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avelvac2" sheetId="5" r:id="rId1"/>
    <sheet name="Havelvac3" sheetId="6" r:id="rId2"/>
    <sheet name="Havelvac4" sheetId="7" r:id="rId3"/>
  </sheets>
  <calcPr calcId="144525"/>
</workbook>
</file>

<file path=xl/calcChain.xml><?xml version="1.0" encoding="utf-8"?>
<calcChain xmlns="http://schemas.openxmlformats.org/spreadsheetml/2006/main">
  <c r="F25" i="7" l="1"/>
  <c r="F17" i="6" l="1"/>
  <c r="F18" i="6"/>
  <c r="F12" i="6"/>
  <c r="G25" i="7"/>
  <c r="G24" i="7"/>
  <c r="F24" i="7"/>
  <c r="G19" i="7"/>
  <c r="F19" i="7"/>
  <c r="F25" i="6"/>
  <c r="F24" i="6"/>
  <c r="F23" i="6"/>
  <c r="F22" i="6"/>
  <c r="F21" i="6"/>
  <c r="F16" i="6"/>
  <c r="F32" i="5"/>
  <c r="F31" i="5"/>
  <c r="F30" i="5"/>
  <c r="F29" i="5"/>
  <c r="F28" i="5"/>
  <c r="F27" i="5"/>
  <c r="F26" i="5"/>
  <c r="F23" i="5"/>
  <c r="F22" i="5"/>
  <c r="F21" i="5"/>
  <c r="F20" i="5"/>
  <c r="F19" i="5"/>
  <c r="F33" i="5" s="1"/>
  <c r="D16" i="5"/>
  <c r="F14" i="5"/>
  <c r="F13" i="5"/>
  <c r="F12" i="5"/>
  <c r="F16" i="5" s="1"/>
  <c r="F34" i="5" s="1"/>
  <c r="F26" i="6" l="1"/>
  <c r="F13" i="6"/>
  <c r="F27" i="6" l="1"/>
</calcChain>
</file>

<file path=xl/sharedStrings.xml><?xml version="1.0" encoding="utf-8"?>
<sst xmlns="http://schemas.openxmlformats.org/spreadsheetml/2006/main" count="123" uniqueCount="42">
  <si>
    <t>ՑԱՆԿ</t>
  </si>
  <si>
    <t>Հ/հ</t>
  </si>
  <si>
    <t>Գույքի անվանումը և մակնիշը</t>
  </si>
  <si>
    <t>Չափի միավորը</t>
  </si>
  <si>
    <t>Քանակը</t>
  </si>
  <si>
    <t>Միավորի գինը (դրամ)</t>
  </si>
  <si>
    <t>Ընդամենը</t>
  </si>
  <si>
    <t>Սարքեր և սարքավորումներ</t>
  </si>
  <si>
    <t>հատ</t>
  </si>
  <si>
    <t>Մահճակալ</t>
  </si>
  <si>
    <t>Աթոռ</t>
  </si>
  <si>
    <t>Ամբողջը</t>
  </si>
  <si>
    <t xml:space="preserve">ՀՀ կառավարության 2018 թվականի </t>
  </si>
  <si>
    <t>….. …………………..    N             -Ն որոշման</t>
  </si>
  <si>
    <t xml:space="preserve">Մնացորդային հաշվեկշռային արժեքը (դրամ) </t>
  </si>
  <si>
    <t>Լվացքի մեքենա</t>
  </si>
  <si>
    <t>Ñ³ï</t>
  </si>
  <si>
    <t>Երշիկ կտրելու սարք</t>
  </si>
  <si>
    <t>Կենցաղային կահույք</t>
  </si>
  <si>
    <t>Սառնարան պահարան</t>
  </si>
  <si>
    <t>Սառցախցիկ</t>
  </si>
  <si>
    <t>Խոհանոցի էլեկտրական ջեռոց ՕԿ</t>
  </si>
  <si>
    <t>Լվացքի մեքենա LG 7 կգ-ոց</t>
  </si>
  <si>
    <t>Սպասք լվանալու մեքենա</t>
  </si>
  <si>
    <t>Սկզբնական արժեքը (դրամ)</t>
  </si>
  <si>
    <t>Գումարը (հազ․դրամ)</t>
  </si>
  <si>
    <t>պահարանիկ</t>
  </si>
  <si>
    <t>կախովի պահարան</t>
  </si>
  <si>
    <t>Հավելված N 2</t>
  </si>
  <si>
    <t>այդ թվում՝</t>
  </si>
  <si>
    <t>Խոհանոցի կահույքի լրակազմ</t>
  </si>
  <si>
    <t>խոհանոցի կահույքի լվացարան</t>
  </si>
  <si>
    <t>Գազoջախ Misirli</t>
  </si>
  <si>
    <t>Գազoջախ SUPER GENERAL</t>
  </si>
  <si>
    <t>Բազմոց երկտեղանոց</t>
  </si>
  <si>
    <t>Ներքնակ մահճակալի</t>
  </si>
  <si>
    <t>Հավելված N 3</t>
  </si>
  <si>
    <t>….. …………………..    N          -Ն որոշման</t>
  </si>
  <si>
    <t xml:space="preserve">«Երեխայի և ընտանիքի աջակցության կենտրոն» պետական ոչ առևտրային կազմակերպությանը ամրացված և վերակազմակերպման արդյունքում կազմակերպության գործառույթների իրականացման համար ոչ անհրաժեշտ՝ հետ վերցվող և «Վարդենիսի նյարդահոգեբանական տուն-ինտերնատ» պետական ոչ առևտրային կազմակերպությանը ամրացվող գույքի ցանկ                                    </t>
  </si>
  <si>
    <t xml:space="preserve"> «Հայաստանի Հանրապետության աշխատանքի և սոցիալական հարցերի նախարարության աշխատակազմ» պետական կառավարչական հիմնարկի հաշվեկշռում Հայաստանի Հանրապետության 2003-2007 թվականների պետական բյուջեների «Պետական աջակցություն Հայաստանի Հանրապետության մանկական խնամակալական կազմակերպությունների շրջանավարտներին» ծրագրի մնացորդ հաշվառված գույքից՝ նախարարության ենթակայության բնակչության սոցիալական պաշտպանության հաստատություն (երեխաների խնամքի և պաշտպանության գիշերօթիկ հաստատություն և մանկատուն) հանդիսացող պետական ոչ առևտրային կազմակերպությունների վերանվանման կամ վերակազմակերպման արդյունքում ընտանիք տեղափոխված երեխաների ընտանիքներին որպես բնաիրային օգնություն տրամադրվող գույքի ցանկ</t>
  </si>
  <si>
    <t xml:space="preserve">«Հայաստանի Հանրապետության աշխատանքի և սոցիալական հարցերի նախարարության աշխատակազմ» պետական կառավարչական հիմնարկի հաշվեկշռում Հայաստանի Հանրապետության 2003-2007 թվականների պետական բյուջեների «Պետական աջակցություն Հայաստանի Հանրապետության մանկական խնամակալական կազմակերպությունների շրջանավարտներին» ծրագրի մնացորդ հաշվառված գույքից՝ «Հայկական Կարիտաս» բարեսիրական հասարակական կազմակերպությանը նվիրաբերվող գույքի </t>
  </si>
  <si>
    <t>Հավելված 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</si>
</sst>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sz val="11"/>
      <name val="GHEA Grapalat"/>
      <family val="3"/>
    </font>
    <font>
      <b/>
      <sz val="12"/>
      <color theme="1"/>
      <name val="GHEA Grapalat"/>
      <family val="3"/>
    </font>
    <font>
      <sz val="11"/>
      <name val="Arial LatArm"/>
      <family val="2"/>
    </font>
    <font>
      <b/>
      <sz val="11"/>
      <name val="Arial LatArm"/>
      <family val="2"/>
    </font>
    <font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9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I9" sqref="I9"/>
    </sheetView>
  </sheetViews>
  <sheetFormatPr defaultRowHeight="16.5" x14ac:dyDescent="0.3"/>
  <cols>
    <col min="1" max="1" width="5.28515625" style="1" bestFit="1" customWidth="1"/>
    <col min="2" max="2" width="39.28515625" style="1" customWidth="1"/>
    <col min="3" max="3" width="10.5703125" style="1" customWidth="1"/>
    <col min="4" max="4" width="11" style="1" customWidth="1"/>
    <col min="5" max="5" width="13.28515625" style="1" customWidth="1"/>
    <col min="6" max="6" width="19.5703125" style="1" customWidth="1"/>
    <col min="7" max="7" width="16.7109375" style="1" customWidth="1"/>
    <col min="8" max="8" width="9.140625" style="1"/>
    <col min="9" max="9" width="15" style="1" bestFit="1" customWidth="1"/>
    <col min="10" max="16384" width="9.140625" style="1"/>
  </cols>
  <sheetData>
    <row r="1" spans="1:7" x14ac:dyDescent="0.3">
      <c r="F1" s="27" t="s">
        <v>28</v>
      </c>
    </row>
    <row r="2" spans="1:7" x14ac:dyDescent="0.3">
      <c r="D2" s="45" t="s">
        <v>12</v>
      </c>
      <c r="E2" s="45"/>
      <c r="F2" s="45"/>
      <c r="G2" s="42"/>
    </row>
    <row r="3" spans="1:7" x14ac:dyDescent="0.3">
      <c r="D3" s="45" t="s">
        <v>37</v>
      </c>
      <c r="E3" s="45"/>
      <c r="F3" s="45"/>
      <c r="G3" s="42"/>
    </row>
    <row r="6" spans="1:7" ht="22.5" customHeight="1" x14ac:dyDescent="0.3">
      <c r="A6" s="44" t="s">
        <v>0</v>
      </c>
      <c r="B6" s="44"/>
      <c r="C6" s="44"/>
      <c r="D6" s="44"/>
      <c r="E6" s="44"/>
      <c r="F6" s="44"/>
      <c r="G6" s="41"/>
    </row>
    <row r="7" spans="1:7" ht="216.75" customHeight="1" x14ac:dyDescent="0.3">
      <c r="A7" s="43" t="s">
        <v>39</v>
      </c>
      <c r="B7" s="43"/>
      <c r="C7" s="43"/>
      <c r="D7" s="43"/>
      <c r="E7" s="43"/>
      <c r="F7" s="43"/>
      <c r="G7" s="40"/>
    </row>
    <row r="9" spans="1:7" ht="51.75" x14ac:dyDescent="0.3">
      <c r="A9" s="24" t="s">
        <v>1</v>
      </c>
      <c r="B9" s="24" t="s">
        <v>2</v>
      </c>
      <c r="C9" s="24" t="s">
        <v>3</v>
      </c>
      <c r="D9" s="24" t="s">
        <v>4</v>
      </c>
      <c r="E9" s="24" t="s">
        <v>5</v>
      </c>
      <c r="F9" s="24" t="s">
        <v>25</v>
      </c>
    </row>
    <row r="10" spans="1:7" ht="17.25" x14ac:dyDescent="0.3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</row>
    <row r="11" spans="1:7" ht="17.25" x14ac:dyDescent="0.3">
      <c r="A11" s="29"/>
      <c r="B11" s="30" t="s">
        <v>7</v>
      </c>
      <c r="C11" s="29"/>
      <c r="D11" s="29"/>
      <c r="E11" s="29"/>
      <c r="F11" s="29"/>
    </row>
    <row r="12" spans="1:7" ht="17.25" x14ac:dyDescent="0.3">
      <c r="A12" s="29">
        <v>1</v>
      </c>
      <c r="B12" s="31" t="s">
        <v>32</v>
      </c>
      <c r="C12" s="32" t="s">
        <v>8</v>
      </c>
      <c r="D12" s="32">
        <v>4</v>
      </c>
      <c r="E12" s="32">
        <v>88800</v>
      </c>
      <c r="F12" s="33">
        <f>D12*E12</f>
        <v>355200</v>
      </c>
    </row>
    <row r="13" spans="1:7" ht="17.25" x14ac:dyDescent="0.3">
      <c r="A13" s="29">
        <v>2</v>
      </c>
      <c r="B13" s="31" t="s">
        <v>33</v>
      </c>
      <c r="C13" s="32" t="s">
        <v>8</v>
      </c>
      <c r="D13" s="32">
        <v>20</v>
      </c>
      <c r="E13" s="32">
        <v>82800</v>
      </c>
      <c r="F13" s="33">
        <f t="shared" ref="F13:F14" si="0">D13*E13</f>
        <v>1656000</v>
      </c>
    </row>
    <row r="14" spans="1:7" ht="17.25" x14ac:dyDescent="0.3">
      <c r="A14" s="29">
        <v>3</v>
      </c>
      <c r="B14" s="31" t="s">
        <v>33</v>
      </c>
      <c r="C14" s="32" t="s">
        <v>8</v>
      </c>
      <c r="D14" s="32">
        <v>26</v>
      </c>
      <c r="E14" s="32">
        <v>96750</v>
      </c>
      <c r="F14" s="33">
        <f t="shared" si="0"/>
        <v>2515500</v>
      </c>
    </row>
    <row r="15" spans="1:7" ht="17.25" x14ac:dyDescent="0.3">
      <c r="A15" s="29">
        <v>4</v>
      </c>
      <c r="B15" s="31" t="s">
        <v>33</v>
      </c>
      <c r="C15" s="32" t="s">
        <v>8</v>
      </c>
      <c r="D15" s="32">
        <v>21</v>
      </c>
      <c r="E15" s="32">
        <v>88140</v>
      </c>
      <c r="F15" s="33">
        <v>1850950</v>
      </c>
    </row>
    <row r="16" spans="1:7" ht="17.25" x14ac:dyDescent="0.3">
      <c r="A16" s="30"/>
      <c r="B16" s="34" t="s">
        <v>6</v>
      </c>
      <c r="C16" s="30"/>
      <c r="D16" s="28">
        <f>SUM(D12:D15)</f>
        <v>71</v>
      </c>
      <c r="E16" s="30"/>
      <c r="F16" s="35">
        <f>SUM(F12:F15)</f>
        <v>6377650</v>
      </c>
    </row>
    <row r="17" spans="1:6" ht="17.25" x14ac:dyDescent="0.3">
      <c r="A17" s="29"/>
      <c r="B17" s="29"/>
      <c r="C17" s="29"/>
      <c r="D17" s="29"/>
      <c r="E17" s="29"/>
      <c r="F17" s="29"/>
    </row>
    <row r="18" spans="1:6" ht="17.25" x14ac:dyDescent="0.3">
      <c r="A18" s="29"/>
      <c r="B18" s="30" t="s">
        <v>18</v>
      </c>
      <c r="C18" s="29"/>
      <c r="D18" s="29"/>
      <c r="E18" s="29"/>
      <c r="F18" s="29"/>
    </row>
    <row r="19" spans="1:6" ht="17.25" x14ac:dyDescent="0.3">
      <c r="A19" s="29">
        <v>1</v>
      </c>
      <c r="B19" s="31" t="s">
        <v>10</v>
      </c>
      <c r="C19" s="32" t="s">
        <v>8</v>
      </c>
      <c r="D19" s="32">
        <v>54</v>
      </c>
      <c r="E19" s="32">
        <v>7000</v>
      </c>
      <c r="F19" s="33">
        <f t="shared" ref="F19:F23" si="1">D19*E19</f>
        <v>378000</v>
      </c>
    </row>
    <row r="20" spans="1:6" ht="17.25" x14ac:dyDescent="0.3">
      <c r="A20" s="29">
        <v>2</v>
      </c>
      <c r="B20" s="31" t="s">
        <v>10</v>
      </c>
      <c r="C20" s="32" t="s">
        <v>8</v>
      </c>
      <c r="D20" s="32">
        <v>166</v>
      </c>
      <c r="E20" s="32">
        <v>7400</v>
      </c>
      <c r="F20" s="33">
        <f t="shared" si="1"/>
        <v>1228400</v>
      </c>
    </row>
    <row r="21" spans="1:6" ht="17.25" x14ac:dyDescent="0.3">
      <c r="A21" s="29">
        <v>3</v>
      </c>
      <c r="B21" s="31" t="s">
        <v>34</v>
      </c>
      <c r="C21" s="32" t="s">
        <v>8</v>
      </c>
      <c r="D21" s="32">
        <v>15</v>
      </c>
      <c r="E21" s="32">
        <v>44500</v>
      </c>
      <c r="F21" s="33">
        <f t="shared" si="1"/>
        <v>667500</v>
      </c>
    </row>
    <row r="22" spans="1:6" ht="17.25" x14ac:dyDescent="0.3">
      <c r="A22" s="29">
        <v>4</v>
      </c>
      <c r="B22" s="31" t="s">
        <v>34</v>
      </c>
      <c r="C22" s="32" t="s">
        <v>8</v>
      </c>
      <c r="D22" s="32">
        <v>27</v>
      </c>
      <c r="E22" s="32">
        <v>40000</v>
      </c>
      <c r="F22" s="33">
        <f t="shared" si="1"/>
        <v>1080000</v>
      </c>
    </row>
    <row r="23" spans="1:6" ht="17.25" x14ac:dyDescent="0.3">
      <c r="A23" s="29">
        <v>5</v>
      </c>
      <c r="B23" s="31" t="s">
        <v>35</v>
      </c>
      <c r="C23" s="32" t="s">
        <v>8</v>
      </c>
      <c r="D23" s="32">
        <v>37</v>
      </c>
      <c r="E23" s="32">
        <v>10000</v>
      </c>
      <c r="F23" s="33">
        <f t="shared" si="1"/>
        <v>370000</v>
      </c>
    </row>
    <row r="24" spans="1:6" ht="17.25" x14ac:dyDescent="0.3">
      <c r="A24" s="29">
        <v>6</v>
      </c>
      <c r="B24" s="36" t="s">
        <v>30</v>
      </c>
      <c r="C24" s="32"/>
      <c r="D24" s="37"/>
      <c r="E24" s="32"/>
      <c r="F24" s="38"/>
    </row>
    <row r="25" spans="1:6" ht="17.25" x14ac:dyDescent="0.3">
      <c r="A25" s="29"/>
      <c r="B25" s="36" t="s">
        <v>29</v>
      </c>
      <c r="C25" s="32"/>
      <c r="D25" s="37"/>
      <c r="E25" s="32"/>
      <c r="F25" s="38"/>
    </row>
    <row r="26" spans="1:6" ht="17.25" x14ac:dyDescent="0.3">
      <c r="A26" s="29">
        <v>6.1</v>
      </c>
      <c r="B26" s="31" t="s">
        <v>26</v>
      </c>
      <c r="C26" s="32" t="s">
        <v>8</v>
      </c>
      <c r="D26" s="37">
        <v>39</v>
      </c>
      <c r="E26" s="32">
        <v>20000</v>
      </c>
      <c r="F26" s="38">
        <f>E26*D26</f>
        <v>780000</v>
      </c>
    </row>
    <row r="27" spans="1:6" ht="17.25" x14ac:dyDescent="0.3">
      <c r="A27" s="29">
        <v>6.2</v>
      </c>
      <c r="B27" s="31" t="s">
        <v>26</v>
      </c>
      <c r="C27" s="32" t="s">
        <v>8</v>
      </c>
      <c r="D27" s="37">
        <v>29</v>
      </c>
      <c r="E27" s="32">
        <v>18000</v>
      </c>
      <c r="F27" s="38">
        <f>E27*D27</f>
        <v>522000</v>
      </c>
    </row>
    <row r="28" spans="1:6" ht="17.25" x14ac:dyDescent="0.3">
      <c r="A28" s="29">
        <v>6.3</v>
      </c>
      <c r="B28" s="36" t="s">
        <v>31</v>
      </c>
      <c r="C28" s="32" t="s">
        <v>8</v>
      </c>
      <c r="D28" s="37">
        <v>23</v>
      </c>
      <c r="E28" s="32">
        <v>16800</v>
      </c>
      <c r="F28" s="38">
        <f t="shared" ref="F28:F32" si="2">E28*D28</f>
        <v>386400</v>
      </c>
    </row>
    <row r="29" spans="1:6" ht="17.25" x14ac:dyDescent="0.3">
      <c r="A29" s="29">
        <v>6.4</v>
      </c>
      <c r="B29" s="36" t="s">
        <v>31</v>
      </c>
      <c r="C29" s="32" t="s">
        <v>8</v>
      </c>
      <c r="D29" s="37">
        <v>27</v>
      </c>
      <c r="E29" s="32">
        <v>15200</v>
      </c>
      <c r="F29" s="38">
        <f t="shared" si="2"/>
        <v>410400</v>
      </c>
    </row>
    <row r="30" spans="1:6" ht="17.25" x14ac:dyDescent="0.3">
      <c r="A30" s="29">
        <v>6.5</v>
      </c>
      <c r="B30" s="36" t="s">
        <v>31</v>
      </c>
      <c r="C30" s="32" t="s">
        <v>8</v>
      </c>
      <c r="D30" s="37">
        <v>21</v>
      </c>
      <c r="E30" s="32">
        <v>16300</v>
      </c>
      <c r="F30" s="38">
        <f t="shared" si="2"/>
        <v>342300</v>
      </c>
    </row>
    <row r="31" spans="1:6" ht="17.25" x14ac:dyDescent="0.3">
      <c r="A31" s="29">
        <v>6.6</v>
      </c>
      <c r="B31" s="36" t="s">
        <v>27</v>
      </c>
      <c r="C31" s="32" t="s">
        <v>8</v>
      </c>
      <c r="D31" s="37">
        <v>19</v>
      </c>
      <c r="E31" s="32">
        <v>27200</v>
      </c>
      <c r="F31" s="38">
        <f t="shared" si="2"/>
        <v>516800</v>
      </c>
    </row>
    <row r="32" spans="1:6" ht="17.25" x14ac:dyDescent="0.3">
      <c r="A32" s="29">
        <v>6.7</v>
      </c>
      <c r="B32" s="36" t="s">
        <v>27</v>
      </c>
      <c r="C32" s="32" t="s">
        <v>8</v>
      </c>
      <c r="D32" s="37">
        <v>14</v>
      </c>
      <c r="E32" s="32">
        <v>24800</v>
      </c>
      <c r="F32" s="38">
        <f t="shared" si="2"/>
        <v>347200</v>
      </c>
    </row>
    <row r="33" spans="1:6" ht="17.25" x14ac:dyDescent="0.3">
      <c r="A33" s="29"/>
      <c r="B33" s="34" t="s">
        <v>6</v>
      </c>
      <c r="C33" s="32"/>
      <c r="D33" s="32"/>
      <c r="E33" s="32"/>
      <c r="F33" s="39">
        <f>SUM(F19:F32)</f>
        <v>7029000</v>
      </c>
    </row>
    <row r="34" spans="1:6" ht="17.25" x14ac:dyDescent="0.3">
      <c r="A34" s="30"/>
      <c r="B34" s="34" t="s">
        <v>11</v>
      </c>
      <c r="C34" s="30"/>
      <c r="D34" s="30"/>
      <c r="E34" s="30"/>
      <c r="F34" s="39">
        <f>F16+F33</f>
        <v>13406650</v>
      </c>
    </row>
  </sheetData>
  <mergeCells count="4">
    <mergeCell ref="A7:F7"/>
    <mergeCell ref="A6:F6"/>
    <mergeCell ref="D2:F2"/>
    <mergeCell ref="D3:F3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I25" sqref="I25"/>
    </sheetView>
  </sheetViews>
  <sheetFormatPr defaultRowHeight="16.5" x14ac:dyDescent="0.3"/>
  <cols>
    <col min="1" max="1" width="5.28515625" style="1" bestFit="1" customWidth="1"/>
    <col min="2" max="2" width="39.28515625" style="1" customWidth="1"/>
    <col min="3" max="3" width="10.5703125" style="1" customWidth="1"/>
    <col min="4" max="4" width="11" style="1" customWidth="1"/>
    <col min="5" max="5" width="13.28515625" style="1" customWidth="1"/>
    <col min="6" max="6" width="19.5703125" style="1" customWidth="1"/>
    <col min="7" max="7" width="16.7109375" style="1" customWidth="1"/>
    <col min="8" max="8" width="9.140625" style="1"/>
    <col min="9" max="9" width="15" style="1" bestFit="1" customWidth="1"/>
    <col min="10" max="16384" width="9.140625" style="1"/>
  </cols>
  <sheetData>
    <row r="1" spans="1:7" x14ac:dyDescent="0.3">
      <c r="F1" s="27" t="s">
        <v>36</v>
      </c>
    </row>
    <row r="2" spans="1:7" x14ac:dyDescent="0.3">
      <c r="D2" s="45" t="s">
        <v>12</v>
      </c>
      <c r="E2" s="45"/>
      <c r="F2" s="45"/>
      <c r="G2" s="42"/>
    </row>
    <row r="3" spans="1:7" x14ac:dyDescent="0.3">
      <c r="D3" s="45" t="s">
        <v>37</v>
      </c>
      <c r="E3" s="45"/>
      <c r="F3" s="45"/>
      <c r="G3" s="42"/>
    </row>
    <row r="6" spans="1:7" ht="22.5" customHeight="1" x14ac:dyDescent="0.3">
      <c r="A6" s="44" t="s">
        <v>0</v>
      </c>
      <c r="B6" s="44"/>
      <c r="C6" s="44"/>
      <c r="D6" s="44"/>
      <c r="E6" s="44"/>
      <c r="F6" s="44"/>
      <c r="G6" s="41"/>
    </row>
    <row r="7" spans="1:7" ht="146.25" customHeight="1" x14ac:dyDescent="0.3">
      <c r="A7" s="43" t="s">
        <v>40</v>
      </c>
      <c r="B7" s="43"/>
      <c r="C7" s="43"/>
      <c r="D7" s="43"/>
      <c r="E7" s="43"/>
      <c r="F7" s="43"/>
      <c r="G7" s="40"/>
    </row>
    <row r="9" spans="1:7" ht="51.75" x14ac:dyDescent="0.3">
      <c r="A9" s="24" t="s">
        <v>1</v>
      </c>
      <c r="B9" s="24" t="s">
        <v>2</v>
      </c>
      <c r="C9" s="24" t="s">
        <v>3</v>
      </c>
      <c r="D9" s="24" t="s">
        <v>4</v>
      </c>
      <c r="E9" s="24" t="s">
        <v>5</v>
      </c>
      <c r="F9" s="24" t="s">
        <v>25</v>
      </c>
    </row>
    <row r="10" spans="1:7" ht="17.25" x14ac:dyDescent="0.3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</row>
    <row r="11" spans="1:7" ht="17.25" x14ac:dyDescent="0.3">
      <c r="A11" s="29"/>
      <c r="B11" s="30" t="s">
        <v>7</v>
      </c>
      <c r="C11" s="29"/>
      <c r="D11" s="29"/>
      <c r="E11" s="29"/>
      <c r="F11" s="29"/>
    </row>
    <row r="12" spans="1:7" ht="17.25" x14ac:dyDescent="0.3">
      <c r="A12" s="29">
        <v>1</v>
      </c>
      <c r="B12" s="31" t="s">
        <v>33</v>
      </c>
      <c r="C12" s="32" t="s">
        <v>8</v>
      </c>
      <c r="D12" s="32">
        <v>1</v>
      </c>
      <c r="E12" s="32">
        <v>96750</v>
      </c>
      <c r="F12" s="33">
        <f t="shared" ref="F12" si="0">D12*E12</f>
        <v>96750</v>
      </c>
    </row>
    <row r="13" spans="1:7" ht="17.25" x14ac:dyDescent="0.3">
      <c r="A13" s="30"/>
      <c r="B13" s="34" t="s">
        <v>6</v>
      </c>
      <c r="C13" s="30"/>
      <c r="D13" s="28"/>
      <c r="E13" s="30"/>
      <c r="F13" s="35">
        <f>SUM(F12:F12)</f>
        <v>96750</v>
      </c>
    </row>
    <row r="14" spans="1:7" ht="17.25" x14ac:dyDescent="0.3">
      <c r="A14" s="29"/>
      <c r="B14" s="29"/>
      <c r="C14" s="29"/>
      <c r="D14" s="29"/>
      <c r="E14" s="29"/>
      <c r="F14" s="29"/>
    </row>
    <row r="15" spans="1:7" ht="17.25" x14ac:dyDescent="0.3">
      <c r="A15" s="29"/>
      <c r="B15" s="30" t="s">
        <v>18</v>
      </c>
      <c r="C15" s="29"/>
      <c r="D15" s="29"/>
      <c r="E15" s="29"/>
      <c r="F15" s="29"/>
    </row>
    <row r="16" spans="1:7" ht="17.25" x14ac:dyDescent="0.3">
      <c r="A16" s="29">
        <v>1</v>
      </c>
      <c r="B16" s="31" t="s">
        <v>10</v>
      </c>
      <c r="C16" s="32" t="s">
        <v>8</v>
      </c>
      <c r="D16" s="32">
        <v>26</v>
      </c>
      <c r="E16" s="32">
        <v>7000</v>
      </c>
      <c r="F16" s="33">
        <f t="shared" ref="F16:F18" si="1">D16*E16</f>
        <v>182000</v>
      </c>
    </row>
    <row r="17" spans="1:6" ht="17.25" x14ac:dyDescent="0.3">
      <c r="A17" s="29">
        <v>2</v>
      </c>
      <c r="B17" s="31" t="s">
        <v>34</v>
      </c>
      <c r="C17" s="32" t="s">
        <v>8</v>
      </c>
      <c r="D17" s="32">
        <v>5</v>
      </c>
      <c r="E17" s="32">
        <v>44500</v>
      </c>
      <c r="F17" s="33">
        <f t="shared" si="1"/>
        <v>222500</v>
      </c>
    </row>
    <row r="18" spans="1:6" ht="17.25" x14ac:dyDescent="0.3">
      <c r="A18" s="29">
        <v>3</v>
      </c>
      <c r="B18" s="31" t="s">
        <v>35</v>
      </c>
      <c r="C18" s="32" t="s">
        <v>8</v>
      </c>
      <c r="D18" s="32">
        <v>10</v>
      </c>
      <c r="E18" s="32">
        <v>10000</v>
      </c>
      <c r="F18" s="33">
        <f t="shared" si="1"/>
        <v>100000</v>
      </c>
    </row>
    <row r="19" spans="1:6" ht="17.25" x14ac:dyDescent="0.3">
      <c r="A19" s="29">
        <v>4</v>
      </c>
      <c r="B19" s="36" t="s">
        <v>30</v>
      </c>
      <c r="C19" s="32"/>
      <c r="D19" s="37"/>
      <c r="E19" s="32"/>
      <c r="F19" s="38"/>
    </row>
    <row r="20" spans="1:6" ht="17.25" x14ac:dyDescent="0.3">
      <c r="A20" s="29"/>
      <c r="B20" s="36" t="s">
        <v>29</v>
      </c>
      <c r="C20" s="32"/>
      <c r="D20" s="37"/>
      <c r="E20" s="32"/>
      <c r="F20" s="38"/>
    </row>
    <row r="21" spans="1:6" ht="17.25" x14ac:dyDescent="0.3">
      <c r="A21" s="29">
        <v>4.0999999999999996</v>
      </c>
      <c r="B21" s="31" t="s">
        <v>26</v>
      </c>
      <c r="C21" s="32" t="s">
        <v>8</v>
      </c>
      <c r="D21" s="37">
        <v>1</v>
      </c>
      <c r="E21" s="32">
        <v>20000</v>
      </c>
      <c r="F21" s="38">
        <f>E21*D21</f>
        <v>20000</v>
      </c>
    </row>
    <row r="22" spans="1:6" ht="17.25" x14ac:dyDescent="0.3">
      <c r="A22" s="29">
        <v>4.2</v>
      </c>
      <c r="B22" s="31" t="s">
        <v>26</v>
      </c>
      <c r="C22" s="32" t="s">
        <v>8</v>
      </c>
      <c r="D22" s="37">
        <v>1</v>
      </c>
      <c r="E22" s="32">
        <v>18000</v>
      </c>
      <c r="F22" s="38">
        <f>E22*D22</f>
        <v>18000</v>
      </c>
    </row>
    <row r="23" spans="1:6" ht="17.25" x14ac:dyDescent="0.3">
      <c r="A23" s="29">
        <v>4.3</v>
      </c>
      <c r="B23" s="36" t="s">
        <v>31</v>
      </c>
      <c r="C23" s="32" t="s">
        <v>8</v>
      </c>
      <c r="D23" s="37">
        <v>1</v>
      </c>
      <c r="E23" s="32">
        <v>16800</v>
      </c>
      <c r="F23" s="38">
        <f t="shared" ref="F23:F25" si="2">E23*D23</f>
        <v>16800</v>
      </c>
    </row>
    <row r="24" spans="1:6" ht="17.25" x14ac:dyDescent="0.3">
      <c r="A24" s="29">
        <v>4.4000000000000004</v>
      </c>
      <c r="B24" s="36" t="s">
        <v>27</v>
      </c>
      <c r="C24" s="32" t="s">
        <v>8</v>
      </c>
      <c r="D24" s="37">
        <v>1</v>
      </c>
      <c r="E24" s="32">
        <v>27200</v>
      </c>
      <c r="F24" s="38">
        <f t="shared" si="2"/>
        <v>27200</v>
      </c>
    </row>
    <row r="25" spans="1:6" ht="17.25" x14ac:dyDescent="0.3">
      <c r="A25" s="29">
        <v>4.5</v>
      </c>
      <c r="B25" s="36" t="s">
        <v>27</v>
      </c>
      <c r="C25" s="32" t="s">
        <v>8</v>
      </c>
      <c r="D25" s="37">
        <v>1</v>
      </c>
      <c r="E25" s="32">
        <v>24800</v>
      </c>
      <c r="F25" s="38">
        <f t="shared" si="2"/>
        <v>24800</v>
      </c>
    </row>
    <row r="26" spans="1:6" ht="17.25" x14ac:dyDescent="0.3">
      <c r="A26" s="29"/>
      <c r="B26" s="34" t="s">
        <v>6</v>
      </c>
      <c r="C26" s="32"/>
      <c r="D26" s="32"/>
      <c r="E26" s="32"/>
      <c r="F26" s="39">
        <f>SUM(F16:F25)</f>
        <v>611300</v>
      </c>
    </row>
    <row r="27" spans="1:6" ht="17.25" x14ac:dyDescent="0.3">
      <c r="A27" s="30"/>
      <c r="B27" s="34" t="s">
        <v>11</v>
      </c>
      <c r="C27" s="30"/>
      <c r="D27" s="30"/>
      <c r="E27" s="30"/>
      <c r="F27" s="39">
        <f>F13+F26</f>
        <v>708050</v>
      </c>
    </row>
  </sheetData>
  <mergeCells count="4">
    <mergeCell ref="D2:F2"/>
    <mergeCell ref="D3:F3"/>
    <mergeCell ref="A6:F6"/>
    <mergeCell ref="A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I16" sqref="I16"/>
    </sheetView>
  </sheetViews>
  <sheetFormatPr defaultRowHeight="16.5" x14ac:dyDescent="0.3"/>
  <cols>
    <col min="1" max="1" width="5.28515625" style="1" bestFit="1" customWidth="1"/>
    <col min="2" max="2" width="27.42578125" style="1" customWidth="1"/>
    <col min="3" max="3" width="10.5703125" style="1" customWidth="1"/>
    <col min="4" max="4" width="11" style="1" customWidth="1"/>
    <col min="5" max="5" width="14.42578125" style="1" customWidth="1"/>
    <col min="6" max="6" width="17.42578125" style="1" customWidth="1"/>
    <col min="7" max="7" width="16.7109375" style="1" customWidth="1"/>
    <col min="8" max="8" width="9.140625" style="1"/>
    <col min="9" max="9" width="15" style="1" bestFit="1" customWidth="1"/>
    <col min="10" max="16384" width="9.140625" style="1"/>
  </cols>
  <sheetData>
    <row r="1" spans="1:7" x14ac:dyDescent="0.3">
      <c r="G1" s="27" t="s">
        <v>41</v>
      </c>
    </row>
    <row r="2" spans="1:7" x14ac:dyDescent="0.3">
      <c r="E2" s="45" t="s">
        <v>12</v>
      </c>
      <c r="F2" s="45"/>
      <c r="G2" s="45"/>
    </row>
    <row r="3" spans="1:7" x14ac:dyDescent="0.3">
      <c r="D3" s="45" t="s">
        <v>13</v>
      </c>
      <c r="E3" s="45"/>
      <c r="F3" s="45"/>
      <c r="G3" s="45"/>
    </row>
    <row r="6" spans="1:7" x14ac:dyDescent="0.3">
      <c r="A6" s="48" t="s">
        <v>0</v>
      </c>
      <c r="B6" s="48"/>
      <c r="C6" s="48"/>
      <c r="D6" s="48"/>
      <c r="E6" s="48"/>
      <c r="F6" s="48"/>
      <c r="G6" s="48"/>
    </row>
    <row r="7" spans="1:7" ht="91.5" customHeight="1" x14ac:dyDescent="0.3">
      <c r="A7" s="49" t="s">
        <v>38</v>
      </c>
      <c r="B7" s="49"/>
      <c r="C7" s="49"/>
      <c r="D7" s="49"/>
      <c r="E7" s="49"/>
      <c r="F7" s="49"/>
      <c r="G7" s="49"/>
    </row>
    <row r="9" spans="1:7" s="26" customFormat="1" ht="66" x14ac:dyDescent="0.25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24</v>
      </c>
      <c r="G9" s="2" t="s">
        <v>14</v>
      </c>
    </row>
    <row r="10" spans="1:7" s="25" customFormat="1" x14ac:dyDescent="0.3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</row>
    <row r="11" spans="1:7" s="25" customFormat="1" x14ac:dyDescent="0.3">
      <c r="A11" s="4"/>
      <c r="B11" s="46" t="s">
        <v>7</v>
      </c>
      <c r="C11" s="47"/>
      <c r="D11" s="4"/>
      <c r="E11" s="4"/>
      <c r="F11" s="4"/>
      <c r="G11" s="3"/>
    </row>
    <row r="12" spans="1:7" s="25" customFormat="1" x14ac:dyDescent="0.3">
      <c r="A12" s="15">
        <v>1</v>
      </c>
      <c r="B12" s="14" t="s">
        <v>19</v>
      </c>
      <c r="C12" s="13" t="s">
        <v>16</v>
      </c>
      <c r="D12" s="16">
        <v>1</v>
      </c>
      <c r="E12" s="11">
        <v>200000</v>
      </c>
      <c r="F12" s="11">
        <v>200000</v>
      </c>
      <c r="G12" s="8">
        <v>0</v>
      </c>
    </row>
    <row r="13" spans="1:7" s="25" customFormat="1" x14ac:dyDescent="0.3">
      <c r="A13" s="15">
        <v>2</v>
      </c>
      <c r="B13" s="14" t="s">
        <v>20</v>
      </c>
      <c r="C13" s="13" t="s">
        <v>16</v>
      </c>
      <c r="D13" s="10">
        <v>1</v>
      </c>
      <c r="E13" s="11">
        <v>175000</v>
      </c>
      <c r="F13" s="11">
        <v>175000</v>
      </c>
      <c r="G13" s="8">
        <v>44552</v>
      </c>
    </row>
    <row r="14" spans="1:7" s="25" customFormat="1" ht="33" x14ac:dyDescent="0.3">
      <c r="A14" s="15">
        <v>3</v>
      </c>
      <c r="B14" s="14" t="s">
        <v>21</v>
      </c>
      <c r="C14" s="13" t="s">
        <v>16</v>
      </c>
      <c r="D14" s="17">
        <v>1</v>
      </c>
      <c r="E14" s="11">
        <v>17427</v>
      </c>
      <c r="F14" s="11">
        <v>17427</v>
      </c>
      <c r="G14" s="8">
        <v>0</v>
      </c>
    </row>
    <row r="15" spans="1:7" s="25" customFormat="1" ht="33" x14ac:dyDescent="0.3">
      <c r="A15" s="15">
        <v>4</v>
      </c>
      <c r="B15" s="14" t="s">
        <v>22</v>
      </c>
      <c r="C15" s="13" t="s">
        <v>16</v>
      </c>
      <c r="D15" s="17">
        <v>2</v>
      </c>
      <c r="E15" s="11">
        <v>160000</v>
      </c>
      <c r="F15" s="11">
        <v>320000</v>
      </c>
      <c r="G15" s="8">
        <v>0</v>
      </c>
    </row>
    <row r="16" spans="1:7" s="25" customFormat="1" x14ac:dyDescent="0.3">
      <c r="A16" s="15">
        <v>5</v>
      </c>
      <c r="B16" s="14" t="s">
        <v>15</v>
      </c>
      <c r="C16" s="13" t="s">
        <v>16</v>
      </c>
      <c r="D16" s="16">
        <v>1</v>
      </c>
      <c r="E16" s="11">
        <v>85000</v>
      </c>
      <c r="F16" s="11">
        <v>85000</v>
      </c>
      <c r="G16" s="8">
        <v>0</v>
      </c>
    </row>
    <row r="17" spans="1:7" s="25" customFormat="1" x14ac:dyDescent="0.3">
      <c r="A17" s="15">
        <v>6</v>
      </c>
      <c r="B17" s="14" t="s">
        <v>17</v>
      </c>
      <c r="C17" s="13" t="s">
        <v>16</v>
      </c>
      <c r="D17" s="17">
        <v>1</v>
      </c>
      <c r="E17" s="11">
        <v>25460</v>
      </c>
      <c r="F17" s="11">
        <v>25460</v>
      </c>
      <c r="G17" s="8">
        <v>10371</v>
      </c>
    </row>
    <row r="18" spans="1:7" s="25" customFormat="1" x14ac:dyDescent="0.3">
      <c r="A18" s="15">
        <v>7</v>
      </c>
      <c r="B18" s="14" t="s">
        <v>23</v>
      </c>
      <c r="C18" s="13" t="s">
        <v>16</v>
      </c>
      <c r="D18" s="17">
        <v>1</v>
      </c>
      <c r="E18" s="11">
        <v>120000</v>
      </c>
      <c r="F18" s="11">
        <v>120000</v>
      </c>
      <c r="G18" s="8">
        <v>73320</v>
      </c>
    </row>
    <row r="19" spans="1:7" s="25" customFormat="1" x14ac:dyDescent="0.3">
      <c r="A19" s="15"/>
      <c r="B19" s="6" t="s">
        <v>6</v>
      </c>
      <c r="C19" s="5"/>
      <c r="D19" s="5"/>
      <c r="E19" s="5"/>
      <c r="F19" s="9">
        <f>SUM(F12:F18)</f>
        <v>942887</v>
      </c>
      <c r="G19" s="9">
        <f>SUM(G12:G18)</f>
        <v>128243</v>
      </c>
    </row>
    <row r="20" spans="1:7" s="25" customFormat="1" x14ac:dyDescent="0.3">
      <c r="A20" s="15"/>
      <c r="B20" s="46" t="s">
        <v>18</v>
      </c>
      <c r="C20" s="47"/>
      <c r="D20" s="4"/>
      <c r="E20" s="4"/>
      <c r="F20" s="4"/>
      <c r="G20" s="3"/>
    </row>
    <row r="21" spans="1:7" s="25" customFormat="1" x14ac:dyDescent="0.3">
      <c r="A21" s="15">
        <v>1</v>
      </c>
      <c r="B21" s="18" t="s">
        <v>9</v>
      </c>
      <c r="C21" s="17" t="s">
        <v>8</v>
      </c>
      <c r="D21" s="16">
        <v>50</v>
      </c>
      <c r="E21" s="11">
        <v>70000</v>
      </c>
      <c r="F21" s="19">
        <v>3500000</v>
      </c>
      <c r="G21" s="22">
        <v>356417</v>
      </c>
    </row>
    <row r="22" spans="1:7" s="25" customFormat="1" x14ac:dyDescent="0.3">
      <c r="A22" s="15">
        <v>2</v>
      </c>
      <c r="B22" s="18" t="s">
        <v>9</v>
      </c>
      <c r="C22" s="17" t="s">
        <v>8</v>
      </c>
      <c r="D22" s="16">
        <v>14</v>
      </c>
      <c r="E22" s="11">
        <v>59000</v>
      </c>
      <c r="F22" s="19">
        <v>826000</v>
      </c>
      <c r="G22" s="22">
        <v>240327</v>
      </c>
    </row>
    <row r="23" spans="1:7" s="25" customFormat="1" x14ac:dyDescent="0.3">
      <c r="A23" s="15">
        <v>3</v>
      </c>
      <c r="B23" s="18" t="s">
        <v>9</v>
      </c>
      <c r="C23" s="17" t="s">
        <v>8</v>
      </c>
      <c r="D23" s="10">
        <v>9</v>
      </c>
      <c r="E23" s="11">
        <v>62889</v>
      </c>
      <c r="F23" s="12">
        <v>566001</v>
      </c>
      <c r="G23" s="22">
        <v>230551</v>
      </c>
    </row>
    <row r="24" spans="1:7" s="25" customFormat="1" x14ac:dyDescent="0.3">
      <c r="A24" s="15"/>
      <c r="B24" s="6" t="s">
        <v>6</v>
      </c>
      <c r="C24" s="4"/>
      <c r="D24" s="4"/>
      <c r="E24" s="4"/>
      <c r="F24" s="7">
        <f>SUM(F21:F23)</f>
        <v>4892001</v>
      </c>
      <c r="G24" s="20">
        <f>SUM(G21:G23)</f>
        <v>827295</v>
      </c>
    </row>
    <row r="25" spans="1:7" s="25" customFormat="1" x14ac:dyDescent="0.3">
      <c r="A25" s="5"/>
      <c r="B25" s="6" t="s">
        <v>11</v>
      </c>
      <c r="C25" s="5"/>
      <c r="D25" s="5"/>
      <c r="E25" s="5"/>
      <c r="F25" s="21">
        <f>F19+F24</f>
        <v>5834888</v>
      </c>
      <c r="G25" s="21">
        <f>G19+G24</f>
        <v>955538</v>
      </c>
    </row>
    <row r="26" spans="1:7" x14ac:dyDescent="0.3">
      <c r="F26" s="23"/>
    </row>
  </sheetData>
  <mergeCells count="6">
    <mergeCell ref="B20:C20"/>
    <mergeCell ref="E2:G2"/>
    <mergeCell ref="D3:G3"/>
    <mergeCell ref="A6:G6"/>
    <mergeCell ref="A7:G7"/>
    <mergeCell ref="B11:C11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Havelvac2</vt:lpstr>
      <vt:lpstr>Havelvac3</vt:lpstr>
      <vt:lpstr>Havelvac4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2018-06-06T14:47:34Z</dcterms:modified>
</cp:coreProperties>
</file>