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320" windowHeight="9795"/>
  </bookViews>
  <sheets>
    <sheet name="havelvac1" sheetId="1" r:id="rId1"/>
    <sheet name="havelvac2" sheetId="2" r:id="rId2"/>
  </sheets>
  <calcPr calcId="125725"/>
</workbook>
</file>

<file path=xl/calcChain.xml><?xml version="1.0" encoding="utf-8"?>
<calcChain xmlns="http://schemas.openxmlformats.org/spreadsheetml/2006/main">
  <c r="F71" i="2"/>
  <c r="F72"/>
  <c r="F73"/>
  <c r="F74"/>
  <c r="F67"/>
  <c r="F68"/>
  <c r="F60"/>
  <c r="F61"/>
  <c r="F62"/>
  <c r="F55"/>
  <c r="F56"/>
  <c r="F57"/>
  <c r="F58"/>
  <c r="F59"/>
  <c r="F53"/>
  <c r="F54"/>
  <c r="F47"/>
  <c r="F48"/>
  <c r="F49"/>
  <c r="F31"/>
  <c r="F32"/>
  <c r="F33"/>
  <c r="F16"/>
  <c r="F17"/>
  <c r="F18"/>
  <c r="F19"/>
  <c r="F20"/>
  <c r="F11"/>
  <c r="F12"/>
  <c r="F13"/>
  <c r="F14"/>
  <c r="F15"/>
  <c r="F21"/>
  <c r="F22"/>
  <c r="F23"/>
  <c r="F24"/>
  <c r="F25"/>
  <c r="F26"/>
  <c r="F27"/>
  <c r="F28"/>
  <c r="F29"/>
  <c r="F30"/>
  <c r="F34"/>
  <c r="F35"/>
  <c r="F36"/>
  <c r="F37"/>
  <c r="F38"/>
  <c r="F39"/>
  <c r="F40"/>
  <c r="F41"/>
  <c r="F42"/>
  <c r="F43"/>
  <c r="F44"/>
  <c r="F45"/>
  <c r="F46"/>
  <c r="F50"/>
  <c r="F51"/>
  <c r="F52"/>
  <c r="F63"/>
  <c r="F64"/>
  <c r="F65"/>
  <c r="F66"/>
  <c r="F69"/>
  <c r="F70"/>
  <c r="F75"/>
  <c r="F76"/>
  <c r="F77"/>
  <c r="F78"/>
  <c r="F79"/>
  <c r="F80"/>
  <c r="F81"/>
  <c r="F82"/>
  <c r="F83"/>
  <c r="F84"/>
  <c r="F85"/>
  <c r="F86"/>
  <c r="F87"/>
  <c r="F88"/>
  <c r="F89"/>
  <c r="B27"/>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22"/>
  <c r="B23" s="1"/>
  <c r="B24" s="1"/>
  <c r="B25" s="1"/>
  <c r="B26" s="1"/>
  <c r="B12"/>
  <c r="B13" s="1"/>
  <c r="B14" s="1"/>
  <c r="B15" s="1"/>
  <c r="B16" s="1"/>
  <c r="B17" s="1"/>
  <c r="B18" s="1"/>
  <c r="B19" s="1"/>
  <c r="B20" s="1"/>
  <c r="B21" s="1"/>
  <c r="B11"/>
  <c r="H13" i="1" l="1"/>
  <c r="H12"/>
  <c r="F12"/>
  <c r="H11"/>
  <c r="F11"/>
  <c r="H10"/>
  <c r="F10" i="2" l="1"/>
  <c r="H15" i="1" l="1"/>
  <c r="F90" i="2" l="1"/>
</calcChain>
</file>

<file path=xl/sharedStrings.xml><?xml version="1.0" encoding="utf-8"?>
<sst xmlns="http://schemas.openxmlformats.org/spreadsheetml/2006/main" count="120" uniqueCount="115">
  <si>
    <t>Ընդամենը</t>
  </si>
  <si>
    <t>Հավելված N 1</t>
  </si>
  <si>
    <t xml:space="preserve">Ն Ա Խ Ա Հ Ա Շ Ի Վ </t>
  </si>
  <si>
    <t>ՀԱՅԱՍՏԱՆԻ   ՀԱՆՐԱՊԵՏՈՒԹՅԱՆ ԿԱՌԱՎԱՐՈՒԹՅԱՆ  ԱՇԽԱՏԱԿԱԶՄԻ ՂԵԿԱՎԱՐ-ՆԱԽԱՐԱՐ</t>
  </si>
  <si>
    <t>Դ. ՀԱՐՈՒԹՅՈՒՆՅԱՆ</t>
  </si>
  <si>
    <t>Հավելված N 2</t>
  </si>
  <si>
    <t>Ն Ա Խ Ա Հ Ա Շ Ի Վ</t>
  </si>
  <si>
    <t>Անվանումը</t>
  </si>
  <si>
    <t>NN
ը/կ</t>
  </si>
  <si>
    <t>Տարեկան
միջին քանակը
(հատ)</t>
  </si>
  <si>
    <t xml:space="preserve">Միջին գինը
(դրամ)
</t>
  </si>
  <si>
    <t>Ամուսնության վկայական</t>
  </si>
  <si>
    <t>Ծննդյան վկայական</t>
  </si>
  <si>
    <t>Մահվան վկայական</t>
  </si>
  <si>
    <t>Հայրության ճանաչման վկայական</t>
  </si>
  <si>
    <t>Ամուսնալուծության վկայական</t>
  </si>
  <si>
    <t>Անվան, ազգանվան, հայրանվան փոխման վկայական</t>
  </si>
  <si>
    <t>Ապոստիլ</t>
  </si>
  <si>
    <t>ՔԿԱԳ-ի դիմումների հաշվառման մատյան</t>
  </si>
  <si>
    <t>ՔԿԱԳ-ի ծննդյան դիմումների հաշվառման մատյան</t>
  </si>
  <si>
    <t>ՔԿԱԳ-ի վկայականների ելքի հաշվառման մատյան</t>
  </si>
  <si>
    <t>Մուտքի մատյան (մեծ)</t>
  </si>
  <si>
    <t>Ելքի մատյան (մեծ)</t>
  </si>
  <si>
    <t>Մուտքի մատյան (փոքր)</t>
  </si>
  <si>
    <t>Ելքի մատյան (փոքր)</t>
  </si>
  <si>
    <t>Մատյան (ապոստիլների գրանցման)</t>
  </si>
  <si>
    <t>Դիմում ծննդի մասին       Ձև N 8</t>
  </si>
  <si>
    <t>Դիմում (հայտարարություն) ամուսնության մեջ չգտնվող մոր երեխայի ծննդի գրանցման և հոր մասին տեղեկություններ լրացնելու վերաբերյալ   Ձև N 11</t>
  </si>
  <si>
    <t>Դիմում ամուսնության մասին       Ձև N 12</t>
  </si>
  <si>
    <t>Դիմում ամուսնության մասին       Ձև N 13</t>
  </si>
  <si>
    <t>Դիմում ամուսինների փոխադարձ համաձայնությամբ ամուսնալուծության մասին    Ձև N 14</t>
  </si>
  <si>
    <t>Դիմում ամուսնալուծության մասին ամուսիններից մեկի դիմումով     Ձև N 15</t>
  </si>
  <si>
    <t>Դիմում դատարանի վճռի հիման վրա ամուսնալուծությունը գրանցելու մասին    Ձև N 16</t>
  </si>
  <si>
    <t>Դիմում ծնողների համատեղ միակողմանի կամ դատարանի վճռի հիման վրա երեխայի հայրության որոշման մասին    Ձև N 18</t>
  </si>
  <si>
    <t>Դիմում դատարանի վճռի հիման վրա որդեգրումը գրանցելու մասին    Ձև N 20</t>
  </si>
  <si>
    <t>Դիմում (հայտարարություն) մահվան ակտի գրանցման մասին       Ձև N 22</t>
  </si>
  <si>
    <t>Դիմում ՔԿԱԳ-ի մեջ փոփոխություններ, լրացում­ներ և ուղղումներ մտցնելու մասին   Ձև N 23</t>
  </si>
  <si>
    <t>Դիմում ազգանունը, անունը, հայրանունը փոխելու մասին          Ձև N 26</t>
  </si>
  <si>
    <t>Դիմում ակտի գրանցումը վերականգնելու մասին         Ձև N 30</t>
  </si>
  <si>
    <t>Դիմում` վկայականի կրկնօրինակի տրամադրման  Ձև N 32</t>
  </si>
  <si>
    <t>Հարցում` ՔԿԱԳ-ի գործակալության պետին   Ձև N 35</t>
  </si>
  <si>
    <t>Հաշվետվություն  Ձև N 37</t>
  </si>
  <si>
    <t>Դիմում ՀՀ ոստիկանություն   Ձև N 41</t>
  </si>
  <si>
    <t>Տեղեկանք ամուսնության ակտի գրանցման վերաբերյալ       Ձև N 2</t>
  </si>
  <si>
    <t>Տեղեկանք ամուսնալուծության ակտի գրանցման վերաբերյալ         Ձև N 3</t>
  </si>
  <si>
    <t>Տեղեկանք հայրության որոշման ակտի վերաբերյալ         Ձև N 4</t>
  </si>
  <si>
    <t>Տեղեկանք որդեգրման ակտի գրացման վերաբերյալ    Ձև 5</t>
  </si>
  <si>
    <t>Տեղեկանք մահվան ակտի գրանցման վերաբերյալ             Ձև N 6</t>
  </si>
  <si>
    <t>Տեղեկանք բացակայման   Ձև N 8</t>
  </si>
  <si>
    <t>Տեղեկանք ծննդյան ակտի գրանցման վերաբերյալ             Ձև N 9</t>
  </si>
  <si>
    <t>Տեղեկանք մահվան ակտի գրանցման վերաբերյալ             Ձև N 10</t>
  </si>
  <si>
    <t>Դիմում /հայտարարություն  Ձև 3</t>
  </si>
  <si>
    <t>Դիմում /հայտարարություն  Ձև 4</t>
  </si>
  <si>
    <t>Запись акта/ об усыновлении   Форма 1</t>
  </si>
  <si>
    <t>Справка/ о рождении  Форма 1</t>
  </si>
  <si>
    <t>Запись акта/ о перемене имени   Форма 2</t>
  </si>
  <si>
    <t>Справка/ о регистрации брака  Форма 2</t>
  </si>
  <si>
    <t>Запись акта/ о смерти   Форма 3</t>
  </si>
  <si>
    <t>Справка/ о расторжении брака  Форма 3</t>
  </si>
  <si>
    <t>Запись акта/ об установлении отцовства  Форма 4</t>
  </si>
  <si>
    <t>Справка/ об установлении отцовства  Форма 4</t>
  </si>
  <si>
    <t>Запись акта/ о рождении   Форма 5</t>
  </si>
  <si>
    <t>Запись акта/ о расторжении брака  Форма 6</t>
  </si>
  <si>
    <t>Справка/ о смерти   Форма 6</t>
  </si>
  <si>
    <t>Запись акта/ о заключении брака  Форма 7</t>
  </si>
  <si>
    <t>Справка/ о перемене имени   Форма 7</t>
  </si>
  <si>
    <t>Նախարարի ձևաթուղթ</t>
  </si>
  <si>
    <t>Նախարարության ձևաթուղթ</t>
  </si>
  <si>
    <t>Նախարարության թղթապանակ</t>
  </si>
  <si>
    <t>ՔԿԱԳ-ի տեղեկանքների վերաբերյալ  դիմումների հաշվառման մատյան</t>
  </si>
  <si>
    <t>Տեղեկանք ծննդյան ակտի գրանցման վերաբերյալ Ձև N 1</t>
  </si>
  <si>
    <t>Справка/об отсутствии Записьи акта Форма 8</t>
  </si>
  <si>
    <t>Թիվը (հատ)</t>
  </si>
  <si>
    <t>հունվարի  -ի N   - Ա որոշման</t>
  </si>
  <si>
    <t>հունվարի   -ի N   - Ա որոշման</t>
  </si>
  <si>
    <t>ՀԱՅԱՍՏԱՆԻ   ՀԱՆՐԱՊԵՏՈՒԹՅԱՆ ԿԱՌԱՎԱՐՈՒԹՅԱՆ  ԱՇԽԱՏԱԿԱԶՄԻ            ՂԵԿԱՎԱՐ-ՆԱԽԱՐԱՐ</t>
  </si>
  <si>
    <t>Հրատարակման անվանումը</t>
  </si>
  <si>
    <t>Տարեկան տպագրման ենթակա համարների թիվը</t>
  </si>
  <si>
    <t>Մեկ համարի տարեկան միջին ծավալը (մամուլ)</t>
  </si>
  <si>
    <t>Տարեկան ընդհանուր ծավալը</t>
  </si>
  <si>
    <t>Մեկ մամուլի միջին գինը (դրամ)</t>
  </si>
  <si>
    <t>(հատ)</t>
  </si>
  <si>
    <t>(մամուլ)</t>
  </si>
  <si>
    <t>«Հայաստանի Հանրապետության պաշտոնական տեղեկագիր»</t>
  </si>
  <si>
    <t xml:space="preserve">«Հայաստանի Հանրապետության գերատեսչական նորմատիվ ակտերի տեղեկագիր» </t>
  </si>
  <si>
    <t>«Երևանի իրավական ակտերի տեղեկագիր»</t>
  </si>
  <si>
    <t>«Հայաստանի Հանրապետության պաշտոնական տեղեկագիր» (ռուսերեն)</t>
  </si>
  <si>
    <t xml:space="preserve">«Քաղաքային և գյուղական համայնքների նորմատիվ իրավական ակտերի ժողովածու» </t>
  </si>
  <si>
    <t>Գումարը (դրամ)</t>
  </si>
  <si>
    <t xml:space="preserve">Գումարը
(դրամ)
</t>
  </si>
  <si>
    <t>*ծանոթություն</t>
  </si>
  <si>
    <t>Որդեգրման վկայական</t>
  </si>
  <si>
    <t>Մատյան Ձև N 12/100 թերթ/ (գաղտնի)</t>
  </si>
  <si>
    <t xml:space="preserve"> Ծրարներ փոքր (գաղտնի) </t>
  </si>
  <si>
    <t xml:space="preserve"> Ծրարներ միջին (գաղտնի) </t>
  </si>
  <si>
    <t xml:space="preserve"> Ծրարներ մեծ (գաղտնի) </t>
  </si>
  <si>
    <t>Միջնորդագիր (գաղտնի)</t>
  </si>
  <si>
    <t>Ինքնակենսագրություն (գաղտնի)</t>
  </si>
  <si>
    <t xml:space="preserve">Մատյան Ձև N 5 /100 թերթ / (գաղտնի) </t>
  </si>
  <si>
    <t>Մատյան Ձև N 19 /100 թերթ/ (գաղտնի)</t>
  </si>
  <si>
    <t>Մատյան Ձև N 22 /200 թերթ/ (գաղտնի)</t>
  </si>
  <si>
    <t>ՀԱՅԱՍՏԱՆԻ ՀԱՆՐԱՊԵՏՈՒԹՅԱՆ ԱՐԴԱՐԱԴԱՏՈՒԹՅԱՆ  ՆԱԽԱՐԱՐՈՒԹՅԱՆ  ԱՇԽԱՏԱԿԱԶՄՈՒՄ, ՔԱՂԱՔԱՑԻԱԿԱՆ ԿԱՑՈՒԹՅԱՆ  ԱԿՏԵՐԻ ԳՐԱՆՑՄԱՆ ԳՈՐԾԱԿԱԼՈՒԹՅԱՆ ՏԱՐԱԾՔԱՅԻՆ ԲԱԺԻՆՆԵՐՈՒՄ ՕԳՏԱԳՈՐԾՎՈՂ  ՊՈԼԻԳՐԱՖԻԱԿԱՆ  ԱՐՏԱԴՐԱՆՔԻ  2016 ԹՎԱԿԱՆԻ ՊԵՏԱԿԱՆ ՊԱՏՎԵՐԻ</t>
  </si>
  <si>
    <t xml:space="preserve">Աշխատանքային պարտավորագիր (գաղտնի) </t>
  </si>
  <si>
    <t xml:space="preserve">«ՀԱՅԱՍՏԱՆԻ ՀԱՆՐԱՊԵՏՈՒԹՅԱՆ ՊԱՇՏՈՆԱԿԱՆ ՏԵՂԵԿԱԳԻՐ», «ՀԱՅԱՍՏԱՆԻ  ՀԱՆՐԱՊԵՏՈՒԹՅԱՆ ԳԵՐԱՏԵՍՉԱԿԱՆ ՆՈՐՄԱՏԻՎ ԱԿՏԵՐԻ ՏԵՂԵԿԱԳԻՐ», «ԵՐԵՎԱՆԻ ԻՐԱՎԱԿԱՆ ԱԿՏԵՐԻ ՏԵՂԵԿԱԳԻՐ»,  «ՀԱՅԱՍՏԱՆԻ ՀԱՆՐԱՊԵՏՈՒԹՅԱՆ ՊԱՇՏՈՆԱԿԱՆ ՏԵՂԵԿԱԳԻՐ» (ՌՈՒՍԵՐԵՆ), «ՔԱՂԱՔԱՅԻՆ ԵՎ ԳՅՈՒՂԱԿԱՆ ՀԱՄԱՅՆՔՆԵՐԻ ՆՈՐՄԱՏԻՎ ԻՐԱՎԱԿԱՆ ԱԿՏԵՐԻ ԺՈՂՈՎԱԾՈՒ» ՀՐԱՏԱՐԱԿՈՒՄՆԵՐԻ 2016 ԹՎԱԿԱՆԻ ՊԵՏԱԿԱՆ ՊԱՏՎԵՐԻ
</t>
  </si>
  <si>
    <t xml:space="preserve"> ՀՀ կառավարության 2016 թվականի</t>
  </si>
  <si>
    <t>հ/հ</t>
  </si>
  <si>
    <t>Նախահաշիվը կազմվել է՝ հիմք ընդունելով 2015 թվականի փաստացի կատարողականը:</t>
  </si>
  <si>
    <t>Մատյան Ձև N 23 /200 թերթ/ (գաղտնի)</t>
  </si>
  <si>
    <t>Մատյան Ձև N 24 /200 թերթ/ (գաղտնի)</t>
  </si>
  <si>
    <t>Մատյան Ձև N 26 /200 թերթ/ (գաղտնի)</t>
  </si>
  <si>
    <t>Մատյան Ձև N 27 /200 թերթ/ (գաղտնի)</t>
  </si>
  <si>
    <t>Մատյան Ձև N 28 /100 թերթ/ (գաղտնի)</t>
  </si>
  <si>
    <t>Մատյան Ձև N 33 /200 թերթ/ (գաղտնի)</t>
  </si>
  <si>
    <t>Մատյան  /200 թերթ/ (գաղտնի)</t>
  </si>
  <si>
    <t>Հարցաթերթ  / 2 թերթ/ (գաղտնի)</t>
  </si>
</sst>
</file>

<file path=xl/styles.xml><?xml version="1.0" encoding="utf-8"?>
<styleSheet xmlns="http://schemas.openxmlformats.org/spreadsheetml/2006/main">
  <numFmts count="2">
    <numFmt numFmtId="164" formatCode="0.0"/>
    <numFmt numFmtId="165" formatCode="0.000"/>
  </numFmts>
  <fonts count="6">
    <font>
      <sz val="11"/>
      <color theme="1"/>
      <name val="Calibri"/>
      <family val="2"/>
      <scheme val="minor"/>
    </font>
    <font>
      <sz val="11"/>
      <color theme="1"/>
      <name val="GHEA Grapalat"/>
      <family val="3"/>
    </font>
    <font>
      <sz val="12"/>
      <color theme="1"/>
      <name val="GHEA Grapalat"/>
      <family val="3"/>
    </font>
    <font>
      <sz val="10"/>
      <color theme="1"/>
      <name val="GHEA Grapalat"/>
      <family val="3"/>
    </font>
    <font>
      <sz val="8"/>
      <color theme="1"/>
      <name val="Calibri"/>
      <family val="2"/>
      <scheme val="minor"/>
    </font>
    <font>
      <sz val="8"/>
      <color theme="1"/>
      <name val="GHEA Grapalat"/>
      <family val="3"/>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medium">
        <color theme="1"/>
      </top>
      <bottom style="double">
        <color theme="1"/>
      </bottom>
      <diagonal/>
    </border>
    <border>
      <left style="thin">
        <color theme="1"/>
      </left>
      <right style="thin">
        <color theme="1"/>
      </right>
      <top style="medium">
        <color theme="1"/>
      </top>
      <bottom style="double">
        <color theme="1"/>
      </bottom>
      <diagonal/>
    </border>
    <border>
      <left style="thin">
        <color theme="1"/>
      </left>
      <right style="medium">
        <color theme="1"/>
      </right>
      <top style="medium">
        <color theme="1"/>
      </top>
      <bottom style="double">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165" fontId="3" fillId="0" borderId="3" xfId="0" applyNumberFormat="1" applyFont="1" applyBorder="1" applyAlignment="1">
      <alignment horizontal="center" vertical="center" wrapText="1"/>
    </xf>
    <xf numFmtId="0" fontId="1" fillId="0" borderId="0" xfId="0" applyFont="1" applyAlignment="1"/>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wrapText="1"/>
    </xf>
    <xf numFmtId="0" fontId="1" fillId="0" borderId="6" xfId="0" applyFont="1" applyBorder="1" applyAlignment="1">
      <alignment vertical="top" wrapText="1"/>
    </xf>
    <xf numFmtId="0" fontId="1" fillId="0" borderId="7" xfId="0" applyFont="1" applyBorder="1" applyAlignment="1">
      <alignment horizontal="center" vertical="top"/>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1" fontId="1" fillId="0" borderId="9" xfId="0" applyNumberFormat="1" applyFont="1" applyBorder="1" applyAlignment="1">
      <alignment horizontal="center" vertical="top" wrapText="1"/>
    </xf>
    <xf numFmtId="0" fontId="1" fillId="0" borderId="4" xfId="0" applyFont="1" applyBorder="1" applyAlignment="1">
      <alignment wrapText="1"/>
    </xf>
    <xf numFmtId="0" fontId="1" fillId="0" borderId="5" xfId="0" applyFont="1" applyBorder="1"/>
    <xf numFmtId="0" fontId="1" fillId="0" borderId="4" xfId="0" applyFont="1" applyBorder="1"/>
    <xf numFmtId="0" fontId="1" fillId="0" borderId="11" xfId="0" applyFont="1" applyBorder="1"/>
    <xf numFmtId="164" fontId="1" fillId="0" borderId="0" xfId="0" applyNumberFormat="1" applyFont="1"/>
    <xf numFmtId="1" fontId="3" fillId="0" borderId="3" xfId="0" applyNumberFormat="1" applyFont="1" applyBorder="1" applyAlignment="1">
      <alignment horizontal="center" vertical="center" wrapText="1"/>
    </xf>
    <xf numFmtId="1" fontId="1" fillId="0" borderId="10" xfId="0" applyNumberFormat="1" applyFont="1" applyBorder="1"/>
    <xf numFmtId="1" fontId="2" fillId="0" borderId="10" xfId="0" applyNumberFormat="1" applyFont="1" applyBorder="1"/>
    <xf numFmtId="0" fontId="4" fillId="0" borderId="0" xfId="0" applyFont="1"/>
    <xf numFmtId="0" fontId="5" fillId="0" borderId="0" xfId="0" applyFont="1"/>
    <xf numFmtId="0" fontId="1" fillId="0" borderId="4" xfId="0" applyFont="1" applyFill="1" applyBorder="1" applyAlignment="1">
      <alignment wrapText="1"/>
    </xf>
    <xf numFmtId="0" fontId="1" fillId="0" borderId="4" xfId="0" applyFont="1" applyBorder="1" applyAlignment="1">
      <alignment vertical="center" wrapText="1"/>
    </xf>
    <xf numFmtId="0" fontId="1" fillId="0" borderId="4" xfId="0" applyFont="1" applyFill="1" applyBorder="1" applyAlignment="1">
      <alignment vertical="top" wrapText="1"/>
    </xf>
    <xf numFmtId="0" fontId="1" fillId="0" borderId="4" xfId="0" applyFont="1" applyBorder="1" applyAlignment="1">
      <alignment vertical="top"/>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0" fontId="1" fillId="0" borderId="12" xfId="0" applyFont="1" applyBorder="1"/>
    <xf numFmtId="0" fontId="1" fillId="0" borderId="0" xfId="0" applyFont="1" applyAlignment="1">
      <alignment horizontal="left" wrapText="1"/>
    </xf>
    <xf numFmtId="0" fontId="1" fillId="0" borderId="0" xfId="0" applyFont="1" applyAlignment="1">
      <alignment horizontal="center"/>
    </xf>
    <xf numFmtId="0" fontId="1" fillId="0" borderId="0" xfId="0" applyFont="1" applyAlignment="1">
      <alignment horizontal="right"/>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Alignment="1">
      <alignment horizontal="center" wrapText="1"/>
    </xf>
    <xf numFmtId="0" fontId="3" fillId="0" borderId="15" xfId="0" applyFont="1" applyBorder="1" applyAlignment="1">
      <alignment vertical="top" wrapText="1"/>
    </xf>
    <xf numFmtId="0" fontId="1" fillId="0" borderId="4" xfId="0" applyFont="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27"/>
  <sheetViews>
    <sheetView tabSelected="1" workbookViewId="0">
      <selection activeCell="M8" sqref="M8"/>
    </sheetView>
  </sheetViews>
  <sheetFormatPr defaultRowHeight="16.5"/>
  <cols>
    <col min="1" max="1" width="3.85546875" style="1" customWidth="1"/>
    <col min="2" max="2" width="18.42578125" style="1" customWidth="1"/>
    <col min="3" max="3" width="9.140625" style="1"/>
    <col min="4" max="4" width="11.28515625" style="1" customWidth="1"/>
    <col min="5" max="5" width="11.5703125" style="1" customWidth="1"/>
    <col min="6" max="6" width="11.42578125" style="1" customWidth="1"/>
    <col min="7" max="7" width="10.28515625" style="1" customWidth="1"/>
    <col min="8" max="8" width="14.140625" style="1" customWidth="1"/>
    <col min="9" max="12" width="9.140625" style="1"/>
    <col min="13" max="13" width="10.7109375" style="1" bestFit="1" customWidth="1"/>
    <col min="14" max="14" width="11.28515625" style="1" customWidth="1"/>
    <col min="15" max="15" width="10.42578125" style="1" customWidth="1"/>
    <col min="16" max="16" width="12" style="1" customWidth="1"/>
    <col min="17" max="16384" width="9.140625" style="1"/>
  </cols>
  <sheetData>
    <row r="1" spans="1:8">
      <c r="G1" s="35" t="s">
        <v>1</v>
      </c>
      <c r="H1" s="35"/>
    </row>
    <row r="2" spans="1:8">
      <c r="E2" s="36" t="s">
        <v>104</v>
      </c>
      <c r="F2" s="36"/>
      <c r="G2" s="36"/>
      <c r="H2" s="36"/>
    </row>
    <row r="3" spans="1:8">
      <c r="E3" s="36" t="s">
        <v>73</v>
      </c>
      <c r="F3" s="36"/>
      <c r="G3" s="36"/>
      <c r="H3" s="36"/>
    </row>
    <row r="5" spans="1:8" ht="17.25">
      <c r="B5" s="37" t="s">
        <v>2</v>
      </c>
      <c r="C5" s="37"/>
      <c r="D5" s="37"/>
      <c r="E5" s="37"/>
      <c r="F5" s="37"/>
      <c r="G5" s="37"/>
      <c r="H5" s="37"/>
    </row>
    <row r="6" spans="1:8" ht="17.25">
      <c r="B6" s="2"/>
      <c r="C6" s="2"/>
      <c r="D6" s="2"/>
      <c r="E6" s="2"/>
      <c r="F6" s="2"/>
      <c r="G6" s="2"/>
      <c r="H6" s="2"/>
    </row>
    <row r="7" spans="1:8" ht="93.75" customHeight="1">
      <c r="B7" s="38" t="s">
        <v>103</v>
      </c>
      <c r="C7" s="38"/>
      <c r="D7" s="38"/>
      <c r="E7" s="38"/>
      <c r="F7" s="38"/>
      <c r="G7" s="38"/>
      <c r="H7" s="38"/>
    </row>
    <row r="8" spans="1:8" ht="75.75" customHeight="1">
      <c r="A8" s="33" t="s">
        <v>105</v>
      </c>
      <c r="B8" s="39" t="s">
        <v>76</v>
      </c>
      <c r="C8" s="41" t="s">
        <v>72</v>
      </c>
      <c r="D8" s="3" t="s">
        <v>77</v>
      </c>
      <c r="E8" s="41" t="s">
        <v>78</v>
      </c>
      <c r="F8" s="3" t="s">
        <v>79</v>
      </c>
      <c r="G8" s="41" t="s">
        <v>80</v>
      </c>
      <c r="H8" s="41" t="s">
        <v>88</v>
      </c>
    </row>
    <row r="9" spans="1:8">
      <c r="A9" s="33"/>
      <c r="B9" s="40"/>
      <c r="C9" s="42"/>
      <c r="D9" s="4" t="s">
        <v>81</v>
      </c>
      <c r="E9" s="42"/>
      <c r="F9" s="4" t="s">
        <v>82</v>
      </c>
      <c r="G9" s="42"/>
      <c r="H9" s="42"/>
    </row>
    <row r="10" spans="1:8" ht="63" customHeight="1">
      <c r="A10" s="33">
        <v>1</v>
      </c>
      <c r="B10" s="31" t="s">
        <v>83</v>
      </c>
      <c r="C10" s="6">
        <v>400</v>
      </c>
      <c r="D10" s="6">
        <v>104</v>
      </c>
      <c r="E10" s="7">
        <v>25.419</v>
      </c>
      <c r="F10" s="22">
        <v>1057430.3999999999</v>
      </c>
      <c r="G10" s="6">
        <v>120</v>
      </c>
      <c r="H10" s="22">
        <f>C10*D10*E10*G10</f>
        <v>126891647.99999999</v>
      </c>
    </row>
    <row r="11" spans="1:8" ht="78.75" customHeight="1">
      <c r="A11" s="33">
        <v>2</v>
      </c>
      <c r="B11" s="44" t="s">
        <v>84</v>
      </c>
      <c r="C11" s="6">
        <v>400</v>
      </c>
      <c r="D11" s="6">
        <v>53</v>
      </c>
      <c r="E11" s="7">
        <v>23.268999999999998</v>
      </c>
      <c r="F11" s="22">
        <f t="shared" ref="F11:F12" si="0">C11*D11*E11</f>
        <v>493302.8</v>
      </c>
      <c r="G11" s="6">
        <v>130</v>
      </c>
      <c r="H11" s="22">
        <f t="shared" ref="H11:H13" si="1">C11*D11*E11*G11</f>
        <v>64129364</v>
      </c>
    </row>
    <row r="12" spans="1:8" ht="53.25" customHeight="1">
      <c r="A12" s="33">
        <v>3</v>
      </c>
      <c r="B12" s="44" t="s">
        <v>85</v>
      </c>
      <c r="C12" s="6">
        <v>400</v>
      </c>
      <c r="D12" s="6">
        <v>10</v>
      </c>
      <c r="E12" s="7">
        <v>7.6740000000000004</v>
      </c>
      <c r="F12" s="6">
        <f t="shared" si="0"/>
        <v>30696</v>
      </c>
      <c r="G12" s="6">
        <v>130</v>
      </c>
      <c r="H12" s="22">
        <f t="shared" si="1"/>
        <v>3990480</v>
      </c>
    </row>
    <row r="13" spans="1:8" ht="71.25" customHeight="1">
      <c r="A13" s="33">
        <v>4</v>
      </c>
      <c r="B13" s="44" t="s">
        <v>86</v>
      </c>
      <c r="C13" s="6">
        <v>400</v>
      </c>
      <c r="D13" s="6">
        <v>4</v>
      </c>
      <c r="E13" s="7">
        <v>20.93</v>
      </c>
      <c r="F13" s="6">
        <v>33488</v>
      </c>
      <c r="G13" s="6">
        <v>140</v>
      </c>
      <c r="H13" s="22">
        <f t="shared" si="1"/>
        <v>4688320</v>
      </c>
    </row>
    <row r="14" spans="1:8" ht="90.75" customHeight="1">
      <c r="A14" s="33">
        <v>5</v>
      </c>
      <c r="B14" s="44" t="s">
        <v>87</v>
      </c>
      <c r="C14" s="6">
        <v>400</v>
      </c>
      <c r="D14" s="6">
        <v>4</v>
      </c>
      <c r="E14" s="7">
        <v>549.52012999999999</v>
      </c>
      <c r="F14" s="22">
        <v>879232.20799999998</v>
      </c>
      <c r="G14" s="6">
        <v>130</v>
      </c>
      <c r="H14" s="22">
        <v>114300188</v>
      </c>
    </row>
    <row r="15" spans="1:8">
      <c r="A15" s="33"/>
      <c r="B15" s="32" t="s">
        <v>0</v>
      </c>
      <c r="C15" s="5"/>
      <c r="D15" s="5"/>
      <c r="E15" s="5"/>
      <c r="F15" s="5"/>
      <c r="G15" s="5"/>
      <c r="H15" s="22">
        <f>SUM(H10:H14)</f>
        <v>314000000</v>
      </c>
    </row>
    <row r="17" spans="2:16">
      <c r="B17" s="25" t="s">
        <v>90</v>
      </c>
      <c r="C17" s="26"/>
      <c r="D17" s="26"/>
      <c r="E17" s="26"/>
      <c r="F17" s="26"/>
      <c r="G17" s="26"/>
      <c r="H17" s="26"/>
    </row>
    <row r="18" spans="2:16">
      <c r="B18" s="25" t="s">
        <v>106</v>
      </c>
      <c r="C18" s="26"/>
      <c r="D18" s="26"/>
      <c r="E18" s="26"/>
      <c r="F18" s="26"/>
      <c r="G18" s="26"/>
      <c r="H18" s="26"/>
    </row>
    <row r="19" spans="2:16">
      <c r="B19"/>
    </row>
    <row r="20" spans="2:16" ht="54" customHeight="1">
      <c r="B20" s="34" t="s">
        <v>75</v>
      </c>
      <c r="C20" s="34"/>
      <c r="D20" s="34"/>
      <c r="E20" s="34"/>
      <c r="G20" s="35" t="s">
        <v>4</v>
      </c>
      <c r="H20" s="35"/>
      <c r="M20" s="21"/>
      <c r="O20" s="21"/>
    </row>
    <row r="21" spans="2:16">
      <c r="P21" s="21"/>
    </row>
    <row r="22" spans="2:16">
      <c r="B22" s="34"/>
      <c r="C22" s="34"/>
      <c r="D22" s="34"/>
      <c r="E22" s="34"/>
      <c r="F22" s="34"/>
      <c r="G22" s="34"/>
      <c r="H22" s="34"/>
      <c r="M22" s="21"/>
      <c r="N22" s="21"/>
      <c r="O22" s="21"/>
      <c r="P22" s="21"/>
    </row>
    <row r="23" spans="2:16">
      <c r="M23" s="21"/>
      <c r="N23" s="21"/>
      <c r="O23" s="21"/>
      <c r="P23" s="21"/>
    </row>
    <row r="25" spans="2:16">
      <c r="M25" s="21"/>
    </row>
    <row r="27" spans="2:16">
      <c r="M27" s="21"/>
    </row>
  </sheetData>
  <mergeCells count="13">
    <mergeCell ref="B22:H22"/>
    <mergeCell ref="G1:H1"/>
    <mergeCell ref="E2:H2"/>
    <mergeCell ref="E3:H3"/>
    <mergeCell ref="B20:E20"/>
    <mergeCell ref="G20:H20"/>
    <mergeCell ref="B5:H5"/>
    <mergeCell ref="B7:H7"/>
    <mergeCell ref="B8:B9"/>
    <mergeCell ref="C8:C9"/>
    <mergeCell ref="E8:E9"/>
    <mergeCell ref="G8:G9"/>
    <mergeCell ref="H8:H9"/>
  </mergeCells>
  <pageMargins left="0.7" right="0.7" top="0.75" bottom="0.75" header="0.3" footer="0.3"/>
  <pageSetup paperSize="9" scale="95"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dimension ref="B1:K102"/>
  <sheetViews>
    <sheetView topLeftCell="A19" workbookViewId="0">
      <selection activeCell="I80" sqref="I80"/>
    </sheetView>
  </sheetViews>
  <sheetFormatPr defaultRowHeight="16.5"/>
  <cols>
    <col min="1" max="1" width="2.7109375" style="1" customWidth="1"/>
    <col min="2" max="2" width="3.85546875" style="1" customWidth="1"/>
    <col min="3" max="3" width="40.42578125" style="1" customWidth="1"/>
    <col min="4" max="4" width="14.140625" style="1" customWidth="1"/>
    <col min="5" max="5" width="11.42578125" style="1" customWidth="1"/>
    <col min="6" max="6" width="14.5703125" style="1" customWidth="1"/>
    <col min="7" max="16384" width="9.140625" style="1"/>
  </cols>
  <sheetData>
    <row r="1" spans="2:11">
      <c r="E1" s="35" t="s">
        <v>5</v>
      </c>
      <c r="F1" s="35"/>
      <c r="G1" s="8"/>
      <c r="K1" s="9"/>
    </row>
    <row r="2" spans="2:11">
      <c r="D2" s="35" t="s">
        <v>104</v>
      </c>
      <c r="E2" s="35"/>
      <c r="F2" s="35"/>
      <c r="G2" s="8"/>
      <c r="K2" s="10"/>
    </row>
    <row r="3" spans="2:11">
      <c r="D3" s="35" t="s">
        <v>74</v>
      </c>
      <c r="E3" s="35"/>
      <c r="F3" s="35"/>
      <c r="G3" s="8"/>
      <c r="K3" s="10"/>
    </row>
    <row r="4" spans="2:11" ht="9.75" customHeight="1"/>
    <row r="5" spans="2:11">
      <c r="B5" s="35" t="s">
        <v>6</v>
      </c>
      <c r="C5" s="35"/>
      <c r="D5" s="35"/>
      <c r="E5" s="35"/>
      <c r="F5" s="35"/>
    </row>
    <row r="6" spans="2:11" ht="9.75" customHeight="1"/>
    <row r="7" spans="2:11" ht="84.75" customHeight="1">
      <c r="B7" s="43" t="s">
        <v>101</v>
      </c>
      <c r="C7" s="43"/>
      <c r="D7" s="43"/>
      <c r="E7" s="43"/>
      <c r="F7" s="43"/>
      <c r="G7" s="11"/>
      <c r="H7" s="11"/>
      <c r="I7" s="11"/>
      <c r="J7" s="11"/>
    </row>
    <row r="8" spans="2:11" ht="17.25" thickBot="1"/>
    <row r="9" spans="2:11" ht="66.75" customHeight="1" thickBot="1">
      <c r="B9" s="12" t="s">
        <v>8</v>
      </c>
      <c r="C9" s="13" t="s">
        <v>7</v>
      </c>
      <c r="D9" s="14" t="s">
        <v>9</v>
      </c>
      <c r="E9" s="14" t="s">
        <v>10</v>
      </c>
      <c r="F9" s="15" t="s">
        <v>89</v>
      </c>
    </row>
    <row r="10" spans="2:11" ht="18.75" customHeight="1" thickTop="1">
      <c r="B10" s="16">
        <v>1</v>
      </c>
      <c r="C10" s="17" t="s">
        <v>11</v>
      </c>
      <c r="D10" s="18">
        <v>22150</v>
      </c>
      <c r="E10" s="18">
        <v>180</v>
      </c>
      <c r="F10" s="23">
        <f>D10*E10</f>
        <v>3987000</v>
      </c>
    </row>
    <row r="11" spans="2:11">
      <c r="B11" s="16">
        <f>B10+1</f>
        <v>2</v>
      </c>
      <c r="C11" s="17" t="s">
        <v>12</v>
      </c>
      <c r="D11" s="19">
        <v>65000</v>
      </c>
      <c r="E11" s="18">
        <v>180</v>
      </c>
      <c r="F11" s="23">
        <f t="shared" ref="F11:F14" si="0">D11*E11</f>
        <v>11700000</v>
      </c>
    </row>
    <row r="12" spans="2:11">
      <c r="B12" s="16">
        <f t="shared" ref="B12:B75" si="1">B11+1</f>
        <v>3</v>
      </c>
      <c r="C12" s="17" t="s">
        <v>13</v>
      </c>
      <c r="D12" s="19">
        <v>40000</v>
      </c>
      <c r="E12" s="18">
        <v>180</v>
      </c>
      <c r="F12" s="23">
        <f t="shared" si="0"/>
        <v>7200000</v>
      </c>
    </row>
    <row r="13" spans="2:11">
      <c r="B13" s="16">
        <f t="shared" si="1"/>
        <v>4</v>
      </c>
      <c r="C13" s="17" t="s">
        <v>14</v>
      </c>
      <c r="D13" s="19">
        <v>15000</v>
      </c>
      <c r="E13" s="18">
        <v>180</v>
      </c>
      <c r="F13" s="23">
        <f t="shared" si="0"/>
        <v>2700000</v>
      </c>
    </row>
    <row r="14" spans="2:11">
      <c r="B14" s="16">
        <f t="shared" si="1"/>
        <v>5</v>
      </c>
      <c r="C14" s="17" t="s">
        <v>15</v>
      </c>
      <c r="D14" s="19">
        <v>8500</v>
      </c>
      <c r="E14" s="18">
        <v>180</v>
      </c>
      <c r="F14" s="23">
        <f t="shared" si="0"/>
        <v>1530000</v>
      </c>
    </row>
    <row r="15" spans="2:11" ht="33">
      <c r="B15" s="16">
        <f t="shared" si="1"/>
        <v>6</v>
      </c>
      <c r="C15" s="17" t="s">
        <v>16</v>
      </c>
      <c r="D15" s="19">
        <v>1000</v>
      </c>
      <c r="E15" s="18">
        <v>180</v>
      </c>
      <c r="F15" s="23">
        <f t="shared" ref="F15:F74" si="2">D15*E15</f>
        <v>180000</v>
      </c>
    </row>
    <row r="16" spans="2:11">
      <c r="B16" s="16">
        <f t="shared" si="1"/>
        <v>7</v>
      </c>
      <c r="C16" s="27" t="s">
        <v>91</v>
      </c>
      <c r="D16" s="19">
        <v>500</v>
      </c>
      <c r="E16" s="18">
        <v>180</v>
      </c>
      <c r="F16" s="23">
        <f t="shared" si="2"/>
        <v>90000</v>
      </c>
    </row>
    <row r="17" spans="2:6">
      <c r="B17" s="16">
        <f t="shared" si="1"/>
        <v>8</v>
      </c>
      <c r="C17" s="17" t="s">
        <v>17</v>
      </c>
      <c r="D17" s="19">
        <v>5000</v>
      </c>
      <c r="E17" s="19">
        <v>10.5</v>
      </c>
      <c r="F17" s="23">
        <f t="shared" si="2"/>
        <v>52500</v>
      </c>
    </row>
    <row r="18" spans="2:6" ht="33">
      <c r="B18" s="16">
        <f t="shared" si="1"/>
        <v>9</v>
      </c>
      <c r="C18" s="17" t="s">
        <v>18</v>
      </c>
      <c r="D18" s="19">
        <v>50</v>
      </c>
      <c r="E18" s="19">
        <v>1200</v>
      </c>
      <c r="F18" s="23">
        <f t="shared" si="2"/>
        <v>60000</v>
      </c>
    </row>
    <row r="19" spans="2:6" ht="30.75" customHeight="1">
      <c r="B19" s="16">
        <f t="shared" si="1"/>
        <v>10</v>
      </c>
      <c r="C19" s="17" t="s">
        <v>19</v>
      </c>
      <c r="D19" s="19">
        <v>50</v>
      </c>
      <c r="E19" s="19">
        <v>1200</v>
      </c>
      <c r="F19" s="23">
        <f t="shared" si="2"/>
        <v>60000</v>
      </c>
    </row>
    <row r="20" spans="2:6" ht="33" customHeight="1">
      <c r="B20" s="16">
        <f t="shared" si="1"/>
        <v>11</v>
      </c>
      <c r="C20" s="17" t="s">
        <v>69</v>
      </c>
      <c r="D20" s="19">
        <v>50</v>
      </c>
      <c r="E20" s="19">
        <v>1200</v>
      </c>
      <c r="F20" s="23">
        <f t="shared" si="2"/>
        <v>60000</v>
      </c>
    </row>
    <row r="21" spans="2:6" ht="33">
      <c r="B21" s="16">
        <f t="shared" si="1"/>
        <v>12</v>
      </c>
      <c r="C21" s="17" t="s">
        <v>20</v>
      </c>
      <c r="D21" s="19">
        <v>50</v>
      </c>
      <c r="E21" s="19">
        <v>1200</v>
      </c>
      <c r="F21" s="23">
        <f t="shared" si="2"/>
        <v>60000</v>
      </c>
    </row>
    <row r="22" spans="2:6">
      <c r="B22" s="16">
        <f t="shared" si="1"/>
        <v>13</v>
      </c>
      <c r="C22" s="17" t="s">
        <v>21</v>
      </c>
      <c r="D22" s="19">
        <v>10</v>
      </c>
      <c r="E22" s="19">
        <v>3000</v>
      </c>
      <c r="F22" s="23">
        <f t="shared" si="2"/>
        <v>30000</v>
      </c>
    </row>
    <row r="23" spans="2:6">
      <c r="B23" s="16">
        <f t="shared" si="1"/>
        <v>14</v>
      </c>
      <c r="C23" s="17" t="s">
        <v>22</v>
      </c>
      <c r="D23" s="19">
        <v>10</v>
      </c>
      <c r="E23" s="19">
        <v>3000</v>
      </c>
      <c r="F23" s="23">
        <f t="shared" si="2"/>
        <v>30000</v>
      </c>
    </row>
    <row r="24" spans="2:6">
      <c r="B24" s="16">
        <f t="shared" si="1"/>
        <v>15</v>
      </c>
      <c r="C24" s="17" t="s">
        <v>23</v>
      </c>
      <c r="D24" s="19">
        <v>10</v>
      </c>
      <c r="E24" s="19">
        <v>1800</v>
      </c>
      <c r="F24" s="23">
        <f t="shared" si="2"/>
        <v>18000</v>
      </c>
    </row>
    <row r="25" spans="2:6">
      <c r="B25" s="16">
        <f t="shared" si="1"/>
        <v>16</v>
      </c>
      <c r="C25" s="17" t="s">
        <v>24</v>
      </c>
      <c r="D25" s="19">
        <v>10</v>
      </c>
      <c r="E25" s="19">
        <v>1800</v>
      </c>
      <c r="F25" s="23">
        <f t="shared" si="2"/>
        <v>18000</v>
      </c>
    </row>
    <row r="26" spans="2:6" ht="26.25" customHeight="1">
      <c r="B26" s="16">
        <f t="shared" si="1"/>
        <v>17</v>
      </c>
      <c r="C26" s="28" t="s">
        <v>25</v>
      </c>
      <c r="D26" s="19">
        <v>15</v>
      </c>
      <c r="E26" s="19">
        <v>2200</v>
      </c>
      <c r="F26" s="23">
        <f t="shared" si="2"/>
        <v>33000</v>
      </c>
    </row>
    <row r="27" spans="2:6">
      <c r="B27" s="16">
        <f t="shared" si="1"/>
        <v>18</v>
      </c>
      <c r="C27" s="17" t="s">
        <v>26</v>
      </c>
      <c r="D27" s="19">
        <v>2000</v>
      </c>
      <c r="E27" s="19">
        <v>5</v>
      </c>
      <c r="F27" s="23">
        <f t="shared" si="2"/>
        <v>10000</v>
      </c>
    </row>
    <row r="28" spans="2:6" ht="82.5">
      <c r="B28" s="16">
        <f t="shared" si="1"/>
        <v>19</v>
      </c>
      <c r="C28" s="17" t="s">
        <v>27</v>
      </c>
      <c r="D28" s="19">
        <v>2000</v>
      </c>
      <c r="E28" s="19">
        <v>5</v>
      </c>
      <c r="F28" s="23">
        <f t="shared" si="2"/>
        <v>10000</v>
      </c>
    </row>
    <row r="29" spans="2:6" ht="33">
      <c r="B29" s="16">
        <f t="shared" si="1"/>
        <v>20</v>
      </c>
      <c r="C29" s="17" t="s">
        <v>28</v>
      </c>
      <c r="D29" s="19">
        <v>5000</v>
      </c>
      <c r="E29" s="19">
        <v>6</v>
      </c>
      <c r="F29" s="23">
        <f t="shared" si="2"/>
        <v>30000</v>
      </c>
    </row>
    <row r="30" spans="2:6" ht="33">
      <c r="B30" s="16">
        <f t="shared" si="1"/>
        <v>21</v>
      </c>
      <c r="C30" s="17" t="s">
        <v>29</v>
      </c>
      <c r="D30" s="19">
        <v>2000</v>
      </c>
      <c r="E30" s="19">
        <v>6</v>
      </c>
      <c r="F30" s="23">
        <f t="shared" si="2"/>
        <v>12000</v>
      </c>
    </row>
    <row r="31" spans="2:6" ht="49.5">
      <c r="B31" s="16">
        <f t="shared" si="1"/>
        <v>22</v>
      </c>
      <c r="C31" s="17" t="s">
        <v>30</v>
      </c>
      <c r="D31" s="19">
        <v>1010</v>
      </c>
      <c r="E31" s="19">
        <v>6</v>
      </c>
      <c r="F31" s="23">
        <f t="shared" si="2"/>
        <v>6060</v>
      </c>
    </row>
    <row r="32" spans="2:6" ht="49.5">
      <c r="B32" s="16">
        <f t="shared" si="1"/>
        <v>23</v>
      </c>
      <c r="C32" s="17" t="s">
        <v>31</v>
      </c>
      <c r="D32" s="19">
        <v>1000</v>
      </c>
      <c r="E32" s="19">
        <v>6</v>
      </c>
      <c r="F32" s="23">
        <f t="shared" si="2"/>
        <v>6000</v>
      </c>
    </row>
    <row r="33" spans="2:6" ht="49.5">
      <c r="B33" s="16">
        <f t="shared" si="1"/>
        <v>24</v>
      </c>
      <c r="C33" s="17" t="s">
        <v>32</v>
      </c>
      <c r="D33" s="19">
        <v>500</v>
      </c>
      <c r="E33" s="19">
        <v>6</v>
      </c>
      <c r="F33" s="23">
        <f t="shared" si="2"/>
        <v>3000</v>
      </c>
    </row>
    <row r="34" spans="2:6" ht="66.75" customHeight="1">
      <c r="B34" s="16">
        <f t="shared" si="1"/>
        <v>25</v>
      </c>
      <c r="C34" s="17" t="s">
        <v>33</v>
      </c>
      <c r="D34" s="19">
        <v>5000</v>
      </c>
      <c r="E34" s="19">
        <v>6</v>
      </c>
      <c r="F34" s="23">
        <f t="shared" si="2"/>
        <v>30000</v>
      </c>
    </row>
    <row r="35" spans="2:6" ht="52.5" customHeight="1">
      <c r="B35" s="16">
        <f t="shared" si="1"/>
        <v>26</v>
      </c>
      <c r="C35" s="17" t="s">
        <v>34</v>
      </c>
      <c r="D35" s="19">
        <v>2000</v>
      </c>
      <c r="E35" s="19">
        <v>6</v>
      </c>
      <c r="F35" s="23">
        <f t="shared" si="2"/>
        <v>12000</v>
      </c>
    </row>
    <row r="36" spans="2:6" ht="41.25" customHeight="1">
      <c r="B36" s="16">
        <f t="shared" si="1"/>
        <v>27</v>
      </c>
      <c r="C36" s="45" t="s">
        <v>35</v>
      </c>
      <c r="D36" s="19">
        <v>1000</v>
      </c>
      <c r="E36" s="19">
        <v>5</v>
      </c>
      <c r="F36" s="23">
        <f t="shared" si="2"/>
        <v>5000</v>
      </c>
    </row>
    <row r="37" spans="2:6" ht="49.5">
      <c r="B37" s="16">
        <f t="shared" si="1"/>
        <v>28</v>
      </c>
      <c r="C37" s="17" t="s">
        <v>36</v>
      </c>
      <c r="D37" s="19">
        <v>500</v>
      </c>
      <c r="E37" s="19">
        <v>6</v>
      </c>
      <c r="F37" s="23">
        <f t="shared" si="2"/>
        <v>3000</v>
      </c>
    </row>
    <row r="38" spans="2:6" ht="49.5">
      <c r="B38" s="16">
        <f t="shared" si="1"/>
        <v>29</v>
      </c>
      <c r="C38" s="17" t="s">
        <v>37</v>
      </c>
      <c r="D38" s="19">
        <v>500</v>
      </c>
      <c r="E38" s="19">
        <v>6</v>
      </c>
      <c r="F38" s="23">
        <f t="shared" si="2"/>
        <v>3000</v>
      </c>
    </row>
    <row r="39" spans="2:6" ht="33">
      <c r="B39" s="16">
        <f t="shared" si="1"/>
        <v>30</v>
      </c>
      <c r="C39" s="17" t="s">
        <v>38</v>
      </c>
      <c r="D39" s="19">
        <v>500</v>
      </c>
      <c r="E39" s="19">
        <v>6</v>
      </c>
      <c r="F39" s="23">
        <f t="shared" si="2"/>
        <v>3000</v>
      </c>
    </row>
    <row r="40" spans="2:6" ht="33">
      <c r="B40" s="16">
        <f t="shared" si="1"/>
        <v>31</v>
      </c>
      <c r="C40" s="17" t="s">
        <v>39</v>
      </c>
      <c r="D40" s="19">
        <v>1000</v>
      </c>
      <c r="E40" s="19">
        <v>5</v>
      </c>
      <c r="F40" s="23">
        <f t="shared" si="2"/>
        <v>5000</v>
      </c>
    </row>
    <row r="41" spans="2:6" ht="33">
      <c r="B41" s="16">
        <f t="shared" si="1"/>
        <v>32</v>
      </c>
      <c r="C41" s="17" t="s">
        <v>40</v>
      </c>
      <c r="D41" s="19">
        <v>500</v>
      </c>
      <c r="E41" s="19">
        <v>6</v>
      </c>
      <c r="F41" s="23">
        <f t="shared" si="2"/>
        <v>3000</v>
      </c>
    </row>
    <row r="42" spans="2:6">
      <c r="B42" s="16">
        <f t="shared" si="1"/>
        <v>33</v>
      </c>
      <c r="C42" s="17" t="s">
        <v>41</v>
      </c>
      <c r="D42" s="19">
        <v>1000</v>
      </c>
      <c r="E42" s="19">
        <v>6</v>
      </c>
      <c r="F42" s="23">
        <f t="shared" si="2"/>
        <v>6000</v>
      </c>
    </row>
    <row r="43" spans="2:6">
      <c r="B43" s="16">
        <f t="shared" si="1"/>
        <v>34</v>
      </c>
      <c r="C43" s="17" t="s">
        <v>42</v>
      </c>
      <c r="D43" s="19">
        <v>1000</v>
      </c>
      <c r="E43" s="19">
        <v>6</v>
      </c>
      <c r="F43" s="23">
        <f t="shared" si="2"/>
        <v>6000</v>
      </c>
    </row>
    <row r="44" spans="2:6" ht="33">
      <c r="B44" s="16">
        <f t="shared" si="1"/>
        <v>35</v>
      </c>
      <c r="C44" s="17" t="s">
        <v>70</v>
      </c>
      <c r="D44" s="19">
        <v>500</v>
      </c>
      <c r="E44" s="19">
        <v>6</v>
      </c>
      <c r="F44" s="23">
        <f t="shared" si="2"/>
        <v>3000</v>
      </c>
    </row>
    <row r="45" spans="2:6" ht="34.5" customHeight="1">
      <c r="B45" s="16">
        <f t="shared" si="1"/>
        <v>36</v>
      </c>
      <c r="C45" s="17" t="s">
        <v>43</v>
      </c>
      <c r="D45" s="19">
        <v>500</v>
      </c>
      <c r="E45" s="19">
        <v>6</v>
      </c>
      <c r="F45" s="23">
        <f t="shared" si="2"/>
        <v>3000</v>
      </c>
    </row>
    <row r="46" spans="2:6" ht="33">
      <c r="B46" s="16">
        <f t="shared" si="1"/>
        <v>37</v>
      </c>
      <c r="C46" s="17" t="s">
        <v>44</v>
      </c>
      <c r="D46" s="19">
        <v>500</v>
      </c>
      <c r="E46" s="19">
        <v>6</v>
      </c>
      <c r="F46" s="23">
        <f t="shared" si="2"/>
        <v>3000</v>
      </c>
    </row>
    <row r="47" spans="2:6" ht="33">
      <c r="B47" s="16">
        <f t="shared" si="1"/>
        <v>38</v>
      </c>
      <c r="C47" s="17" t="s">
        <v>45</v>
      </c>
      <c r="D47" s="19">
        <v>250</v>
      </c>
      <c r="E47" s="19">
        <v>7</v>
      </c>
      <c r="F47" s="23">
        <f t="shared" si="2"/>
        <v>1750</v>
      </c>
    </row>
    <row r="48" spans="2:6" ht="33">
      <c r="B48" s="16">
        <f t="shared" si="1"/>
        <v>39</v>
      </c>
      <c r="C48" s="17" t="s">
        <v>46</v>
      </c>
      <c r="D48" s="19">
        <v>250</v>
      </c>
      <c r="E48" s="19">
        <v>7</v>
      </c>
      <c r="F48" s="23">
        <f t="shared" si="2"/>
        <v>1750</v>
      </c>
    </row>
    <row r="49" spans="2:6" ht="33">
      <c r="B49" s="16">
        <f t="shared" si="1"/>
        <v>40</v>
      </c>
      <c r="C49" s="17" t="s">
        <v>47</v>
      </c>
      <c r="D49" s="19">
        <v>500</v>
      </c>
      <c r="E49" s="19">
        <v>6</v>
      </c>
      <c r="F49" s="23">
        <f t="shared" si="2"/>
        <v>3000</v>
      </c>
    </row>
    <row r="50" spans="2:6" ht="20.25" customHeight="1">
      <c r="B50" s="16">
        <f t="shared" si="1"/>
        <v>41</v>
      </c>
      <c r="C50" s="17" t="s">
        <v>48</v>
      </c>
      <c r="D50" s="19">
        <v>1000</v>
      </c>
      <c r="E50" s="19">
        <v>5</v>
      </c>
      <c r="F50" s="23">
        <f t="shared" si="2"/>
        <v>5000</v>
      </c>
    </row>
    <row r="51" spans="2:6" ht="33">
      <c r="B51" s="16">
        <f t="shared" si="1"/>
        <v>42</v>
      </c>
      <c r="C51" s="17" t="s">
        <v>49</v>
      </c>
      <c r="D51" s="19">
        <v>1000</v>
      </c>
      <c r="E51" s="19">
        <v>5</v>
      </c>
      <c r="F51" s="23">
        <f t="shared" si="2"/>
        <v>5000</v>
      </c>
    </row>
    <row r="52" spans="2:6" ht="33">
      <c r="B52" s="16">
        <f t="shared" si="1"/>
        <v>43</v>
      </c>
      <c r="C52" s="17" t="s">
        <v>50</v>
      </c>
      <c r="D52" s="19">
        <v>1000</v>
      </c>
      <c r="E52" s="19">
        <v>5</v>
      </c>
      <c r="F52" s="23">
        <f t="shared" si="2"/>
        <v>5000</v>
      </c>
    </row>
    <row r="53" spans="2:6">
      <c r="B53" s="16">
        <f t="shared" si="1"/>
        <v>44</v>
      </c>
      <c r="C53" s="17" t="s">
        <v>51</v>
      </c>
      <c r="D53" s="19">
        <v>4790</v>
      </c>
      <c r="E53" s="19">
        <v>6</v>
      </c>
      <c r="F53" s="23">
        <f t="shared" si="2"/>
        <v>28740</v>
      </c>
    </row>
    <row r="54" spans="2:6">
      <c r="B54" s="16">
        <f t="shared" si="1"/>
        <v>45</v>
      </c>
      <c r="C54" s="17" t="s">
        <v>52</v>
      </c>
      <c r="D54" s="19">
        <v>3000</v>
      </c>
      <c r="E54" s="19">
        <v>6</v>
      </c>
      <c r="F54" s="23">
        <f t="shared" si="2"/>
        <v>18000</v>
      </c>
    </row>
    <row r="55" spans="2:6" ht="33">
      <c r="B55" s="16">
        <f t="shared" si="1"/>
        <v>46</v>
      </c>
      <c r="C55" s="17" t="s">
        <v>53</v>
      </c>
      <c r="D55" s="19">
        <v>300</v>
      </c>
      <c r="E55" s="19">
        <v>7</v>
      </c>
      <c r="F55" s="23">
        <f t="shared" si="2"/>
        <v>2100</v>
      </c>
    </row>
    <row r="56" spans="2:6">
      <c r="B56" s="16">
        <f t="shared" si="1"/>
        <v>47</v>
      </c>
      <c r="C56" s="17" t="s">
        <v>54</v>
      </c>
      <c r="D56" s="19">
        <v>500</v>
      </c>
      <c r="E56" s="19">
        <v>6</v>
      </c>
      <c r="F56" s="23">
        <f t="shared" si="2"/>
        <v>3000</v>
      </c>
    </row>
    <row r="57" spans="2:6" ht="33">
      <c r="B57" s="16">
        <f t="shared" si="1"/>
        <v>48</v>
      </c>
      <c r="C57" s="17" t="s">
        <v>55</v>
      </c>
      <c r="D57" s="19">
        <v>500</v>
      </c>
      <c r="E57" s="19">
        <v>7</v>
      </c>
      <c r="F57" s="23">
        <f t="shared" si="2"/>
        <v>3500</v>
      </c>
    </row>
    <row r="58" spans="2:6" ht="33">
      <c r="B58" s="16">
        <f t="shared" si="1"/>
        <v>49</v>
      </c>
      <c r="C58" s="45" t="s">
        <v>56</v>
      </c>
      <c r="D58" s="19">
        <v>500</v>
      </c>
      <c r="E58" s="19">
        <v>6</v>
      </c>
      <c r="F58" s="23">
        <f t="shared" si="2"/>
        <v>3000</v>
      </c>
    </row>
    <row r="59" spans="2:6">
      <c r="B59" s="16">
        <f t="shared" si="1"/>
        <v>50</v>
      </c>
      <c r="C59" s="17" t="s">
        <v>57</v>
      </c>
      <c r="D59" s="19">
        <v>500</v>
      </c>
      <c r="E59" s="19">
        <v>7</v>
      </c>
      <c r="F59" s="23">
        <f t="shared" si="2"/>
        <v>3500</v>
      </c>
    </row>
    <row r="60" spans="2:6" ht="33">
      <c r="B60" s="16">
        <f t="shared" si="1"/>
        <v>51</v>
      </c>
      <c r="C60" s="17" t="s">
        <v>58</v>
      </c>
      <c r="D60" s="19">
        <v>500</v>
      </c>
      <c r="E60" s="19">
        <v>6</v>
      </c>
      <c r="F60" s="23">
        <f t="shared" si="2"/>
        <v>3000</v>
      </c>
    </row>
    <row r="61" spans="2:6" ht="33">
      <c r="B61" s="16">
        <f t="shared" si="1"/>
        <v>52</v>
      </c>
      <c r="C61" s="17" t="s">
        <v>59</v>
      </c>
      <c r="D61" s="19">
        <v>500</v>
      </c>
      <c r="E61" s="19">
        <v>7</v>
      </c>
      <c r="F61" s="23">
        <f t="shared" si="2"/>
        <v>3500</v>
      </c>
    </row>
    <row r="62" spans="2:6" ht="33">
      <c r="B62" s="16">
        <f t="shared" si="1"/>
        <v>53</v>
      </c>
      <c r="C62" s="17" t="s">
        <v>60</v>
      </c>
      <c r="D62" s="19">
        <v>500</v>
      </c>
      <c r="E62" s="19">
        <v>6</v>
      </c>
      <c r="F62" s="23">
        <f t="shared" si="2"/>
        <v>3000</v>
      </c>
    </row>
    <row r="63" spans="2:6">
      <c r="B63" s="16">
        <f t="shared" si="1"/>
        <v>54</v>
      </c>
      <c r="C63" s="17" t="s">
        <v>61</v>
      </c>
      <c r="D63" s="19">
        <v>1000</v>
      </c>
      <c r="E63" s="19">
        <v>7</v>
      </c>
      <c r="F63" s="23">
        <f t="shared" si="2"/>
        <v>7000</v>
      </c>
    </row>
    <row r="64" spans="2:6" ht="15" customHeight="1">
      <c r="B64" s="16">
        <f t="shared" si="1"/>
        <v>55</v>
      </c>
      <c r="C64" s="17" t="s">
        <v>62</v>
      </c>
      <c r="D64" s="19">
        <v>500</v>
      </c>
      <c r="E64" s="19">
        <v>7</v>
      </c>
      <c r="F64" s="23">
        <f t="shared" si="2"/>
        <v>3500</v>
      </c>
    </row>
    <row r="65" spans="2:6" ht="15" customHeight="1">
      <c r="B65" s="16">
        <f t="shared" si="1"/>
        <v>56</v>
      </c>
      <c r="C65" s="17" t="s">
        <v>63</v>
      </c>
      <c r="D65" s="19">
        <v>500</v>
      </c>
      <c r="E65" s="19">
        <v>6</v>
      </c>
      <c r="F65" s="23">
        <f t="shared" si="2"/>
        <v>3000</v>
      </c>
    </row>
    <row r="66" spans="2:6" ht="33">
      <c r="B66" s="16">
        <f t="shared" si="1"/>
        <v>57</v>
      </c>
      <c r="C66" s="17" t="s">
        <v>64</v>
      </c>
      <c r="D66" s="19">
        <v>500</v>
      </c>
      <c r="E66" s="19">
        <v>7</v>
      </c>
      <c r="F66" s="23">
        <f t="shared" si="2"/>
        <v>3500</v>
      </c>
    </row>
    <row r="67" spans="2:6">
      <c r="B67" s="16">
        <f t="shared" si="1"/>
        <v>58</v>
      </c>
      <c r="C67" s="17" t="s">
        <v>65</v>
      </c>
      <c r="D67" s="19">
        <v>500</v>
      </c>
      <c r="E67" s="19">
        <v>6</v>
      </c>
      <c r="F67" s="23">
        <f t="shared" si="2"/>
        <v>3000</v>
      </c>
    </row>
    <row r="68" spans="2:6" ht="33">
      <c r="B68" s="16">
        <f t="shared" si="1"/>
        <v>59</v>
      </c>
      <c r="C68" s="17" t="s">
        <v>71</v>
      </c>
      <c r="D68" s="19">
        <v>500</v>
      </c>
      <c r="E68" s="19">
        <v>6</v>
      </c>
      <c r="F68" s="23">
        <f t="shared" si="2"/>
        <v>3000</v>
      </c>
    </row>
    <row r="69" spans="2:6">
      <c r="B69" s="16">
        <f t="shared" si="1"/>
        <v>60</v>
      </c>
      <c r="C69" s="17" t="s">
        <v>93</v>
      </c>
      <c r="D69" s="19">
        <v>100</v>
      </c>
      <c r="E69" s="19">
        <v>100</v>
      </c>
      <c r="F69" s="23">
        <f t="shared" si="2"/>
        <v>10000</v>
      </c>
    </row>
    <row r="70" spans="2:6">
      <c r="B70" s="16">
        <f t="shared" si="1"/>
        <v>61</v>
      </c>
      <c r="C70" s="17" t="s">
        <v>94</v>
      </c>
      <c r="D70" s="19">
        <v>100</v>
      </c>
      <c r="E70" s="19">
        <v>150</v>
      </c>
      <c r="F70" s="23">
        <f t="shared" si="2"/>
        <v>15000</v>
      </c>
    </row>
    <row r="71" spans="2:6">
      <c r="B71" s="16">
        <f t="shared" si="1"/>
        <v>62</v>
      </c>
      <c r="C71" s="17" t="s">
        <v>95</v>
      </c>
      <c r="D71" s="19">
        <v>50</v>
      </c>
      <c r="E71" s="19">
        <v>200</v>
      </c>
      <c r="F71" s="23">
        <f t="shared" si="2"/>
        <v>10000</v>
      </c>
    </row>
    <row r="72" spans="2:6" ht="33">
      <c r="B72" s="16">
        <f t="shared" si="1"/>
        <v>63</v>
      </c>
      <c r="C72" s="27" t="s">
        <v>102</v>
      </c>
      <c r="D72" s="19">
        <v>200</v>
      </c>
      <c r="E72" s="19">
        <v>10</v>
      </c>
      <c r="F72" s="23">
        <f t="shared" si="2"/>
        <v>2000</v>
      </c>
    </row>
    <row r="73" spans="2:6">
      <c r="B73" s="16">
        <f t="shared" si="1"/>
        <v>64</v>
      </c>
      <c r="C73" s="27" t="s">
        <v>96</v>
      </c>
      <c r="D73" s="19">
        <v>200</v>
      </c>
      <c r="E73" s="19">
        <v>10</v>
      </c>
      <c r="F73" s="23">
        <f t="shared" si="2"/>
        <v>2000</v>
      </c>
    </row>
    <row r="74" spans="2:6">
      <c r="B74" s="16">
        <f t="shared" si="1"/>
        <v>65</v>
      </c>
      <c r="C74" s="27" t="s">
        <v>97</v>
      </c>
      <c r="D74" s="19">
        <v>200</v>
      </c>
      <c r="E74" s="19">
        <v>20</v>
      </c>
      <c r="F74" s="23">
        <f t="shared" si="2"/>
        <v>4000</v>
      </c>
    </row>
    <row r="75" spans="2:6" ht="18.75" customHeight="1">
      <c r="B75" s="16">
        <f t="shared" si="1"/>
        <v>66</v>
      </c>
      <c r="C75" s="29" t="s">
        <v>98</v>
      </c>
      <c r="D75" s="30">
        <v>2</v>
      </c>
      <c r="E75" s="30">
        <v>2500</v>
      </c>
      <c r="F75" s="23">
        <f t="shared" ref="F75:F89" si="3">D75*E75</f>
        <v>5000</v>
      </c>
    </row>
    <row r="76" spans="2:6">
      <c r="B76" s="16">
        <f t="shared" ref="B76:B89" si="4">B75+1</f>
        <v>67</v>
      </c>
      <c r="C76" s="27" t="s">
        <v>92</v>
      </c>
      <c r="D76" s="19">
        <v>2</v>
      </c>
      <c r="E76" s="19">
        <v>2500</v>
      </c>
      <c r="F76" s="23">
        <f t="shared" si="3"/>
        <v>5000</v>
      </c>
    </row>
    <row r="77" spans="2:6" ht="19.5" customHeight="1">
      <c r="B77" s="16">
        <f t="shared" si="4"/>
        <v>68</v>
      </c>
      <c r="C77" s="29" t="s">
        <v>99</v>
      </c>
      <c r="D77" s="30">
        <v>2</v>
      </c>
      <c r="E77" s="30">
        <v>2500</v>
      </c>
      <c r="F77" s="23">
        <f t="shared" si="3"/>
        <v>5000</v>
      </c>
    </row>
    <row r="78" spans="2:6" ht="17.25" customHeight="1">
      <c r="B78" s="16">
        <f t="shared" si="4"/>
        <v>69</v>
      </c>
      <c r="C78" s="29" t="s">
        <v>100</v>
      </c>
      <c r="D78" s="30">
        <v>2</v>
      </c>
      <c r="E78" s="30">
        <v>3500</v>
      </c>
      <c r="F78" s="23">
        <f t="shared" si="3"/>
        <v>7000</v>
      </c>
    </row>
    <row r="79" spans="2:6" ht="23.25" customHeight="1">
      <c r="B79" s="16">
        <f t="shared" si="4"/>
        <v>70</v>
      </c>
      <c r="C79" s="29" t="s">
        <v>107</v>
      </c>
      <c r="D79" s="30">
        <v>3</v>
      </c>
      <c r="E79" s="30">
        <v>3500</v>
      </c>
      <c r="F79" s="23">
        <f t="shared" si="3"/>
        <v>10500</v>
      </c>
    </row>
    <row r="80" spans="2:6" ht="21.75" customHeight="1">
      <c r="B80" s="16">
        <f t="shared" si="4"/>
        <v>71</v>
      </c>
      <c r="C80" s="29" t="s">
        <v>108</v>
      </c>
      <c r="D80" s="30">
        <v>3</v>
      </c>
      <c r="E80" s="30">
        <v>3500</v>
      </c>
      <c r="F80" s="23">
        <f t="shared" si="3"/>
        <v>10500</v>
      </c>
    </row>
    <row r="81" spans="2:6" ht="19.5" customHeight="1">
      <c r="B81" s="16">
        <f t="shared" si="4"/>
        <v>72</v>
      </c>
      <c r="C81" s="29" t="s">
        <v>109</v>
      </c>
      <c r="D81" s="30">
        <v>2</v>
      </c>
      <c r="E81" s="30">
        <v>3500</v>
      </c>
      <c r="F81" s="23">
        <f t="shared" si="3"/>
        <v>7000</v>
      </c>
    </row>
    <row r="82" spans="2:6" ht="19.5" customHeight="1">
      <c r="B82" s="16">
        <f t="shared" si="4"/>
        <v>73</v>
      </c>
      <c r="C82" s="29" t="s">
        <v>110</v>
      </c>
      <c r="D82" s="30">
        <v>3</v>
      </c>
      <c r="E82" s="30">
        <v>3500</v>
      </c>
      <c r="F82" s="23">
        <f t="shared" si="3"/>
        <v>10500</v>
      </c>
    </row>
    <row r="83" spans="2:6" ht="21" customHeight="1">
      <c r="B83" s="16">
        <f t="shared" si="4"/>
        <v>74</v>
      </c>
      <c r="C83" s="29" t="s">
        <v>111</v>
      </c>
      <c r="D83" s="30">
        <v>2</v>
      </c>
      <c r="E83" s="30">
        <v>2500</v>
      </c>
      <c r="F83" s="23">
        <f t="shared" si="3"/>
        <v>5000</v>
      </c>
    </row>
    <row r="84" spans="2:6" ht="17.25" customHeight="1">
      <c r="B84" s="16">
        <f t="shared" si="4"/>
        <v>75</v>
      </c>
      <c r="C84" s="29" t="s">
        <v>112</v>
      </c>
      <c r="D84" s="30">
        <v>2</v>
      </c>
      <c r="E84" s="30">
        <v>3500</v>
      </c>
      <c r="F84" s="23">
        <f t="shared" si="3"/>
        <v>7000</v>
      </c>
    </row>
    <row r="85" spans="2:6">
      <c r="B85" s="16">
        <f t="shared" si="4"/>
        <v>76</v>
      </c>
      <c r="C85" s="27" t="s">
        <v>113</v>
      </c>
      <c r="D85" s="19">
        <v>2</v>
      </c>
      <c r="E85" s="19">
        <v>3500</v>
      </c>
      <c r="F85" s="23">
        <f t="shared" si="3"/>
        <v>7000</v>
      </c>
    </row>
    <row r="86" spans="2:6">
      <c r="B86" s="16">
        <f t="shared" si="4"/>
        <v>77</v>
      </c>
      <c r="C86" s="27" t="s">
        <v>114</v>
      </c>
      <c r="D86" s="19">
        <v>200</v>
      </c>
      <c r="E86" s="19">
        <v>40</v>
      </c>
      <c r="F86" s="23">
        <f t="shared" si="3"/>
        <v>8000</v>
      </c>
    </row>
    <row r="87" spans="2:6" ht="16.5" customHeight="1">
      <c r="B87" s="16">
        <f t="shared" si="4"/>
        <v>78</v>
      </c>
      <c r="C87" s="17" t="s">
        <v>66</v>
      </c>
      <c r="D87" s="19">
        <v>2000</v>
      </c>
      <c r="E87" s="19">
        <v>30</v>
      </c>
      <c r="F87" s="23">
        <f t="shared" si="3"/>
        <v>60000</v>
      </c>
    </row>
    <row r="88" spans="2:6">
      <c r="B88" s="16">
        <f t="shared" si="4"/>
        <v>79</v>
      </c>
      <c r="C88" s="17" t="s">
        <v>67</v>
      </c>
      <c r="D88" s="19">
        <v>2000</v>
      </c>
      <c r="E88" s="19">
        <v>30</v>
      </c>
      <c r="F88" s="23">
        <f t="shared" si="3"/>
        <v>60000</v>
      </c>
    </row>
    <row r="89" spans="2:6">
      <c r="B89" s="16">
        <f t="shared" si="4"/>
        <v>80</v>
      </c>
      <c r="C89" s="17" t="s">
        <v>68</v>
      </c>
      <c r="D89" s="19">
        <v>1500</v>
      </c>
      <c r="E89" s="19">
        <v>300</v>
      </c>
      <c r="F89" s="23">
        <f t="shared" si="3"/>
        <v>450000</v>
      </c>
    </row>
    <row r="90" spans="2:6" ht="17.25">
      <c r="B90" s="20"/>
      <c r="C90" s="17" t="s">
        <v>0</v>
      </c>
      <c r="D90" s="19"/>
      <c r="E90" s="19"/>
      <c r="F90" s="24">
        <f>SUM(F10:F89)</f>
        <v>28786900</v>
      </c>
    </row>
    <row r="92" spans="2:6">
      <c r="B92" s="25" t="s">
        <v>90</v>
      </c>
      <c r="C92" s="26"/>
      <c r="D92" s="26"/>
      <c r="E92" s="26"/>
      <c r="F92" s="26"/>
    </row>
    <row r="93" spans="2:6">
      <c r="B93" s="25" t="s">
        <v>106</v>
      </c>
      <c r="C93" s="26"/>
      <c r="D93" s="26"/>
      <c r="E93" s="26"/>
      <c r="F93" s="26"/>
    </row>
    <row r="94" spans="2:6">
      <c r="F94" s="21"/>
    </row>
    <row r="95" spans="2:6" ht="56.25" customHeight="1">
      <c r="B95" s="34" t="s">
        <v>3</v>
      </c>
      <c r="C95" s="34"/>
      <c r="D95" s="11"/>
      <c r="E95" s="8" t="s">
        <v>4</v>
      </c>
      <c r="F95" s="8"/>
    </row>
    <row r="97" spans="7:9">
      <c r="I97" s="21"/>
    </row>
    <row r="102" spans="7:9" ht="47.25" customHeight="1">
      <c r="G102" s="8"/>
      <c r="H102" s="8"/>
    </row>
  </sheetData>
  <mergeCells count="6">
    <mergeCell ref="E1:F1"/>
    <mergeCell ref="B95:C95"/>
    <mergeCell ref="D2:F2"/>
    <mergeCell ref="D3:F3"/>
    <mergeCell ref="B5:F5"/>
    <mergeCell ref="B7:F7"/>
  </mergeCells>
  <pageMargins left="0.7" right="0.7" top="0.75" bottom="0.75" header="0.3" footer="0.3"/>
  <pageSetup paperSize="9" scale="95" firstPageNumber="4"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havelvac1</vt:lpstr>
      <vt:lpstr>havelvac2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Ministry of Justice of the Republic of Armenia</cp:lastModifiedBy>
  <cp:lastPrinted>2016-01-15T11:15:19Z</cp:lastPrinted>
  <dcterms:created xsi:type="dcterms:W3CDTF">2015-01-14T08:03:44Z</dcterms:created>
  <dcterms:modified xsi:type="dcterms:W3CDTF">2016-01-15T11:15:24Z</dcterms:modified>
</cp:coreProperties>
</file>