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menakKh\Desktop\2019-սերմնաբուծություն-2018-ի-փոփոխ\"/>
    </mc:Choice>
  </mc:AlternateContent>
  <bookViews>
    <workbookView xWindow="0" yWindow="0" windowWidth="28800" windowHeight="12330"/>
  </bookViews>
  <sheets>
    <sheet name="Sheet1" sheetId="1" r:id="rId1"/>
  </sheets>
  <definedNames>
    <definedName name="_xlnm.Print_Area" localSheetId="0">Sheet1!$A$1:$G$53</definedName>
  </definedNames>
  <calcPr calcId="162913"/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G8" i="1" l="1"/>
  <c r="G10" i="1"/>
  <c r="G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6" i="1"/>
  <c r="E50" i="1"/>
  <c r="G50" i="1" s="1"/>
  <c r="E51" i="1"/>
  <c r="G51" i="1" s="1"/>
  <c r="E49" i="1"/>
  <c r="G49" i="1" s="1"/>
  <c r="E48" i="1"/>
  <c r="G48" i="1" s="1"/>
  <c r="E47" i="1"/>
  <c r="G47" i="1" s="1"/>
  <c r="E46" i="1"/>
  <c r="G46" i="1" s="1"/>
  <c r="E45" i="1"/>
  <c r="G45" i="1" s="1"/>
  <c r="E44" i="1"/>
  <c r="G44" i="1" s="1"/>
  <c r="E23" i="1"/>
  <c r="G23" i="1" s="1"/>
  <c r="E18" i="1"/>
  <c r="G18" i="1" s="1"/>
  <c r="E17" i="1"/>
  <c r="G17" i="1" s="1"/>
  <c r="E16" i="1"/>
  <c r="G16" i="1" s="1"/>
  <c r="E15" i="1"/>
  <c r="G15" i="1" s="1"/>
  <c r="E43" i="1"/>
  <c r="G43" i="1" s="1"/>
  <c r="E42" i="1"/>
  <c r="G42" i="1" s="1"/>
  <c r="E41" i="1"/>
  <c r="G41" i="1" s="1"/>
  <c r="E40" i="1"/>
  <c r="G40" i="1" s="1"/>
  <c r="E39" i="1"/>
  <c r="G39" i="1" s="1"/>
  <c r="E38" i="1"/>
  <c r="G38" i="1" s="1"/>
  <c r="E37" i="1"/>
  <c r="G37" i="1" s="1"/>
  <c r="E36" i="1"/>
  <c r="G36" i="1" s="1"/>
  <c r="E35" i="1"/>
  <c r="G35" i="1" s="1"/>
  <c r="E34" i="1"/>
  <c r="G34" i="1" s="1"/>
  <c r="E33" i="1"/>
  <c r="G33" i="1" s="1"/>
  <c r="E32" i="1"/>
  <c r="G32" i="1" s="1"/>
  <c r="E28" i="1"/>
  <c r="G28" i="1" s="1"/>
  <c r="E31" i="1"/>
  <c r="G31" i="1" s="1"/>
  <c r="E30" i="1"/>
  <c r="G30" i="1" s="1"/>
  <c r="E29" i="1"/>
  <c r="G29" i="1" s="1"/>
  <c r="E24" i="1"/>
  <c r="G24" i="1" s="1"/>
  <c r="E27" i="1"/>
  <c r="G27" i="1" s="1"/>
  <c r="E26" i="1"/>
  <c r="G26" i="1" s="1"/>
  <c r="E25" i="1"/>
  <c r="G25" i="1" s="1"/>
  <c r="E22" i="1"/>
  <c r="G22" i="1" s="1"/>
  <c r="E21" i="1"/>
  <c r="G21" i="1" s="1"/>
  <c r="E20" i="1"/>
  <c r="G20" i="1" s="1"/>
  <c r="E19" i="1"/>
  <c r="G19" i="1" s="1"/>
  <c r="E11" i="1"/>
  <c r="G11" i="1" s="1"/>
  <c r="E12" i="1"/>
  <c r="G12" i="1" s="1"/>
  <c r="E13" i="1"/>
  <c r="G13" i="1" s="1"/>
  <c r="E14" i="1"/>
  <c r="G14" i="1" s="1"/>
  <c r="G7" i="1"/>
  <c r="G9" i="1"/>
  <c r="E52" i="1" l="1"/>
  <c r="G52" i="1"/>
  <c r="D52" i="1"/>
  <c r="F52" i="1" l="1"/>
</calcChain>
</file>

<file path=xl/sharedStrings.xml><?xml version="1.0" encoding="utf-8"?>
<sst xmlns="http://schemas.openxmlformats.org/spreadsheetml/2006/main" count="73" uniqueCount="30">
  <si>
    <t>Հ/հ</t>
  </si>
  <si>
    <t>Սերգոյան Արա</t>
  </si>
  <si>
    <t>Այվազյան Ալբերտ</t>
  </si>
  <si>
    <t>Գաբոյան Հովհաննես</t>
  </si>
  <si>
    <t>«Գյումրի սելեկցիան կայան» ՓԲԸ</t>
  </si>
  <si>
    <t>Գևորգյան Հովհաննես</t>
  </si>
  <si>
    <t>Ղազարյան Մամիկոն</t>
  </si>
  <si>
    <t>Նալբանդյան Էդիկ</t>
  </si>
  <si>
    <t>ՀՀ ԳՆ «Երկրագործության գիտական կենտրոն» ՊՈԱԿ</t>
  </si>
  <si>
    <t xml:space="preserve">Հատկացված սերմացուն </t>
  </si>
  <si>
    <t>սիսեռ</t>
  </si>
  <si>
    <t>հնդկացորեն</t>
  </si>
  <si>
    <t>ոլոռ</t>
  </si>
  <si>
    <t>ոսպ</t>
  </si>
  <si>
    <t>Ոսկանյան Խաչիկ</t>
  </si>
  <si>
    <t>Իվանյան Սևադա</t>
  </si>
  <si>
    <t>Մելիք-Թանգյան Նարեկ</t>
  </si>
  <si>
    <t>Խաչատրյան Գագիկ</t>
  </si>
  <si>
    <t>ԸՆԴԱՄԵՆԸ</t>
  </si>
  <si>
    <t>Պետրոսյան Հունան</t>
  </si>
  <si>
    <t>*Գևորգյան Գևորգ</t>
  </si>
  <si>
    <t xml:space="preserve">Հատկացված սերմացուի </t>
  </si>
  <si>
    <t xml:space="preserve">Հետ վերադարձնելու ենթակա սերմացուի </t>
  </si>
  <si>
    <t xml:space="preserve"> քանակը/ կգ </t>
  </si>
  <si>
    <t xml:space="preserve">քանակը/ կգ  </t>
  </si>
  <si>
    <t>արժեքը/ դրամ</t>
  </si>
  <si>
    <t xml:space="preserve">Շահառուի               անուն/անվանում </t>
  </si>
  <si>
    <t xml:space="preserve">                  Հավելված
ՀՀ կառավարության 2019թ. 
մարտիի .....-ի  N ....–Լ որոշման
</t>
  </si>
  <si>
    <t xml:space="preserve"> Ցանկ
«Հայաստանի Հանրապետությունում հացահատիկային և հատիկընդեղեն որոշ մշակաբույսերի տեղական սերմնաբուծության ու սերմնարտադրության զարգացում ծրագրի շահառուների</t>
  </si>
  <si>
    <t>* ծրագրի շրջանակներում տրամադրված  սերմացուները, որոնք ցանքի համար չեն օգտագործվել  և ցանքային պիտանելիությունը համապատասխանում է սերմացուների նկատմամբ սահմանված պահանջներին` ենթակա են նույն քանակությամբ հետ վերադարձման: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</si>
</sst>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b/>
      <sz val="11"/>
      <color theme="1"/>
      <name val="GHEA Grapalat"/>
      <family val="3"/>
    </font>
    <font>
      <b/>
      <sz val="14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view="pageBreakPreview" zoomScaleNormal="100" zoomScaleSheetLayoutView="100" workbookViewId="0">
      <selection activeCell="J2" sqref="J2"/>
    </sheetView>
  </sheetViews>
  <sheetFormatPr defaultRowHeight="16.5" x14ac:dyDescent="0.3"/>
  <cols>
    <col min="1" max="1" width="5" style="1" customWidth="1"/>
    <col min="2" max="2" width="31.42578125" style="1" customWidth="1"/>
    <col min="3" max="4" width="19.7109375" style="1" customWidth="1"/>
    <col min="5" max="5" width="24.28515625" style="1" customWidth="1"/>
    <col min="6" max="6" width="17.85546875" style="1" customWidth="1"/>
    <col min="7" max="7" width="20.5703125" style="1" customWidth="1"/>
    <col min="8" max="16384" width="9.140625" style="1"/>
  </cols>
  <sheetData>
    <row r="1" spans="1:7" ht="57.75" customHeight="1" x14ac:dyDescent="0.3">
      <c r="A1" s="25" t="s">
        <v>27</v>
      </c>
      <c r="B1" s="25"/>
      <c r="C1" s="25"/>
      <c r="D1" s="25"/>
      <c r="E1" s="25"/>
      <c r="F1" s="25"/>
      <c r="G1" s="25"/>
    </row>
    <row r="2" spans="1:7" ht="66.75" customHeight="1" x14ac:dyDescent="0.3">
      <c r="A2" s="19" t="s">
        <v>28</v>
      </c>
      <c r="B2" s="19"/>
      <c r="C2" s="19"/>
      <c r="D2" s="19"/>
      <c r="E2" s="19"/>
      <c r="F2" s="19"/>
      <c r="G2" s="19"/>
    </row>
    <row r="3" spans="1:7" ht="48.75" customHeight="1" x14ac:dyDescent="0.3">
      <c r="A3" s="20" t="s">
        <v>0</v>
      </c>
      <c r="B3" s="18" t="s">
        <v>26</v>
      </c>
      <c r="C3" s="18" t="s">
        <v>9</v>
      </c>
      <c r="D3" s="21" t="s">
        <v>21</v>
      </c>
      <c r="E3" s="22"/>
      <c r="F3" s="21" t="s">
        <v>22</v>
      </c>
      <c r="G3" s="22"/>
    </row>
    <row r="4" spans="1:7" ht="62.25" customHeight="1" x14ac:dyDescent="0.3">
      <c r="A4" s="20"/>
      <c r="B4" s="18"/>
      <c r="C4" s="18"/>
      <c r="D4" s="18" t="s">
        <v>23</v>
      </c>
      <c r="E4" s="23" t="s">
        <v>25</v>
      </c>
      <c r="F4" s="23" t="s">
        <v>24</v>
      </c>
      <c r="G4" s="23" t="s">
        <v>25</v>
      </c>
    </row>
    <row r="5" spans="1:7" ht="3.75" customHeight="1" x14ac:dyDescent="0.3">
      <c r="A5" s="20"/>
      <c r="B5" s="18"/>
      <c r="C5" s="18"/>
      <c r="D5" s="18"/>
      <c r="E5" s="24"/>
      <c r="F5" s="24"/>
      <c r="G5" s="24"/>
    </row>
    <row r="6" spans="1:7" ht="44.25" customHeight="1" x14ac:dyDescent="0.3">
      <c r="A6" s="3">
        <v>1</v>
      </c>
      <c r="B6" s="4" t="s">
        <v>4</v>
      </c>
      <c r="C6" s="4" t="s">
        <v>10</v>
      </c>
      <c r="D6" s="5">
        <v>250</v>
      </c>
      <c r="E6" s="5">
        <f>D6*1150</f>
        <v>287500</v>
      </c>
      <c r="F6" s="4">
        <f>D6*2</f>
        <v>500</v>
      </c>
      <c r="G6" s="5">
        <f>E6</f>
        <v>287500</v>
      </c>
    </row>
    <row r="7" spans="1:7" s="2" customFormat="1" ht="24.95" customHeight="1" x14ac:dyDescent="0.3">
      <c r="A7" s="14">
        <v>2</v>
      </c>
      <c r="B7" s="13" t="s">
        <v>2</v>
      </c>
      <c r="C7" s="6" t="s">
        <v>11</v>
      </c>
      <c r="D7" s="6">
        <v>100</v>
      </c>
      <c r="E7" s="6">
        <f>620*D7</f>
        <v>62000</v>
      </c>
      <c r="F7" s="4">
        <f t="shared" ref="F7:F51" si="0">D7*2</f>
        <v>200</v>
      </c>
      <c r="G7" s="5">
        <f t="shared" ref="G7:G51" si="1">E7</f>
        <v>62000</v>
      </c>
    </row>
    <row r="8" spans="1:7" s="2" customFormat="1" ht="24.95" customHeight="1" x14ac:dyDescent="0.3">
      <c r="A8" s="14"/>
      <c r="B8" s="13"/>
      <c r="C8" s="6" t="s">
        <v>12</v>
      </c>
      <c r="D8" s="6">
        <v>250</v>
      </c>
      <c r="E8" s="6">
        <f>D8*530</f>
        <v>132500</v>
      </c>
      <c r="F8" s="4">
        <f t="shared" si="0"/>
        <v>500</v>
      </c>
      <c r="G8" s="5">
        <f t="shared" si="1"/>
        <v>132500</v>
      </c>
    </row>
    <row r="9" spans="1:7" s="2" customFormat="1" ht="24.95" customHeight="1" x14ac:dyDescent="0.3">
      <c r="A9" s="14"/>
      <c r="B9" s="13"/>
      <c r="C9" s="6" t="s">
        <v>13</v>
      </c>
      <c r="D9" s="6">
        <v>150</v>
      </c>
      <c r="E9" s="6">
        <f>D9*1050</f>
        <v>157500</v>
      </c>
      <c r="F9" s="4">
        <f t="shared" si="0"/>
        <v>300</v>
      </c>
      <c r="G9" s="5">
        <f t="shared" si="1"/>
        <v>157500</v>
      </c>
    </row>
    <row r="10" spans="1:7" s="2" customFormat="1" ht="24.95" customHeight="1" x14ac:dyDescent="0.3">
      <c r="A10" s="14"/>
      <c r="B10" s="13"/>
      <c r="C10" s="6" t="s">
        <v>10</v>
      </c>
      <c r="D10" s="6">
        <v>100</v>
      </c>
      <c r="E10" s="6">
        <f>D10*1150</f>
        <v>115000</v>
      </c>
      <c r="F10" s="4">
        <f t="shared" si="0"/>
        <v>200</v>
      </c>
      <c r="G10" s="5">
        <f t="shared" si="1"/>
        <v>115000</v>
      </c>
    </row>
    <row r="11" spans="1:7" s="2" customFormat="1" ht="24.95" customHeight="1" x14ac:dyDescent="0.3">
      <c r="A11" s="14">
        <v>3</v>
      </c>
      <c r="B11" s="13" t="s">
        <v>3</v>
      </c>
      <c r="C11" s="6" t="s">
        <v>11</v>
      </c>
      <c r="D11" s="6">
        <v>100</v>
      </c>
      <c r="E11" s="6">
        <f>620*D11</f>
        <v>62000</v>
      </c>
      <c r="F11" s="4">
        <f t="shared" si="0"/>
        <v>200</v>
      </c>
      <c r="G11" s="5">
        <f t="shared" si="1"/>
        <v>62000</v>
      </c>
    </row>
    <row r="12" spans="1:7" s="2" customFormat="1" ht="24.95" customHeight="1" x14ac:dyDescent="0.3">
      <c r="A12" s="14"/>
      <c r="B12" s="13"/>
      <c r="C12" s="6" t="s">
        <v>12</v>
      </c>
      <c r="D12" s="6">
        <v>250</v>
      </c>
      <c r="E12" s="6">
        <f>D12*530</f>
        <v>132500</v>
      </c>
      <c r="F12" s="4">
        <f t="shared" si="0"/>
        <v>500</v>
      </c>
      <c r="G12" s="5">
        <f t="shared" si="1"/>
        <v>132500</v>
      </c>
    </row>
    <row r="13" spans="1:7" s="2" customFormat="1" ht="24.95" customHeight="1" x14ac:dyDescent="0.3">
      <c r="A13" s="14"/>
      <c r="B13" s="13"/>
      <c r="C13" s="6" t="s">
        <v>13</v>
      </c>
      <c r="D13" s="6">
        <v>150</v>
      </c>
      <c r="E13" s="6">
        <f>D13*1050</f>
        <v>157500</v>
      </c>
      <c r="F13" s="4">
        <f t="shared" si="0"/>
        <v>300</v>
      </c>
      <c r="G13" s="5">
        <f t="shared" si="1"/>
        <v>157500</v>
      </c>
    </row>
    <row r="14" spans="1:7" s="2" customFormat="1" ht="24.95" customHeight="1" x14ac:dyDescent="0.3">
      <c r="A14" s="14"/>
      <c r="B14" s="13"/>
      <c r="C14" s="6" t="s">
        <v>10</v>
      </c>
      <c r="D14" s="6">
        <v>100</v>
      </c>
      <c r="E14" s="6">
        <f>D14*1150</f>
        <v>115000</v>
      </c>
      <c r="F14" s="4">
        <f t="shared" si="0"/>
        <v>200</v>
      </c>
      <c r="G14" s="5">
        <f t="shared" si="1"/>
        <v>115000</v>
      </c>
    </row>
    <row r="15" spans="1:7" s="2" customFormat="1" ht="24.95" customHeight="1" x14ac:dyDescent="0.3">
      <c r="A15" s="14">
        <v>4</v>
      </c>
      <c r="B15" s="13" t="s">
        <v>20</v>
      </c>
      <c r="C15" s="6" t="s">
        <v>11</v>
      </c>
      <c r="D15" s="6">
        <v>100</v>
      </c>
      <c r="E15" s="6">
        <f>620*D15</f>
        <v>62000</v>
      </c>
      <c r="F15" s="4">
        <f t="shared" si="0"/>
        <v>200</v>
      </c>
      <c r="G15" s="5">
        <f t="shared" si="1"/>
        <v>62000</v>
      </c>
    </row>
    <row r="16" spans="1:7" s="2" customFormat="1" ht="24.95" customHeight="1" x14ac:dyDescent="0.3">
      <c r="A16" s="14"/>
      <c r="B16" s="13"/>
      <c r="C16" s="6" t="s">
        <v>12</v>
      </c>
      <c r="D16" s="6">
        <v>250</v>
      </c>
      <c r="E16" s="6">
        <f>D16*530</f>
        <v>132500</v>
      </c>
      <c r="F16" s="4">
        <f t="shared" si="0"/>
        <v>500</v>
      </c>
      <c r="G16" s="5">
        <f t="shared" si="1"/>
        <v>132500</v>
      </c>
    </row>
    <row r="17" spans="1:7" s="2" customFormat="1" ht="24.95" customHeight="1" x14ac:dyDescent="0.3">
      <c r="A17" s="14"/>
      <c r="B17" s="13"/>
      <c r="C17" s="6" t="s">
        <v>13</v>
      </c>
      <c r="D17" s="6">
        <v>250</v>
      </c>
      <c r="E17" s="6">
        <f>D17*1050</f>
        <v>262500</v>
      </c>
      <c r="F17" s="4">
        <f t="shared" si="0"/>
        <v>500</v>
      </c>
      <c r="G17" s="5">
        <f t="shared" si="1"/>
        <v>262500</v>
      </c>
    </row>
    <row r="18" spans="1:7" s="2" customFormat="1" ht="24.95" customHeight="1" x14ac:dyDescent="0.3">
      <c r="A18" s="14"/>
      <c r="B18" s="13"/>
      <c r="C18" s="6" t="s">
        <v>10</v>
      </c>
      <c r="D18" s="6">
        <v>100</v>
      </c>
      <c r="E18" s="6">
        <f>D18*1150</f>
        <v>115000</v>
      </c>
      <c r="F18" s="4">
        <f t="shared" si="0"/>
        <v>200</v>
      </c>
      <c r="G18" s="5">
        <f t="shared" si="1"/>
        <v>115000</v>
      </c>
    </row>
    <row r="19" spans="1:7" s="2" customFormat="1" ht="24.95" customHeight="1" x14ac:dyDescent="0.3">
      <c r="A19" s="14">
        <v>5</v>
      </c>
      <c r="B19" s="13" t="s">
        <v>5</v>
      </c>
      <c r="C19" s="6" t="s">
        <v>11</v>
      </c>
      <c r="D19" s="6">
        <v>100</v>
      </c>
      <c r="E19" s="6">
        <f>620*D19</f>
        <v>62000</v>
      </c>
      <c r="F19" s="4">
        <f t="shared" si="0"/>
        <v>200</v>
      </c>
      <c r="G19" s="5">
        <f t="shared" si="1"/>
        <v>62000</v>
      </c>
    </row>
    <row r="20" spans="1:7" s="2" customFormat="1" ht="24.95" customHeight="1" x14ac:dyDescent="0.3">
      <c r="A20" s="14"/>
      <c r="B20" s="13"/>
      <c r="C20" s="6" t="s">
        <v>12</v>
      </c>
      <c r="D20" s="6">
        <v>250</v>
      </c>
      <c r="E20" s="6">
        <f>D20*530</f>
        <v>132500</v>
      </c>
      <c r="F20" s="4">
        <f t="shared" si="0"/>
        <v>500</v>
      </c>
      <c r="G20" s="5">
        <f t="shared" si="1"/>
        <v>132500</v>
      </c>
    </row>
    <row r="21" spans="1:7" s="2" customFormat="1" ht="24.95" customHeight="1" x14ac:dyDescent="0.3">
      <c r="A21" s="14"/>
      <c r="B21" s="13"/>
      <c r="C21" s="6" t="s">
        <v>13</v>
      </c>
      <c r="D21" s="6">
        <v>150</v>
      </c>
      <c r="E21" s="6">
        <f>D21*1050</f>
        <v>157500</v>
      </c>
      <c r="F21" s="4">
        <f t="shared" si="0"/>
        <v>300</v>
      </c>
      <c r="G21" s="5">
        <f t="shared" si="1"/>
        <v>157500</v>
      </c>
    </row>
    <row r="22" spans="1:7" s="2" customFormat="1" ht="24.95" customHeight="1" x14ac:dyDescent="0.3">
      <c r="A22" s="14"/>
      <c r="B22" s="13"/>
      <c r="C22" s="6" t="s">
        <v>10</v>
      </c>
      <c r="D22" s="6">
        <v>100</v>
      </c>
      <c r="E22" s="6">
        <f>D22*1150</f>
        <v>115000</v>
      </c>
      <c r="F22" s="4">
        <f t="shared" si="0"/>
        <v>200</v>
      </c>
      <c r="G22" s="5">
        <f t="shared" si="1"/>
        <v>115000</v>
      </c>
    </row>
    <row r="23" spans="1:7" ht="40.5" customHeight="1" x14ac:dyDescent="0.3">
      <c r="A23" s="3">
        <v>6</v>
      </c>
      <c r="B23" s="4" t="s">
        <v>8</v>
      </c>
      <c r="C23" s="5" t="s">
        <v>12</v>
      </c>
      <c r="D23" s="5">
        <v>900</v>
      </c>
      <c r="E23" s="5">
        <f>D23*530</f>
        <v>477000</v>
      </c>
      <c r="F23" s="4">
        <f t="shared" si="0"/>
        <v>1800</v>
      </c>
      <c r="G23" s="5">
        <f t="shared" si="1"/>
        <v>477000</v>
      </c>
    </row>
    <row r="24" spans="1:7" s="2" customFormat="1" ht="24.95" customHeight="1" x14ac:dyDescent="0.3">
      <c r="A24" s="14">
        <v>7</v>
      </c>
      <c r="B24" s="13" t="s">
        <v>6</v>
      </c>
      <c r="C24" s="6" t="s">
        <v>11</v>
      </c>
      <c r="D24" s="6">
        <v>100</v>
      </c>
      <c r="E24" s="6">
        <f>620*D24</f>
        <v>62000</v>
      </c>
      <c r="F24" s="4">
        <f t="shared" si="0"/>
        <v>200</v>
      </c>
      <c r="G24" s="5">
        <f t="shared" si="1"/>
        <v>62000</v>
      </c>
    </row>
    <row r="25" spans="1:7" s="2" customFormat="1" ht="24.95" customHeight="1" x14ac:dyDescent="0.3">
      <c r="A25" s="14"/>
      <c r="B25" s="13"/>
      <c r="C25" s="6" t="s">
        <v>12</v>
      </c>
      <c r="D25" s="6">
        <v>250</v>
      </c>
      <c r="E25" s="6">
        <f>D25*530</f>
        <v>132500</v>
      </c>
      <c r="F25" s="4">
        <f t="shared" si="0"/>
        <v>500</v>
      </c>
      <c r="G25" s="5">
        <f t="shared" si="1"/>
        <v>132500</v>
      </c>
    </row>
    <row r="26" spans="1:7" s="2" customFormat="1" ht="24.95" customHeight="1" x14ac:dyDescent="0.3">
      <c r="A26" s="14"/>
      <c r="B26" s="13"/>
      <c r="C26" s="6" t="s">
        <v>13</v>
      </c>
      <c r="D26" s="6">
        <v>150</v>
      </c>
      <c r="E26" s="6">
        <f>D26*1050</f>
        <v>157500</v>
      </c>
      <c r="F26" s="4">
        <f t="shared" si="0"/>
        <v>300</v>
      </c>
      <c r="G26" s="5">
        <f t="shared" si="1"/>
        <v>157500</v>
      </c>
    </row>
    <row r="27" spans="1:7" s="2" customFormat="1" ht="24.95" customHeight="1" x14ac:dyDescent="0.3">
      <c r="A27" s="14"/>
      <c r="B27" s="13"/>
      <c r="C27" s="6" t="s">
        <v>10</v>
      </c>
      <c r="D27" s="6">
        <v>100</v>
      </c>
      <c r="E27" s="6">
        <f>D27*1150</f>
        <v>115000</v>
      </c>
      <c r="F27" s="4">
        <f t="shared" si="0"/>
        <v>200</v>
      </c>
      <c r="G27" s="5">
        <f t="shared" si="1"/>
        <v>115000</v>
      </c>
    </row>
    <row r="28" spans="1:7" s="2" customFormat="1" ht="24.95" customHeight="1" x14ac:dyDescent="0.3">
      <c r="A28" s="14">
        <v>8</v>
      </c>
      <c r="B28" s="13" t="s">
        <v>7</v>
      </c>
      <c r="C28" s="6" t="s">
        <v>11</v>
      </c>
      <c r="D28" s="6">
        <v>4200</v>
      </c>
      <c r="E28" s="6">
        <f>620*D28</f>
        <v>2604000</v>
      </c>
      <c r="F28" s="4">
        <f t="shared" si="0"/>
        <v>8400</v>
      </c>
      <c r="G28" s="5">
        <f t="shared" si="1"/>
        <v>2604000</v>
      </c>
    </row>
    <row r="29" spans="1:7" s="2" customFormat="1" ht="24.95" customHeight="1" x14ac:dyDescent="0.3">
      <c r="A29" s="14"/>
      <c r="B29" s="13"/>
      <c r="C29" s="6" t="s">
        <v>12</v>
      </c>
      <c r="D29" s="6">
        <v>800</v>
      </c>
      <c r="E29" s="6">
        <f>D29*530</f>
        <v>424000</v>
      </c>
      <c r="F29" s="4">
        <f t="shared" si="0"/>
        <v>1600</v>
      </c>
      <c r="G29" s="5">
        <f t="shared" si="1"/>
        <v>424000</v>
      </c>
    </row>
    <row r="30" spans="1:7" s="2" customFormat="1" ht="24.95" customHeight="1" x14ac:dyDescent="0.3">
      <c r="A30" s="14"/>
      <c r="B30" s="13"/>
      <c r="C30" s="6" t="s">
        <v>13</v>
      </c>
      <c r="D30" s="6">
        <v>3100</v>
      </c>
      <c r="E30" s="6">
        <f>D30*1050</f>
        <v>3255000</v>
      </c>
      <c r="F30" s="4">
        <f t="shared" si="0"/>
        <v>6200</v>
      </c>
      <c r="G30" s="5">
        <f t="shared" si="1"/>
        <v>3255000</v>
      </c>
    </row>
    <row r="31" spans="1:7" s="2" customFormat="1" ht="24.95" customHeight="1" x14ac:dyDescent="0.3">
      <c r="A31" s="14"/>
      <c r="B31" s="13"/>
      <c r="C31" s="6" t="s">
        <v>10</v>
      </c>
      <c r="D31" s="6">
        <v>3500</v>
      </c>
      <c r="E31" s="6">
        <f>D31*1150</f>
        <v>4025000</v>
      </c>
      <c r="F31" s="4">
        <f t="shared" si="0"/>
        <v>7000</v>
      </c>
      <c r="G31" s="5">
        <f t="shared" si="1"/>
        <v>4025000</v>
      </c>
    </row>
    <row r="32" spans="1:7" s="2" customFormat="1" ht="24.95" customHeight="1" x14ac:dyDescent="0.3">
      <c r="A32" s="14">
        <v>9</v>
      </c>
      <c r="B32" s="13" t="s">
        <v>19</v>
      </c>
      <c r="C32" s="6" t="s">
        <v>11</v>
      </c>
      <c r="D32" s="6">
        <v>100</v>
      </c>
      <c r="E32" s="6">
        <f>620*D32</f>
        <v>62000</v>
      </c>
      <c r="F32" s="4">
        <f t="shared" si="0"/>
        <v>200</v>
      </c>
      <c r="G32" s="5">
        <f t="shared" si="1"/>
        <v>62000</v>
      </c>
    </row>
    <row r="33" spans="1:7" s="2" customFormat="1" ht="24.95" customHeight="1" x14ac:dyDescent="0.3">
      <c r="A33" s="14"/>
      <c r="B33" s="13"/>
      <c r="C33" s="6" t="s">
        <v>12</v>
      </c>
      <c r="D33" s="6">
        <v>250</v>
      </c>
      <c r="E33" s="6">
        <f>D33*530</f>
        <v>132500</v>
      </c>
      <c r="F33" s="4">
        <f t="shared" si="0"/>
        <v>500</v>
      </c>
      <c r="G33" s="5">
        <f t="shared" si="1"/>
        <v>132500</v>
      </c>
    </row>
    <row r="34" spans="1:7" s="2" customFormat="1" ht="24.95" customHeight="1" x14ac:dyDescent="0.3">
      <c r="A34" s="14"/>
      <c r="B34" s="13"/>
      <c r="C34" s="6" t="s">
        <v>13</v>
      </c>
      <c r="D34" s="6">
        <v>150</v>
      </c>
      <c r="E34" s="6">
        <f>D34*1050</f>
        <v>157500</v>
      </c>
      <c r="F34" s="4">
        <f t="shared" si="0"/>
        <v>300</v>
      </c>
      <c r="G34" s="5">
        <f t="shared" si="1"/>
        <v>157500</v>
      </c>
    </row>
    <row r="35" spans="1:7" s="2" customFormat="1" ht="24.95" customHeight="1" x14ac:dyDescent="0.3">
      <c r="A35" s="14"/>
      <c r="B35" s="13"/>
      <c r="C35" s="6" t="s">
        <v>10</v>
      </c>
      <c r="D35" s="6">
        <v>100</v>
      </c>
      <c r="E35" s="6">
        <f>D35*1150</f>
        <v>115000</v>
      </c>
      <c r="F35" s="4">
        <f t="shared" si="0"/>
        <v>200</v>
      </c>
      <c r="G35" s="5">
        <f t="shared" si="1"/>
        <v>115000</v>
      </c>
    </row>
    <row r="36" spans="1:7" s="2" customFormat="1" ht="24.95" customHeight="1" x14ac:dyDescent="0.3">
      <c r="A36" s="14">
        <v>10</v>
      </c>
      <c r="B36" s="13" t="s">
        <v>1</v>
      </c>
      <c r="C36" s="6" t="s">
        <v>11</v>
      </c>
      <c r="D36" s="6">
        <v>100</v>
      </c>
      <c r="E36" s="6">
        <f>620*D36</f>
        <v>62000</v>
      </c>
      <c r="F36" s="4">
        <f t="shared" si="0"/>
        <v>200</v>
      </c>
      <c r="G36" s="5">
        <f t="shared" si="1"/>
        <v>62000</v>
      </c>
    </row>
    <row r="37" spans="1:7" s="2" customFormat="1" ht="24.95" customHeight="1" x14ac:dyDescent="0.3">
      <c r="A37" s="14"/>
      <c r="B37" s="13"/>
      <c r="C37" s="6" t="s">
        <v>12</v>
      </c>
      <c r="D37" s="6">
        <v>250</v>
      </c>
      <c r="E37" s="6">
        <f>D37*530</f>
        <v>132500</v>
      </c>
      <c r="F37" s="4">
        <f t="shared" si="0"/>
        <v>500</v>
      </c>
      <c r="G37" s="5">
        <f t="shared" si="1"/>
        <v>132500</v>
      </c>
    </row>
    <row r="38" spans="1:7" s="2" customFormat="1" ht="24.95" customHeight="1" x14ac:dyDescent="0.3">
      <c r="A38" s="14"/>
      <c r="B38" s="13"/>
      <c r="C38" s="6" t="s">
        <v>13</v>
      </c>
      <c r="D38" s="6">
        <v>150</v>
      </c>
      <c r="E38" s="6">
        <f>D38*1050</f>
        <v>157500</v>
      </c>
      <c r="F38" s="4">
        <f t="shared" si="0"/>
        <v>300</v>
      </c>
      <c r="G38" s="5">
        <f t="shared" si="1"/>
        <v>157500</v>
      </c>
    </row>
    <row r="39" spans="1:7" s="2" customFormat="1" ht="24.95" customHeight="1" x14ac:dyDescent="0.3">
      <c r="A39" s="14"/>
      <c r="B39" s="13"/>
      <c r="C39" s="6" t="s">
        <v>10</v>
      </c>
      <c r="D39" s="6">
        <v>100</v>
      </c>
      <c r="E39" s="6">
        <f>D39*1150</f>
        <v>115000</v>
      </c>
      <c r="F39" s="4">
        <f t="shared" si="0"/>
        <v>200</v>
      </c>
      <c r="G39" s="5">
        <f t="shared" si="1"/>
        <v>115000</v>
      </c>
    </row>
    <row r="40" spans="1:7" ht="24.95" customHeight="1" x14ac:dyDescent="0.3">
      <c r="A40" s="14">
        <v>11</v>
      </c>
      <c r="B40" s="17" t="s">
        <v>14</v>
      </c>
      <c r="C40" s="6" t="s">
        <v>11</v>
      </c>
      <c r="D40" s="6">
        <v>100</v>
      </c>
      <c r="E40" s="6">
        <f>620*D40</f>
        <v>62000</v>
      </c>
      <c r="F40" s="4">
        <f t="shared" si="0"/>
        <v>200</v>
      </c>
      <c r="G40" s="5">
        <f t="shared" si="1"/>
        <v>62000</v>
      </c>
    </row>
    <row r="41" spans="1:7" ht="24.95" customHeight="1" x14ac:dyDescent="0.3">
      <c r="A41" s="14"/>
      <c r="B41" s="17"/>
      <c r="C41" s="6" t="s">
        <v>12</v>
      </c>
      <c r="D41" s="6">
        <v>150</v>
      </c>
      <c r="E41" s="6">
        <f>D41*530</f>
        <v>79500</v>
      </c>
      <c r="F41" s="4">
        <f t="shared" si="0"/>
        <v>300</v>
      </c>
      <c r="G41" s="5">
        <f t="shared" si="1"/>
        <v>79500</v>
      </c>
    </row>
    <row r="42" spans="1:7" ht="24.95" customHeight="1" x14ac:dyDescent="0.3">
      <c r="A42" s="14"/>
      <c r="B42" s="17"/>
      <c r="C42" s="6" t="s">
        <v>13</v>
      </c>
      <c r="D42" s="6">
        <v>100</v>
      </c>
      <c r="E42" s="6">
        <f>D42*1050</f>
        <v>105000</v>
      </c>
      <c r="F42" s="4">
        <f t="shared" si="0"/>
        <v>200</v>
      </c>
      <c r="G42" s="5">
        <f t="shared" si="1"/>
        <v>105000</v>
      </c>
    </row>
    <row r="43" spans="1:7" ht="24.95" customHeight="1" x14ac:dyDescent="0.3">
      <c r="A43" s="14"/>
      <c r="B43" s="17"/>
      <c r="C43" s="5" t="s">
        <v>10</v>
      </c>
      <c r="D43" s="7">
        <v>150</v>
      </c>
      <c r="E43" s="6">
        <f>D43*1150</f>
        <v>172500</v>
      </c>
      <c r="F43" s="4">
        <f t="shared" si="0"/>
        <v>300</v>
      </c>
      <c r="G43" s="5">
        <f t="shared" si="1"/>
        <v>172500</v>
      </c>
    </row>
    <row r="44" spans="1:7" ht="24.95" customHeight="1" x14ac:dyDescent="0.3">
      <c r="A44" s="14">
        <v>12</v>
      </c>
      <c r="B44" s="17" t="s">
        <v>15</v>
      </c>
      <c r="C44" s="5" t="s">
        <v>12</v>
      </c>
      <c r="D44" s="7">
        <v>400</v>
      </c>
      <c r="E44" s="6">
        <f>D44*530</f>
        <v>212000</v>
      </c>
      <c r="F44" s="4">
        <f t="shared" si="0"/>
        <v>800</v>
      </c>
      <c r="G44" s="5">
        <f t="shared" si="1"/>
        <v>212000</v>
      </c>
    </row>
    <row r="45" spans="1:7" ht="24.95" customHeight="1" x14ac:dyDescent="0.3">
      <c r="A45" s="14"/>
      <c r="B45" s="17"/>
      <c r="C45" s="5" t="s">
        <v>13</v>
      </c>
      <c r="D45" s="7">
        <v>150</v>
      </c>
      <c r="E45" s="6">
        <f>D45*1050</f>
        <v>157500</v>
      </c>
      <c r="F45" s="4">
        <f t="shared" si="0"/>
        <v>300</v>
      </c>
      <c r="G45" s="5">
        <f t="shared" si="1"/>
        <v>157500</v>
      </c>
    </row>
    <row r="46" spans="1:7" ht="24.95" customHeight="1" x14ac:dyDescent="0.3">
      <c r="A46" s="14"/>
      <c r="B46" s="17"/>
      <c r="C46" s="5" t="s">
        <v>10</v>
      </c>
      <c r="D46" s="7">
        <v>200</v>
      </c>
      <c r="E46" s="6">
        <f>D46*1150</f>
        <v>230000</v>
      </c>
      <c r="F46" s="4">
        <f t="shared" si="0"/>
        <v>400</v>
      </c>
      <c r="G46" s="5">
        <f t="shared" si="1"/>
        <v>230000</v>
      </c>
    </row>
    <row r="47" spans="1:7" ht="24.95" customHeight="1" x14ac:dyDescent="0.3">
      <c r="A47" s="14">
        <v>13</v>
      </c>
      <c r="B47" s="17" t="s">
        <v>16</v>
      </c>
      <c r="C47" s="5" t="s">
        <v>12</v>
      </c>
      <c r="D47" s="7">
        <v>350</v>
      </c>
      <c r="E47" s="6">
        <f>D47*530</f>
        <v>185500</v>
      </c>
      <c r="F47" s="4">
        <f t="shared" si="0"/>
        <v>700</v>
      </c>
      <c r="G47" s="5">
        <f t="shared" si="1"/>
        <v>185500</v>
      </c>
    </row>
    <row r="48" spans="1:7" ht="24.95" customHeight="1" x14ac:dyDescent="0.3">
      <c r="A48" s="14"/>
      <c r="B48" s="17"/>
      <c r="C48" s="5" t="s">
        <v>13</v>
      </c>
      <c r="D48" s="7">
        <v>200</v>
      </c>
      <c r="E48" s="6">
        <f>D48*1050</f>
        <v>210000</v>
      </c>
      <c r="F48" s="4">
        <f t="shared" si="0"/>
        <v>400</v>
      </c>
      <c r="G48" s="5">
        <f t="shared" si="1"/>
        <v>210000</v>
      </c>
    </row>
    <row r="49" spans="1:7" ht="24.95" customHeight="1" x14ac:dyDescent="0.3">
      <c r="A49" s="14"/>
      <c r="B49" s="17"/>
      <c r="C49" s="5" t="s">
        <v>10</v>
      </c>
      <c r="D49" s="7">
        <v>200</v>
      </c>
      <c r="E49" s="6">
        <f>D49*1150</f>
        <v>230000</v>
      </c>
      <c r="F49" s="4">
        <f t="shared" si="0"/>
        <v>400</v>
      </c>
      <c r="G49" s="5">
        <f t="shared" si="1"/>
        <v>230000</v>
      </c>
    </row>
    <row r="50" spans="1:7" ht="24.95" customHeight="1" x14ac:dyDescent="0.3">
      <c r="A50" s="14">
        <v>14</v>
      </c>
      <c r="B50" s="17" t="s">
        <v>17</v>
      </c>
      <c r="C50" s="5" t="s">
        <v>12</v>
      </c>
      <c r="D50" s="7">
        <v>650</v>
      </c>
      <c r="E50" s="6">
        <f>D50*530</f>
        <v>344500</v>
      </c>
      <c r="F50" s="4">
        <f t="shared" si="0"/>
        <v>1300</v>
      </c>
      <c r="G50" s="5">
        <f t="shared" si="1"/>
        <v>344500</v>
      </c>
    </row>
    <row r="51" spans="1:7" ht="24.95" customHeight="1" x14ac:dyDescent="0.3">
      <c r="A51" s="14"/>
      <c r="B51" s="17"/>
      <c r="C51" s="5" t="s">
        <v>13</v>
      </c>
      <c r="D51" s="8">
        <v>300</v>
      </c>
      <c r="E51" s="6">
        <f>D51*1050</f>
        <v>315000</v>
      </c>
      <c r="F51" s="4">
        <f t="shared" si="0"/>
        <v>600</v>
      </c>
      <c r="G51" s="5">
        <f t="shared" si="1"/>
        <v>315000</v>
      </c>
    </row>
    <row r="52" spans="1:7" ht="33.75" customHeight="1" x14ac:dyDescent="0.3">
      <c r="A52" s="16" t="s">
        <v>18</v>
      </c>
      <c r="B52" s="16"/>
      <c r="C52" s="16"/>
      <c r="D52" s="9">
        <f>SUM(D6:D51)</f>
        <v>20000</v>
      </c>
      <c r="E52" s="10">
        <f>SUM(E6:E51)</f>
        <v>16750000</v>
      </c>
      <c r="F52" s="10">
        <f>SUM(F6:F51)</f>
        <v>40000</v>
      </c>
      <c r="G52" s="11">
        <f>SUM(G6:G51)</f>
        <v>16750000</v>
      </c>
    </row>
    <row r="53" spans="1:7" ht="48" customHeight="1" x14ac:dyDescent="0.3">
      <c r="A53" s="15" t="s">
        <v>29</v>
      </c>
      <c r="B53" s="15"/>
      <c r="C53" s="15"/>
      <c r="D53" s="15"/>
      <c r="E53" s="15"/>
      <c r="F53" s="15"/>
      <c r="G53" s="15"/>
    </row>
    <row r="54" spans="1:7" x14ac:dyDescent="0.3">
      <c r="A54" s="12"/>
      <c r="B54" s="12"/>
      <c r="C54" s="12"/>
      <c r="D54" s="12"/>
      <c r="E54" s="12"/>
      <c r="F54" s="12"/>
      <c r="G54" s="12"/>
    </row>
    <row r="55" spans="1:7" x14ac:dyDescent="0.3">
      <c r="A55" s="12"/>
      <c r="B55" s="12"/>
      <c r="C55" s="12"/>
      <c r="D55" s="12"/>
      <c r="E55" s="12"/>
      <c r="F55" s="12"/>
      <c r="G55" s="12"/>
    </row>
    <row r="56" spans="1:7" x14ac:dyDescent="0.3">
      <c r="A56" s="12"/>
      <c r="B56" s="12"/>
      <c r="C56" s="12"/>
      <c r="D56" s="12"/>
      <c r="E56" s="12"/>
      <c r="F56" s="12"/>
      <c r="G56" s="12"/>
    </row>
    <row r="57" spans="1:7" x14ac:dyDescent="0.3">
      <c r="A57" s="12"/>
      <c r="B57" s="12"/>
      <c r="C57" s="12"/>
      <c r="D57" s="12"/>
      <c r="E57" s="12"/>
      <c r="F57" s="12"/>
      <c r="G57" s="12"/>
    </row>
    <row r="58" spans="1:7" x14ac:dyDescent="0.3">
      <c r="A58" s="12"/>
      <c r="B58" s="12"/>
      <c r="C58" s="12"/>
      <c r="D58" s="12"/>
      <c r="E58" s="12"/>
      <c r="F58" s="12"/>
      <c r="G58" s="12"/>
    </row>
    <row r="59" spans="1:7" x14ac:dyDescent="0.3">
      <c r="A59" s="12"/>
      <c r="B59" s="12"/>
      <c r="C59" s="12"/>
      <c r="D59" s="12"/>
      <c r="E59" s="12"/>
      <c r="F59" s="12"/>
      <c r="G59" s="12"/>
    </row>
  </sheetData>
  <sortState ref="A2:B12">
    <sortCondition ref="B2"/>
  </sortState>
  <mergeCells count="43">
    <mergeCell ref="C3:C5"/>
    <mergeCell ref="A2:G2"/>
    <mergeCell ref="A3:A5"/>
    <mergeCell ref="B3:B5"/>
    <mergeCell ref="D4:D5"/>
    <mergeCell ref="D3:E3"/>
    <mergeCell ref="F3:G3"/>
    <mergeCell ref="E4:E5"/>
    <mergeCell ref="F4:F5"/>
    <mergeCell ref="G4:G5"/>
    <mergeCell ref="A1:G1"/>
    <mergeCell ref="A53:G53"/>
    <mergeCell ref="B32:B35"/>
    <mergeCell ref="A32:A35"/>
    <mergeCell ref="B36:B39"/>
    <mergeCell ref="A36:A39"/>
    <mergeCell ref="A52:C52"/>
    <mergeCell ref="B44:B46"/>
    <mergeCell ref="A44:A46"/>
    <mergeCell ref="A47:A49"/>
    <mergeCell ref="B47:B49"/>
    <mergeCell ref="B50:B51"/>
    <mergeCell ref="A50:A51"/>
    <mergeCell ref="B40:B43"/>
    <mergeCell ref="A40:A43"/>
    <mergeCell ref="B7:B10"/>
    <mergeCell ref="A7:A10"/>
    <mergeCell ref="B11:B14"/>
    <mergeCell ref="A11:A14"/>
    <mergeCell ref="B15:B18"/>
    <mergeCell ref="A15:A18"/>
    <mergeCell ref="B19:B22"/>
    <mergeCell ref="A19:A22"/>
    <mergeCell ref="B24:B27"/>
    <mergeCell ref="A24:A27"/>
    <mergeCell ref="B28:B31"/>
    <mergeCell ref="A28:A31"/>
    <mergeCell ref="A59:G59"/>
    <mergeCell ref="A54:G54"/>
    <mergeCell ref="A55:G55"/>
    <mergeCell ref="A56:G56"/>
    <mergeCell ref="A57:G57"/>
    <mergeCell ref="A58:G58"/>
  </mergeCells>
  <pageMargins left="0.35" right="0.22" top="0.74" bottom="0.16" header="0.16" footer="0.16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Gayane Karapetyan</dc:creator>
  <cp:lastModifiedBy>Armenak Khachatryan</cp:lastModifiedBy>
  <cp:lastPrinted>2019-03-26T07:17:06Z</cp:lastPrinted>
  <dcterms:created xsi:type="dcterms:W3CDTF">2018-06-14T12:17:44Z</dcterms:created>
  <dcterms:modified xsi:type="dcterms:W3CDTF">2019-03-26T07:17:17Z</dcterms:modified>
  <cp:keywords>Mulberry 2.0</cp:keywords>
</cp:coreProperties>
</file>