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hidePivotFieldList="1" defaultThemeVersion="124226"/>
  <mc:AlternateContent xmlns:mc="http://schemas.openxmlformats.org/markup-compatibility/2006">
    <mc:Choice Requires="x15">
      <x15ac:absPath xmlns:x15ac="http://schemas.microsoft.com/office/spreadsheetml/2010/11/ac" url="C:\Users\KnarikS\Desktop\նախանիստ\արդարադատ\"/>
    </mc:Choice>
  </mc:AlternateContent>
  <bookViews>
    <workbookView xWindow="0" yWindow="0" windowWidth="28800" windowHeight="12330" firstSheet="1" activeTab="9"/>
  </bookViews>
  <sheets>
    <sheet name="Հավելված 1" sheetId="33" r:id="rId1"/>
    <sheet name="Հավելված 2" sheetId="34" r:id="rId2"/>
    <sheet name="Հավելված 3  " sheetId="31" r:id="rId3"/>
    <sheet name="Հավելված 4" sheetId="35" r:id="rId4"/>
    <sheet name="Հավելված 5" sheetId="38" r:id="rId5"/>
    <sheet name="Հավելված 6" sheetId="36" r:id="rId6"/>
    <sheet name="Հավելված 7  " sheetId="32" r:id="rId7"/>
    <sheet name=" Հավելված 8" sheetId="27" r:id="rId8"/>
    <sheet name="Հավելված 9" sheetId="28" r:id="rId9"/>
    <sheet name="Հավելված 10" sheetId="37" r:id="rId10"/>
  </sheets>
  <definedNames>
    <definedName name="AgencyCode">#REF!</definedName>
    <definedName name="AgencyName">#REF!</definedName>
    <definedName name="Functional1">#REF!</definedName>
    <definedName name="PANature">#REF!</definedName>
    <definedName name="PAType">#REF!</definedName>
    <definedName name="Performance2">#REF!</definedName>
    <definedName name="PerformanceType">#REF!</definedName>
    <definedName name="_xlnm.Print_Area" localSheetId="3">'Հավելված 4'!$A$1:$D$35</definedName>
    <definedName name="_xlnm.Print_Area" localSheetId="4">'Հավելված 5'!$A$1:$F$42</definedName>
    <definedName name="_xlnm.Print_Area" localSheetId="5">'Հավելված 6'!$A$1:$L$22</definedName>
    <definedName name="_xlnm.Print_Area" localSheetId="6">'Հավելված 7  '!$A$1:$J$36</definedName>
  </definedNames>
  <calcPr calcId="162913"/>
</workbook>
</file>

<file path=xl/calcChain.xml><?xml version="1.0" encoding="utf-8"?>
<calcChain xmlns="http://schemas.openxmlformats.org/spreadsheetml/2006/main">
  <c r="D11" i="35" l="1"/>
  <c r="F41" i="38"/>
  <c r="F40" i="38" s="1"/>
  <c r="F39" i="38" s="1"/>
  <c r="F38" i="38" s="1"/>
  <c r="F37" i="38" s="1"/>
  <c r="F36" i="38" s="1"/>
  <c r="E41" i="38"/>
  <c r="E40" i="38" s="1"/>
  <c r="E39" i="38" s="1"/>
  <c r="E38" i="38" s="1"/>
  <c r="E37" i="38" s="1"/>
  <c r="E36" i="38" s="1"/>
  <c r="D41" i="38"/>
  <c r="D40" i="38" s="1"/>
  <c r="D39" i="38" s="1"/>
  <c r="D38" i="38" s="1"/>
  <c r="D37" i="38" s="1"/>
  <c r="D36" i="38" s="1"/>
  <c r="F33" i="38"/>
  <c r="F32" i="38" s="1"/>
  <c r="F29" i="38" s="1"/>
  <c r="F28" i="38" s="1"/>
  <c r="F26" i="38" s="1"/>
  <c r="F24" i="38" s="1"/>
  <c r="F22" i="38" s="1"/>
  <c r="E33" i="38"/>
  <c r="E32" i="38" s="1"/>
  <c r="D33" i="38"/>
  <c r="D32" i="38"/>
  <c r="D29" i="38" s="1"/>
  <c r="D28" i="38" s="1"/>
  <c r="D26" i="38" s="1"/>
  <c r="D24" i="38" s="1"/>
  <c r="D22" i="38" s="1"/>
  <c r="F30" i="38"/>
  <c r="E30" i="38"/>
  <c r="D30" i="38"/>
  <c r="E29" i="38" l="1"/>
  <c r="E28" i="38" s="1"/>
  <c r="E26" i="38" s="1"/>
  <c r="E24" i="38" s="1"/>
  <c r="E22" i="38" s="1"/>
  <c r="K13" i="37"/>
  <c r="K12" i="37"/>
  <c r="G12" i="37"/>
  <c r="G11" i="37" s="1"/>
  <c r="K11" i="37"/>
  <c r="K10" i="37"/>
  <c r="K9" i="37"/>
  <c r="D20" i="36" l="1"/>
  <c r="D18" i="36" s="1"/>
  <c r="D16" i="36" s="1"/>
  <c r="D14" i="36" s="1"/>
  <c r="E20" i="36"/>
  <c r="E18" i="36" s="1"/>
  <c r="E16" i="36" s="1"/>
  <c r="F20" i="36"/>
  <c r="F18" i="36" s="1"/>
  <c r="F16" i="36" s="1"/>
  <c r="G20" i="36"/>
  <c r="G18" i="36" s="1"/>
  <c r="G16" i="36" s="1"/>
  <c r="G14" i="36" s="1"/>
  <c r="H20" i="36"/>
  <c r="H18" i="36" s="1"/>
  <c r="H16" i="36" s="1"/>
  <c r="I20" i="36"/>
  <c r="I18" i="36" s="1"/>
  <c r="I16" i="36" s="1"/>
  <c r="J20" i="36"/>
  <c r="J18" i="36" s="1"/>
  <c r="J16" i="36" s="1"/>
  <c r="J14" i="36" s="1"/>
  <c r="K20" i="36"/>
  <c r="K18" i="36" s="1"/>
  <c r="K16" i="36" s="1"/>
  <c r="L20" i="36"/>
  <c r="L18" i="36" s="1"/>
  <c r="L16" i="36" s="1"/>
  <c r="L12" i="36"/>
  <c r="K12" i="36"/>
  <c r="J12" i="36"/>
  <c r="I12" i="36"/>
  <c r="H12" i="36"/>
  <c r="G12" i="36"/>
  <c r="F12" i="36"/>
  <c r="E12" i="36"/>
  <c r="D12" i="36"/>
  <c r="E13" i="36" l="1"/>
  <c r="E11" i="36" s="1"/>
  <c r="E14" i="36"/>
  <c r="L13" i="36"/>
  <c r="L11" i="36" s="1"/>
  <c r="L14" i="36"/>
  <c r="K14" i="36"/>
  <c r="K13" i="36"/>
  <c r="K11" i="36" s="1"/>
  <c r="I13" i="36"/>
  <c r="I11" i="36" s="1"/>
  <c r="I14" i="36"/>
  <c r="H13" i="36"/>
  <c r="H11" i="36" s="1"/>
  <c r="H14" i="36"/>
  <c r="F14" i="36"/>
  <c r="F13" i="36"/>
  <c r="F11" i="36" s="1"/>
  <c r="J13" i="36" l="1"/>
  <c r="J11" i="36" s="1"/>
  <c r="G13" i="36"/>
  <c r="G11" i="36" s="1"/>
  <c r="D13" i="36"/>
  <c r="D11" i="36" s="1"/>
  <c r="I32" i="32" l="1"/>
  <c r="G32" i="32"/>
  <c r="H32" i="32"/>
  <c r="G35" i="32"/>
  <c r="G34" i="32" s="1"/>
  <c r="G31" i="32" s="1"/>
  <c r="G30" i="32" s="1"/>
  <c r="G28" i="32" s="1"/>
  <c r="G26" i="32" s="1"/>
  <c r="G24" i="32" s="1"/>
  <c r="G21" i="32" s="1"/>
  <c r="G19" i="32" s="1"/>
  <c r="G17" i="32" s="1"/>
  <c r="H35" i="32"/>
  <c r="H34" i="32" s="1"/>
  <c r="I35" i="32"/>
  <c r="I34" i="32" s="1"/>
  <c r="H31" i="32" l="1"/>
  <c r="H30" i="32" s="1"/>
  <c r="H28" i="32" s="1"/>
  <c r="H26" i="32" s="1"/>
  <c r="H24" i="32" s="1"/>
  <c r="H21" i="32" s="1"/>
  <c r="H19" i="32" s="1"/>
  <c r="H17" i="32" s="1"/>
  <c r="I31" i="32"/>
  <c r="I30" i="32" s="1"/>
  <c r="I28" i="32" s="1"/>
  <c r="I26" i="32" s="1"/>
  <c r="I24" i="32" s="1"/>
  <c r="I21" i="32" s="1"/>
  <c r="I19" i="32" s="1"/>
  <c r="I17" i="32" s="1"/>
</calcChain>
</file>

<file path=xl/sharedStrings.xml><?xml version="1.0" encoding="utf-8"?>
<sst xmlns="http://schemas.openxmlformats.org/spreadsheetml/2006/main" count="284" uniqueCount="170">
  <si>
    <t>Արդյունքի չափորոշիչներ</t>
  </si>
  <si>
    <t>Ծրագրի դասիչը</t>
  </si>
  <si>
    <t>Ծրագրի անվանումը</t>
  </si>
  <si>
    <t>Ծրագրի միջոցառումները</t>
  </si>
  <si>
    <t>Ծրագրի դասիչը՝</t>
  </si>
  <si>
    <t xml:space="preserve">ՀՀ կառավարության  2019 թվականի </t>
  </si>
  <si>
    <t xml:space="preserve">ՀՀ  արդարադատության նախարարություն </t>
  </si>
  <si>
    <t>Միջոցառման դասիչը՝</t>
  </si>
  <si>
    <t>Միջոցառման անվանումը՝</t>
  </si>
  <si>
    <t>Միջոցառման տեսակը՝</t>
  </si>
  <si>
    <t>Միջոցառման վրա կատարվող ծախսը (հազար դրամ)</t>
  </si>
  <si>
    <t>______________ ի    ___Ն որոշման</t>
  </si>
  <si>
    <t>Նկարագրությունը՝</t>
  </si>
  <si>
    <t>ՄԱՍ 2. ՊԵՏԱԿԱՆ ՄԱՐՄՆԻ ԳԾՈՎ ԱՐԴՅՈՒՆՔԱՅԻՆ (ԿԱՏԱՐՈՂԱԿԱՆ) ՑՈՒՑԱՆԻՇՆԵՐԸ</t>
  </si>
  <si>
    <t xml:space="preserve"> Առաջին կիսամյակ </t>
  </si>
  <si>
    <t xml:space="preserve"> Ինն ամիս </t>
  </si>
  <si>
    <t xml:space="preserve"> Տարի </t>
  </si>
  <si>
    <t xml:space="preserve">Միջոցառումն իրականացնողի անվանումը </t>
  </si>
  <si>
    <t>ՄԱՍ 1. ՊԵՏԱԿԱՆ ՄԱՐՄՆԻ ԳԾՈՎ ԱՐԴՅՈՒՆՔԱՅԻՆ (ԿԱՏԱՐՈՂԱԿԱՆ) ՑՈՒՑԱՆԻՇՆԵՐԸ</t>
  </si>
  <si>
    <t>Հավելված 1</t>
  </si>
  <si>
    <t>Հավելված 2</t>
  </si>
  <si>
    <t>Հավելված 3</t>
  </si>
  <si>
    <t xml:space="preserve"> Ծրագրային դասիչը</t>
  </si>
  <si>
    <t xml:space="preserve"> Բյուջետային հատկացումների գլխավոր կարգադրիչների, ծրագրերի և միջոցառումների անվանումները</t>
  </si>
  <si>
    <t xml:space="preserve"> Առաջին կիսամյակ</t>
  </si>
  <si>
    <t xml:space="preserve"> Ինն ամիս</t>
  </si>
  <si>
    <t xml:space="preserve"> Տարի</t>
  </si>
  <si>
    <t xml:space="preserve"> Ծրագիր</t>
  </si>
  <si>
    <t xml:space="preserve"> Միջոցառում</t>
  </si>
  <si>
    <t xml:space="preserve">Ծրագրի անվանումը </t>
  </si>
  <si>
    <t>Ծրագրի նպատակը</t>
  </si>
  <si>
    <t>Վերջնական արդյունքի նկարագրությունը</t>
  </si>
  <si>
    <t>Ծրագրի միջոցառումներ</t>
  </si>
  <si>
    <t>Միջոցառման նկարագրությունը՝</t>
  </si>
  <si>
    <t>Հավելված 4</t>
  </si>
  <si>
    <t>հազ. դրամներով</t>
  </si>
  <si>
    <t xml:space="preserve"> Բյուջետային հատկացումների գլխավոր կարգադրիչների, ծրագրերի, միջոցառումների և միջոցառումները կատարող պետական մարմինների անվանումները</t>
  </si>
  <si>
    <t xml:space="preserve"> ԸՆԴԱՄԵՆԸ</t>
  </si>
  <si>
    <t xml:space="preserve"> այդ թվում`</t>
  </si>
  <si>
    <t xml:space="preserve"> այդ թվում` ըստ կատարողների</t>
  </si>
  <si>
    <t xml:space="preserve"> այդ թվում` բյուջետային ծախսերի տնտեսագիտական դասակարգման հոդվածներ</t>
  </si>
  <si>
    <t xml:space="preserve"> ԸՆԴԱՄԵՆԸ ԾԱԽՍԵՐ</t>
  </si>
  <si>
    <t xml:space="preserve"> ԸՆԹԱՑԻԿ ԾԱԽՍԵՐ</t>
  </si>
  <si>
    <t xml:space="preserve"> ԱՅԼ  ԾԱԽՍԵՐ</t>
  </si>
  <si>
    <t>ՀՀ արդարադատության նախարարություն</t>
  </si>
  <si>
    <t xml:space="preserve"> Գործառական դասիչը</t>
  </si>
  <si>
    <t xml:space="preserve"> Բաժին</t>
  </si>
  <si>
    <t xml:space="preserve"> Խումբ</t>
  </si>
  <si>
    <t xml:space="preserve"> Դաս</t>
  </si>
  <si>
    <t xml:space="preserve"> Ծառայությունների մատուցում</t>
  </si>
  <si>
    <t xml:space="preserve"> ՀԱՍԱՐԱԿԱԿԱՆ ԿԱՐԳ,  ԱՆՎՏԱՆԳՈՒԹՅՈՒՆ ԵՎ ԴԱՏԱԿԱՆ ԳՈՐԾՈՒՆԵՈՒԹՅՈՒՆ</t>
  </si>
  <si>
    <t>03</t>
  </si>
  <si>
    <t xml:space="preserve"> Դատական գործունեություն և իրավական պաշտպանություն</t>
  </si>
  <si>
    <t>ՀԱՅԱՍՏԱՆԻ ՀԱՆՐԱՊԵՏՈՒԹՅԱՆ ԿԱՌԱՎԱՐՈՒԹՅԱՆ 2018ԹՎԱԿԱՆԻ ԴԵԿՏԵՄԲԵՐԻ 27-Ի ԹԻՎ 1515-Ն ՈՐՈՇՄԱՆ N11.1 ՀԱՎԵԼՎԱԾԻ  11.1.10 ԱՂՅՈՒՍԱԿՈՒՄ ԿԱՏԱՐՎՈՂ ՓՈՓՈԽՈՒԹՅՈՒՆՆԵՐԸ ԵՎ  ԼՐԱՑՈՒՄՆԵՐԸ</t>
  </si>
  <si>
    <t>Ցուցանիշների փոփոխությունը (ավելացումները նշված են դրական նշանով, իսկ նվազեցումները` փակագծերում)</t>
  </si>
  <si>
    <t>Ցուցանիշների փոփոխությունը (ավելացումները նշված են դրական նշանով)</t>
  </si>
  <si>
    <t xml:space="preserve">ՀԱՅԱՍՏԱՆԻ ՀԱՆՐԱՊԵՏՈՒԹՅԱՆ ԿԱՌԱՎԱՐՈՒԹՅԱՆ 2018ԹՎԱԿԱՆԻ ԴԵԿՏԵՄԲԵՐԻ 27-Ի ԹԻՎ 1515-Ն ՈՐՈՇՄԱՆ N 11 ՀԱՎԵԼՎԱԾԻ  11.10 ԱՂՅՈՒՍԱԿՈՒՄ ԿԱՏԱՐՎՈՂ ՓՈՓՈԽՈՒԹՅՈՒՆՆԵՐԸ ԵՎ ԼՐԱՑՈՒՄՆԵՐԸ </t>
  </si>
  <si>
    <t>ՀԱՅԱՍՏԱՆԻ ՀԱՆՐԱՊԵՏՈՒԹՅԱՆ ԿԱՌԱՎԱՐՈՒԹՅԱՆ 2018 ԹՎԱԿԱՆԻ ԴԵԿՏԵՄԲԵՐԻ 27-Ի ԹԻՎ 1515-Ն ՈՐՈՇՄԱՆ N3 և N4  ՀԱՎԵԼՎԱԾՆԵՐՈՒՄ  ԿԱՏԱՐՎՈՂ  ՓՈՓՈԽՈՒԹՅՈՒՆՆԵՐԸ ԵՎ ԼՐԱՑՈՒՄՆԵՐԸ</t>
  </si>
  <si>
    <t xml:space="preserve">        (հազ. դրամ)</t>
  </si>
  <si>
    <t>Ցուցանիշների փոփոխությունը</t>
  </si>
  <si>
    <r>
      <t>(գումարների ավելացումները նշված են դրական նշանով)</t>
    </r>
    <r>
      <rPr>
        <sz val="11"/>
        <color theme="1"/>
        <rFont val="Courier New"/>
        <family val="3"/>
        <charset val="204"/>
      </rPr>
      <t> </t>
    </r>
  </si>
  <si>
    <t>1. Եկամուտների գծով</t>
  </si>
  <si>
    <t>2. Ծախսերի գծով</t>
  </si>
  <si>
    <t>3. Դեֆիցիտը (պակասուրդը)</t>
  </si>
  <si>
    <t>«ՀԱՅԱUՏԱՆԻ ՀԱՆՐԱՊԵՏՈՒԹՅԱՆ 2019 ԹՎԱԿԱՆԻ ՊԵՏԱԿԱՆ ԲՅՈՒՋԵԻ ՄԱUԻՆ» ՀԱՅԱUՏԱՆԻ ՀԱՆՐԱՊԵՏՈՒԹՅԱՆ OՐԵՆՔԻ ՕՐԵՆՔԻ 2-ՐԴ ՀՈԴՎԱԾԻ ԱՂՅՈՒՍԱԿՈՒՄ ԿԱՏԱՐՎՈՂ ՓՈՓՈԽՈՒԹՅՈՒՆՆԵՐԸ</t>
  </si>
  <si>
    <t>(մուտքերի ավելացումը և ելքերի նվազեցումը նշված են դրական նշանով)</t>
  </si>
  <si>
    <t>առաջին</t>
  </si>
  <si>
    <t>կիսամյակ</t>
  </si>
  <si>
    <t>ինն ամիս</t>
  </si>
  <si>
    <t>տարի</t>
  </si>
  <si>
    <t>ԸՆԴԱՄԵՆԸ</t>
  </si>
  <si>
    <t>այդ թվում`</t>
  </si>
  <si>
    <t>Բ. Արտաքին աղբյուրներ-ընդամենը</t>
  </si>
  <si>
    <t>2. Ֆինանսական զուտ ակտիվներ</t>
  </si>
  <si>
    <t>2.4. Այլ</t>
  </si>
  <si>
    <t xml:space="preserve">Պետական բյուջեի դեֆիցիտի(պակասուրդի) ֆինանսավորման աղբյուրներն ու դրանց տարրերի անվանումները  
</t>
  </si>
  <si>
    <r>
      <t xml:space="preserve">«ՀԱՅԱUՏԱՆԻ ՀԱՆՐԱՊԵՏՈՒԹՅԱՆ 2019 ԹՎԱԿԱՆԻ ՊԵՏԱԿԱՆ ԲՅՈՒՋԵԻ ՄԱUԻՆ» ՀԱՅԱUՏԱՆԻ ՀԱՆՐԱՊԵՏՈՒԹՅԱՆ OՐԵՆՔԻ 3-ՐԴ ՀՈԴՎԱԾԻ ԱՂՅՈՒՍԱԿՈՒՄ, N </t>
    </r>
    <r>
      <rPr>
        <b/>
        <sz val="12"/>
        <rFont val="GHEA Grapalat"/>
        <family val="3"/>
      </rPr>
      <t>4 ՀԱՎԵԼՎԱԾԻ  N 1 ԱՂՅՈՒՍԱԿՈՒՄ  ԵՎ ՀԱՅԱՍՏԱՆԻ  ՀԱՆՐԱՊԵՏՈՒԹՅԱՆ ԿԱՌԱՎԱՐՈՒԹՅԱՆ 2018 ԹՎԱԿԱՆԻ ԴԵԿՏԵՄԲԵՐԻ 27-Ի N 1515-Ն  ՈՐՈՇՄԱՆ N 1  ՀԱՎԵԼՎԱԾԻ  N 1  ԱՂՅՈՒՍԱԿՈՒՄ  ԿԱՏԱՐՎՈՂ  ՓՈՓՈԽՈՒԹՅՈՒՆՆԵՐԸ  ԵՎ ԼՐԱՑՈՒՄՆԵՐԸ</t>
    </r>
  </si>
  <si>
    <t> Ցուցանիշների փոփոխությունը</t>
  </si>
  <si>
    <t>Ելքերի ֆինանսավորմանն ուղղվող 2019 թվականի արտաբյուջետային միջոցների տարեսկզբի ազատ մնացորդի միջոցներ</t>
  </si>
  <si>
    <t>Դատական գործերի փաստաթղթերի թվայնացում </t>
  </si>
  <si>
    <t xml:space="preserve"> Աջակցություն արդարադատության ոլորտում իրականացվող ծրագրերին</t>
  </si>
  <si>
    <t xml:space="preserve"> Աջակցել արդարադատության ոլորտի ծրագրերի իրականացմանը</t>
  </si>
  <si>
    <t xml:space="preserve"> Արդարադատության ոլորտում իրականացվող ծրագրերի արդյունավետության բարձրացում</t>
  </si>
  <si>
    <t>Դատական գործերի փաստաթղթերի թվայնացում և էլեկտրոնային դատարանների համակարգի ներդրում Հայաստանի Հանրապետությունում</t>
  </si>
  <si>
    <t>Ծրագրային դասիչը</t>
  </si>
  <si>
    <t>Արտաբյուջետայն հաշիվների 2019 թվականի եկամուտները, ծախսերը, դեֆիցիտը (պակասուրդի), ինչպես նաև դեֆիցիտի (պակասուրդի) ֆինանսավորման աղբյուրներն ըստ բյուջետային գլխավոր կարգադրիչների, ծրագրերի և միջոցառումների անվանումների</t>
  </si>
  <si>
    <t xml:space="preserve">Ծրագիր   </t>
  </si>
  <si>
    <t>Միջոցառում</t>
  </si>
  <si>
    <t>ԱՐՏԱԲՅՈՒՋԵՏԱՅԻՆ ՀԱՇԻՎՆԵՐԻ 2019 ԹՎԱԿԱՆԻ ԵԿԱՄՈՒՏՆԵՐԻ, ԾԱԽՍԵՐԻ ԵՎ  ԴԵՖԻՑԻՏԻ (ՊԱԿԱՍՈՒՐԴԻ) ԵՎ ԴԵՖԻՑԻՏԻ (ՊԱԿԱՍՈՒՐԴԻ)  ՖԻՆԱՆՍԱՎՈՐՄԱՆ ԱՂԲՅՈՒՐՆԵՐԻ ԱՄՓՈՓ ՑՈՒՑԱՆԻՇՆԵՐ</t>
  </si>
  <si>
    <t>Առաջին կիսամյակ</t>
  </si>
  <si>
    <t>Ինն ամիս</t>
  </si>
  <si>
    <t>Տարի</t>
  </si>
  <si>
    <t>ԸՆԴԱՄԵՆԸ ԵԿԱՄՈՒՏՆԵՐ</t>
  </si>
  <si>
    <t>ԸՆԴԱՄԵՆԸ ԾԱԽՍԵՐ</t>
  </si>
  <si>
    <t>ԸՆԴԱՄԵՆԸ ԴԵՖԻՑԻՏ (ՊԱԿԱՍՈՒՐԴ)</t>
  </si>
  <si>
    <t xml:space="preserve"> ԴԵՖԻՑԻՏ (ՊԱԿԱՍՈՒՐԴ) ՖԻՆԱՆՍԱՎՈՐՄԱՆ ԱՂԲՅՈՒՐՆԵՐ</t>
  </si>
  <si>
    <t>ՀՀ  արդարադատության նախարարություն</t>
  </si>
  <si>
    <t>Աջակցություն արդարադատության ոլորտում իրականացվող ծրագրերին</t>
  </si>
  <si>
    <t>այդ թվում` ըստ կատարողների</t>
  </si>
  <si>
    <t>այդ թվում` բյուջետային ծախսերի տնտեսագիտական դասակարգման հոդվածներ</t>
  </si>
  <si>
    <t>ԸՆԹԱՑԻԿ ԾԱԽՍԵՐ</t>
  </si>
  <si>
    <t>ԾԱՌԱՅՈՒԹՅՈՒՆՆԵՐԻ  ԵՎ   ԱՊՐԱՆՔՆԵՐԻ  ՁԵՌՔԲԵՐՈՒՄ</t>
  </si>
  <si>
    <t>Պայմանագրային այլ ծառայությունների ձեռքբերում</t>
  </si>
  <si>
    <t>- Ներկայացուցչական ծախսեր</t>
  </si>
  <si>
    <t xml:space="preserve"> ԴԵՖԻՑԻՏ (ՊԱԿԱՍՈՒՐԴ) ՖԻՆԱՆՍԱՎՈՐՄԱՆ ԱՂԲՅՈՒՐՆԵՐ, որից</t>
  </si>
  <si>
    <t>Բ.Արտաքին աղբյուրներ-ընդամենը, այդ թվում՝</t>
  </si>
  <si>
    <t>2. Ֆինանսական զուտ ակտիվներ,  այդ թվում՝</t>
  </si>
  <si>
    <t>2.4.Այլ</t>
  </si>
  <si>
    <t xml:space="preserve">  - արտաբյուջետային հաշվի ելքերի ֆինանսավորմանն ուղղվող 2019 թվականի արտաբյուջետային միջոցների տարեսկզբի ազատ մնացորդի միջոցներ</t>
  </si>
  <si>
    <t>ԱՅԼ ԾԱԽՍԵՐ</t>
  </si>
  <si>
    <t>- Այլ ծախսեր</t>
  </si>
  <si>
    <t xml:space="preserve"> Ընդամենը </t>
  </si>
  <si>
    <t xml:space="preserve"> այդ թվում </t>
  </si>
  <si>
    <t>Բյուջետային հատկացումների գլխավոր կարգադրիչների, ծրագրերի, միջոցառումների և միջոցառումները կատարող պետական մարմինների անվանումները</t>
  </si>
  <si>
    <t>Ծրագիր</t>
  </si>
  <si>
    <t>Միջոց_x000D_
առում</t>
  </si>
  <si>
    <t xml:space="preserve"> Դրամաշնոր_x000D_
հային միջոցներ </t>
  </si>
  <si>
    <t>Համաֆինանսավորում</t>
  </si>
  <si>
    <t>ԸՆԴԱՄԵՆԸ_x000D_
այդ թվում`</t>
  </si>
  <si>
    <t xml:space="preserve"> - ԸՆԹԱՑԻԿ ԾԱԽՍԵՐ </t>
  </si>
  <si>
    <t>ՀՀ ԱՐԴԱՐԴԱՏՈՒԹՅԱՆ ՆԱԽԱՐԱՐՈՒԹՅՈՒՆ
այդ թվում`</t>
  </si>
  <si>
    <t>Հայաստանի Հանրապետության արդարատության նախարարության «Դատաիրավական ծրագրերի իրականացման գրասենյակ» պետական հիմնարկի «Դատական գործերի փաստաթղթերի թվայնացում և էլեկտրոնային դատարանների համակարգի ներդրում Հայաստանի Հանրապետությունում» դրամաշնորհային ծրագիր</t>
  </si>
  <si>
    <t>ՀՀ  արդարադատության  նախարարություն</t>
  </si>
  <si>
    <t>Ներկայացուցչական ծախսեր</t>
  </si>
  <si>
    <t>Այլ ծախսեր</t>
  </si>
  <si>
    <t>հազար դրամներով</t>
  </si>
  <si>
    <t>«ՀԱՅԱUՏԱՆԻ ՀԱՆՐԱՊԵՏՈՒԹՅԱՆ 2019 ԹՎԱԿԱՆԻ ՊԵՏԱԿԱՆ ԲՅՈՒՋԵԻ ՄԱUԻՆ» ՀԱՅԱUՏԱՆԻ ՀԱՆՐԱՊԵՏՈՒԹՅԱՆ OՐԵՆՔԻ N 1ՀԱՎԵԼՎԱԾԻ  N 5 ԱՂՅՈՒՍԱԿՈՒՄ ԵՎ ՀԱՅԱՍՏԱՆԻ ՀԱՆՐԱՊԵՏՈՒԹՅԱՆ ԿԱՌԱՎԱՐՈՒԹՅԱՆ 2018ԹՎԱԿԱՆԻ ԴԵԿՏԵՄԲԵՐԻ 27-Ի ԹԻՎ 1515-Ն ՈՐՈՇՄԱՆ N5 ՀԱՎԵԼՎԱԾԻ  N4 ԱՂՅՈՒՍԱԿՈՒՄ ԿԱՏԱՐՎՈՂ ՓՈՓՈԽՈՒԹՅՈՒՆՆԵՐԸ ԵՎ ԼՐԱՑՈՒՄՆԵՐԸ</t>
  </si>
  <si>
    <t>ՀՀ կառավարության 2019 թվականի</t>
  </si>
  <si>
    <t xml:space="preserve"> -ի N       -Ն որոշման</t>
  </si>
  <si>
    <t>ՀԱՅԱՍՏԱՆԻ ՀԱՆՐԱՊԵՏՈՒԹՅԱՆ ԿԱՌԱՎԱՐՈՒԹՅԱՆ 2018 ԹՎԱԿԱՆԻ ԴԵԿՏԵՄԲԵՐԻ 27-Ի N 1515-Ն ՈՐՈՇՄԱՆ N 12 ՀԱՎԵԼՎԱԾՈՒՄ ԿԱՏԱՐՎՈՂ  ԼՐԱՑՈՒՄՆԵՐԸ</t>
  </si>
  <si>
    <t>Կոդը</t>
  </si>
  <si>
    <t>Անվանումը</t>
  </si>
  <si>
    <t>Գնման ձևը</t>
  </si>
  <si>
    <t>Չափի միավորը</t>
  </si>
  <si>
    <t>Միավորի գինը</t>
  </si>
  <si>
    <t xml:space="preserve">Ցուցանիշների փոփոխությունը 
(ավելացումները նշված են դրական նշանով)
</t>
  </si>
  <si>
    <t>քանակը</t>
  </si>
  <si>
    <t xml:space="preserve">գումարը (հազ. դրամ)
   </t>
  </si>
  <si>
    <t>4111, 4112</t>
  </si>
  <si>
    <t xml:space="preserve">Հայաստանի Հանրապետության արդարադատության նախարարություն </t>
  </si>
  <si>
    <t>ՄԱՍ I. ԾԱՌԱՅՈՒԹՅՈՒՆՆԵՐ</t>
  </si>
  <si>
    <t>ՄԱ</t>
  </si>
  <si>
    <t>դրամ</t>
  </si>
  <si>
    <t>98391160/1</t>
  </si>
  <si>
    <t>Ներկայացուցչական, արարողակարգային ծառայություններ</t>
  </si>
  <si>
    <t>Հավելված 5</t>
  </si>
  <si>
    <t>Հավելված 6</t>
  </si>
  <si>
    <t>Հավելված 7</t>
  </si>
  <si>
    <t>Պետական գնումների ընթացակարգով ընտրված կազմակերպություններ</t>
  </si>
  <si>
    <t>«ՀԱՅԱUՏԱՆԻ ՀԱՆՐԱՊԵՏՈՒԹՅԱՆ 2019 ԹՎԱԿԱՆԻ ՊԵՏԱԿԱՆ ԲՅՈՒՋԵԻ ՄԱUԻՆ» ՀԱՅԱUՏԱՆԻ ՀԱՆՐԱՊԵՏՈՒԹՅԱՆ OՐԵՆՔԻ N 1 ՀԱՎԵԼՎԱԾԻ N 2 ԱՂՅՈՒՍԱԿՈՒՄ  ԵՎ ՀԱՅԱՍՏԱՆԻ ՀԱՆՐԱՊԵՏՈՒԹՅԱՆ ԿԱՌԱՎԱՐՈՒԹՅԱՆ 2018ԹՎԱԿԱՆԻ ԴԵԿՏԵՄԲԵՐԻ 27-Ի ԹԻՎ 1515-Ն ՈՐՈՇՄԱՆ N5  ՀԱՎԵԼՎԱԾԻ  N1  ԱՂՅՈՒՍԱԿՈՒՄ ԿԱՏԱՐՎՈՂ ՓՈՓՈԽՈՒԹՅՈՒՆՆԵՐԸ ԵՎ ԼՐԱՑՈՒՄՆԵՐԸ</t>
  </si>
  <si>
    <t>Դատական գործերի փաստաթղթերի թվայնացում</t>
  </si>
  <si>
    <t>01</t>
  </si>
  <si>
    <t xml:space="preserve">Բաժին N 03 խումբ N 03, դաս N 01 Դատարաններ </t>
  </si>
  <si>
    <t>«ՀԱՅԱUՏԱՆԻ ՀԱՆՐԱՊԵՏՈՒԹՅԱՆ 2019 ԹՎԱԿԱՆԻ ՊԵՏԱԿԱՆ ԲՅՈՒՋԵԻ ՄԱUԻՆ» ՀԱՅԱUՏԱՆԻ ՀԱՆՐԱՊԵՏՈՒԹՅԱՆ OՐԵՆՔԻ N 8 ՀԱՎԵԼՎԱԾՈՒՄ  ԿԱՏԱՐՎՈՂ ՓՈՓՈԽՈՒԹՅՈՒՆՆԵՐԸ ԵՎ ԼՐԱՑՈՒՄՆԵՐԸ</t>
  </si>
  <si>
    <t>Ծրագրի անվանումը`</t>
  </si>
  <si>
    <t>Ծրագրի նպատակը`</t>
  </si>
  <si>
    <t>Աջակցել արդարադատության ոլորտի ծրագրերի իրականացմանը</t>
  </si>
  <si>
    <t>Վերջնական արդյունքի նկարագրությունը`</t>
  </si>
  <si>
    <t>Արդարադատության ոլորտում իրականացվող ծրագրերի արդյունավետության բարձրացում</t>
  </si>
  <si>
    <t>որից՝</t>
  </si>
  <si>
    <t>ՀԱՐԿԱՅԻՆ ԵԿԱՄՈՒՏՆԵՐԻ ԵՎ ՊԵՏԱԿԱՆ ՏՈՒՐՔ</t>
  </si>
  <si>
    <t>ԱՅԼ ԵԿԱՄՈՒՏՆԵՐ</t>
  </si>
  <si>
    <t>այդ թվում՝ ըստ ծրագրերի</t>
  </si>
  <si>
    <t>ՀԱՅԱՍՏԱՆԻ ՀԱՆՐԱՊԵՏՈՒԹՅԱՆ ԿԱՌԱՎԱՐՈՒԹՅԱՆ 2018ԹՎԱԿԱՆԻ ԴԵԿՏԵՄԲԵՐԻ 27-Ի ԹԻՎ 1515-Ն ՈՐՈՇՄԱՆ N10 ՀԱՎԵԼՎԱԾՈՒՄ ԿԱՏԱՐՎՈՂ ՓՈՓՈԽՈՒԹՅՈՒՆՆԵՐԸ ԵՎ ԼՐԱՑՈՒՄՆԵՐԸ, ՀԱՅԱՍՏԱՆԻ ՀԱՆՐԱՊԵՏՈՒԹՅԱՆ ԱՐԴԱՐԱԴԱՏՈՒԹՅԱՆ ՆԱԽԱՐԱՐՈՒԹՅԱՆ «ԴԱՏԱԻՐԱՎԱԿԱՆ ԾՐԱԳՐԵՐԻ ԻՐԱԿԱՆԱՑՄԱՆ ԳՐԱՍԵՆՅԱԿ» ՊԵՏԱԿԱՆ ՀԻՄՆԱՐԿԻ  «ԴԱՏԱԿԱՆ ԳՈՐԾԵՐԻ ՓԱՍՏԱԹՂԹԵՐԻ ԹՎԱՅՆԱՑՈՒՄ ԵՎ ԷԼԵԿՏՐՈՆԱՅԻՆ ԴԱՏԱՐԱՆՆԵՐԻ ՀԱՄԱԿԱՐԳԻ ՆԵՐԴՐՈՒՄ ՀԱՅԱՍՏԱՆԻ ՀԱՆՐԱՊԵՏՈՒԹՅՈՒՆՈՒՄ» ԴՐԱՄԱՇՆՈՐՀԱՅԻՆ ԾՐԱԳՐԻ ԱՐՏԱԲՅՈՒՋԵՏԱՅԻՆ ՀԱՇՎԻ ՄԻՋՈՑՆԵՐԻ ԾԱԽՍՄԱՆ 2019 ԹՎԱԿԱՆԻ ՆԱԽԱՀԱՇԻՎԸ</t>
  </si>
  <si>
    <t>Հավելված 8</t>
  </si>
  <si>
    <t>Հավելված  9</t>
  </si>
  <si>
    <t>Հավելված 10</t>
  </si>
  <si>
    <t>Դատարաններ</t>
  </si>
  <si>
    <t>Ցուցանիշների փոփոխությունը (ավելացումները նշված են դրական նշանով)        Գումարը         (հազար դրամ)</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</si>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</sst>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0"/>
    <numFmt numFmtId="165" formatCode="_-* #,##0.00_р_._-;\-* #,##0.00_р_._-;_-* &quot;-&quot;??_р_._-;_-@_-"/>
    <numFmt numFmtId="166" formatCode="#,##0.0"/>
    <numFmt numFmtId="167" formatCode="_(* #,##0.0_);_(* \(#,##0.0\);_(* &quot;-&quot;??_);_(@_)"/>
    <numFmt numFmtId="168" formatCode="_-* #,##0.0\ _֏_-;\-* #,##0.0\ _֏_-;_-* &quot;-&quot;??\ _֏_-;_-@_-"/>
    <numFmt numFmtId="169" formatCode="#,##0.0_);\(#,##0.0\)"/>
  </numFmts>
  <fonts count="44" x14ac:knownFonts="1">
    <font>
      <sz val="11"/>
      <color theme="1"/>
      <name val="Calibri"/>
      <family val="2"/>
      <charset val="1"/>
      <scheme val="minor"/>
    </font>
    <font>
      <sz val="8"/>
      <name val="GHEA Grapalat"/>
      <family val="3"/>
    </font>
    <font>
      <sz val="8"/>
      <name val="GHEA Grapalat"/>
      <family val="3"/>
    </font>
    <font>
      <sz val="10"/>
      <name val="Arial"/>
      <family val="2"/>
    </font>
    <font>
      <sz val="8"/>
      <name val="Arial Armenian"/>
      <family val="2"/>
    </font>
    <font>
      <sz val="11"/>
      <color theme="1"/>
      <name val="Calibri"/>
      <family val="2"/>
      <charset val="1"/>
      <scheme val="minor"/>
    </font>
    <font>
      <sz val="10"/>
      <color theme="1"/>
      <name val="GHEA Grapalat"/>
      <family val="3"/>
    </font>
    <font>
      <b/>
      <sz val="12"/>
      <color theme="1"/>
      <name val="GHEA Grapalat"/>
      <family val="3"/>
    </font>
    <font>
      <b/>
      <sz val="10"/>
      <color theme="1"/>
      <name val="GHEA Grapalat"/>
      <family val="3"/>
    </font>
    <font>
      <i/>
      <sz val="10"/>
      <color theme="1"/>
      <name val="GHEA Grapalat"/>
      <family val="3"/>
    </font>
    <font>
      <b/>
      <sz val="10"/>
      <name val="GHEA Grapalat"/>
      <family val="3"/>
    </font>
    <font>
      <sz val="9"/>
      <color theme="1"/>
      <name val="GHEA Grapalat"/>
      <family val="3"/>
    </font>
    <font>
      <i/>
      <sz val="10"/>
      <name val="GHEA Grapalat"/>
      <family val="3"/>
    </font>
    <font>
      <sz val="10"/>
      <name val="Arial Armenian"/>
      <family val="2"/>
    </font>
    <font>
      <sz val="10"/>
      <name val="Arial"/>
      <family val="2"/>
      <charset val="204"/>
    </font>
    <font>
      <sz val="10"/>
      <name val="GHEA Grapalat"/>
      <family val="3"/>
    </font>
    <font>
      <sz val="11"/>
      <color theme="1"/>
      <name val="GHEA Grapalat"/>
      <family val="3"/>
    </font>
    <font>
      <b/>
      <sz val="9"/>
      <color theme="1"/>
      <name val="GHEA Grapalat"/>
      <family val="3"/>
    </font>
    <font>
      <sz val="10"/>
      <color theme="1"/>
      <name val="Calibri"/>
      <family val="2"/>
      <charset val="1"/>
      <scheme val="minor"/>
    </font>
    <font>
      <b/>
      <sz val="10"/>
      <name val="GHEA Grapalat"/>
      <family val="2"/>
    </font>
    <font>
      <sz val="11"/>
      <color theme="1"/>
      <name val="GHEA Mariam"/>
      <family val="3"/>
    </font>
    <font>
      <b/>
      <sz val="11"/>
      <color theme="1"/>
      <name val="GHEA Mariam"/>
      <family val="3"/>
    </font>
    <font>
      <sz val="11"/>
      <color theme="1"/>
      <name val="Courier New"/>
      <family val="3"/>
      <charset val="204"/>
    </font>
    <font>
      <b/>
      <sz val="12"/>
      <name val="GHEA Grapalat"/>
      <family val="3"/>
    </font>
    <font>
      <sz val="11"/>
      <color rgb="FF000000"/>
      <name val="GHEA Grapalat"/>
      <family val="3"/>
    </font>
    <font>
      <sz val="10"/>
      <color rgb="FF000000"/>
      <name val="GHEA Grapalat"/>
      <family val="3"/>
    </font>
    <font>
      <i/>
      <sz val="10"/>
      <color rgb="FF000000"/>
      <name val="GHEA Grapalat"/>
      <family val="3"/>
    </font>
    <font>
      <b/>
      <sz val="10"/>
      <color rgb="FF000000"/>
      <name val="GHEA Grapalat"/>
      <family val="3"/>
    </font>
    <font>
      <b/>
      <sz val="11"/>
      <color rgb="FF000000"/>
      <name val="GHEA Grapalat"/>
      <family val="3"/>
    </font>
    <font>
      <b/>
      <sz val="11"/>
      <name val="GHEA Grapalat"/>
      <family val="3"/>
    </font>
    <font>
      <b/>
      <i/>
      <sz val="11"/>
      <color indexed="8"/>
      <name val="GHEA Grapalat"/>
      <family val="3"/>
    </font>
    <font>
      <b/>
      <i/>
      <sz val="11"/>
      <color rgb="FF000000"/>
      <name val="GHEA Grapalat"/>
      <family val="3"/>
    </font>
    <font>
      <b/>
      <i/>
      <sz val="10"/>
      <color rgb="FF000000"/>
      <name val="GHEA Grapalat"/>
      <family val="3"/>
    </font>
    <font>
      <b/>
      <i/>
      <sz val="10"/>
      <name val="GHEA Grapalat"/>
      <family val="3"/>
    </font>
    <font>
      <b/>
      <i/>
      <sz val="10"/>
      <color indexed="8"/>
      <name val="GHEA Grapalat"/>
      <family val="3"/>
    </font>
    <font>
      <sz val="10"/>
      <color indexed="8"/>
      <name val="GHEA Grapalat"/>
      <family val="3"/>
    </font>
    <font>
      <sz val="10"/>
      <color theme="1"/>
      <name val="GHEA Mariam"/>
      <family val="3"/>
    </font>
    <font>
      <sz val="10"/>
      <name val="Times Armenian"/>
      <family val="1"/>
    </font>
    <font>
      <b/>
      <sz val="12"/>
      <color rgb="FF000000"/>
      <name val="GHEA Grapalat"/>
      <family val="3"/>
    </font>
    <font>
      <sz val="12"/>
      <color rgb="FF000000"/>
      <name val="GHEA Grapalat"/>
      <family val="3"/>
    </font>
    <font>
      <b/>
      <sz val="11"/>
      <color theme="1"/>
      <name val="GHEA Grapalat"/>
      <family val="3"/>
    </font>
    <font>
      <sz val="12"/>
      <color indexed="8"/>
      <name val="GHEA Grapalat"/>
      <family val="3"/>
    </font>
    <font>
      <sz val="10"/>
      <name val="GHEA Mariam"/>
      <family val="3"/>
    </font>
    <font>
      <b/>
      <sz val="10"/>
      <color indexed="8"/>
      <name val="GHEA Grapalat"/>
      <family val="3"/>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rgb="FF00000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right style="thin">
        <color rgb="FF000000"/>
      </right>
      <top style="thin">
        <color indexed="8"/>
      </top>
      <bottom/>
      <diagonal/>
    </border>
    <border>
      <left/>
      <right style="thin">
        <color rgb="FF000000"/>
      </right>
      <top/>
      <bottom/>
      <diagonal/>
    </border>
    <border>
      <left/>
      <right style="thin">
        <color rgb="FF000000"/>
      </right>
      <top/>
      <bottom style="thin">
        <color rgb="FF000000"/>
      </bottom>
      <diagonal/>
    </border>
    <border>
      <left/>
      <right style="thin">
        <color indexed="64"/>
      </right>
      <top style="thin">
        <color rgb="FF000000"/>
      </top>
      <bottom style="thin">
        <color indexed="64"/>
      </bottom>
      <diagonal/>
    </border>
    <border>
      <left/>
      <right style="thin">
        <color indexed="64"/>
      </right>
      <top style="thin">
        <color rgb="FF000000"/>
      </top>
      <bottom/>
      <diagonal/>
    </border>
    <border>
      <left/>
      <right style="thin">
        <color indexed="64"/>
      </right>
      <top style="thin">
        <color indexed="64"/>
      </top>
      <bottom/>
      <diagonal/>
    </border>
    <border>
      <left style="thin">
        <color rgb="FF000000"/>
      </left>
      <right style="thin">
        <color indexed="64"/>
      </right>
      <top style="thin">
        <color indexed="8"/>
      </top>
      <bottom style="thin">
        <color indexed="64"/>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indexed="64"/>
      </top>
      <bottom/>
      <diagonal/>
    </border>
    <border>
      <left style="thin">
        <color indexed="64"/>
      </left>
      <right style="thin">
        <color indexed="64"/>
      </right>
      <top style="thin">
        <color rgb="FF000000"/>
      </top>
      <bottom/>
      <diagonal/>
    </border>
    <border>
      <left style="thin">
        <color indexed="64"/>
      </left>
      <right style="thin">
        <color indexed="64"/>
      </right>
      <top/>
      <bottom style="thin">
        <color indexed="8"/>
      </bottom>
      <diagonal/>
    </border>
    <border>
      <left/>
      <right/>
      <top style="thin">
        <color indexed="64"/>
      </top>
      <bottom/>
      <diagonal/>
    </border>
    <border>
      <left/>
      <right style="thin">
        <color indexed="8"/>
      </right>
      <top style="thin">
        <color indexed="8"/>
      </top>
      <bottom style="thin">
        <color indexed="8"/>
      </bottom>
      <diagonal/>
    </border>
    <border>
      <left style="thin">
        <color indexed="8"/>
      </left>
      <right style="thin">
        <color indexed="64"/>
      </right>
      <top style="thin">
        <color indexed="64"/>
      </top>
      <bottom style="thin">
        <color indexed="8"/>
      </bottom>
      <diagonal/>
    </border>
    <border>
      <left/>
      <right style="thin">
        <color indexed="64"/>
      </right>
      <top style="thin">
        <color indexed="8"/>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auto="1"/>
      </bottom>
      <diagonal/>
    </border>
  </borders>
  <cellStyleXfs count="12">
    <xf numFmtId="0" fontId="0" fillId="0" borderId="0"/>
    <xf numFmtId="0" fontId="1" fillId="0" borderId="0"/>
    <xf numFmtId="9" fontId="2" fillId="0" borderId="0" applyFont="0" applyFill="0" applyBorder="0" applyAlignment="0" applyProtection="0"/>
    <xf numFmtId="0" fontId="3" fillId="0" borderId="0"/>
    <xf numFmtId="0" fontId="4" fillId="0" borderId="0">
      <alignment horizontal="left" vertical="top" wrapText="1"/>
    </xf>
    <xf numFmtId="0" fontId="5" fillId="0" borderId="0"/>
    <xf numFmtId="0" fontId="13" fillId="0" borderId="0"/>
    <xf numFmtId="165" fontId="14" fillId="0" borderId="0" applyFont="0" applyFill="0" applyBorder="0" applyAlignment="0" applyProtection="0"/>
    <xf numFmtId="43" fontId="5" fillId="0" borderId="0" applyFont="0" applyFill="0" applyBorder="0" applyAlignment="0" applyProtection="0"/>
    <xf numFmtId="43" fontId="37" fillId="0" borderId="0" applyFont="0" applyFill="0" applyBorder="0" applyAlignment="0" applyProtection="0"/>
    <xf numFmtId="9" fontId="1" fillId="0" borderId="0" applyFont="0" applyFill="0" applyBorder="0" applyAlignment="0" applyProtection="0"/>
    <xf numFmtId="0" fontId="13" fillId="0" borderId="0"/>
  </cellStyleXfs>
  <cellXfs count="368">
    <xf numFmtId="0" fontId="0" fillId="0" borderId="0" xfId="0"/>
    <xf numFmtId="0" fontId="6" fillId="0" borderId="0" xfId="0" applyFont="1"/>
    <xf numFmtId="0" fontId="9" fillId="0" borderId="1" xfId="0" applyFont="1" applyBorder="1" applyAlignment="1">
      <alignment horizontal="left" vertical="top" wrapText="1"/>
    </xf>
    <xf numFmtId="0" fontId="6" fillId="0" borderId="0" xfId="0" applyFont="1" applyAlignment="1">
      <alignment horizontal="justify"/>
    </xf>
    <xf numFmtId="0" fontId="10" fillId="0" borderId="0" xfId="0" applyFont="1"/>
    <xf numFmtId="0" fontId="10" fillId="0" borderId="0" xfId="0" applyFont="1" applyFill="1" applyBorder="1" applyAlignment="1">
      <alignment vertical="top" wrapText="1"/>
    </xf>
    <xf numFmtId="0" fontId="6" fillId="2" borderId="1" xfId="0" applyFont="1" applyFill="1" applyBorder="1" applyAlignment="1">
      <alignment vertical="top" wrapText="1"/>
    </xf>
    <xf numFmtId="0" fontId="9" fillId="2" borderId="1" xfId="0" applyFont="1" applyFill="1" applyBorder="1" applyAlignment="1">
      <alignment horizontal="left" vertical="top" wrapText="1"/>
    </xf>
    <xf numFmtId="0" fontId="6" fillId="2" borderId="1" xfId="0" applyFont="1" applyFill="1" applyBorder="1" applyAlignment="1">
      <alignment wrapText="1"/>
    </xf>
    <xf numFmtId="0" fontId="6" fillId="2" borderId="4" xfId="0" applyFont="1" applyFill="1" applyBorder="1" applyAlignment="1">
      <alignment vertical="top" wrapText="1"/>
    </xf>
    <xf numFmtId="0" fontId="6" fillId="2" borderId="5" xfId="0" applyFont="1" applyFill="1" applyBorder="1" applyAlignment="1">
      <alignment vertical="top" wrapText="1"/>
    </xf>
    <xf numFmtId="0" fontId="6" fillId="2" borderId="4" xfId="0" applyFont="1" applyFill="1" applyBorder="1" applyAlignment="1">
      <alignment horizontal="left" vertical="top"/>
    </xf>
    <xf numFmtId="0" fontId="6" fillId="2" borderId="5" xfId="0" applyFont="1" applyFill="1" applyBorder="1" applyAlignment="1">
      <alignment horizontal="left" vertical="top"/>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8" fillId="2" borderId="1" xfId="0" applyFont="1" applyFill="1" applyBorder="1" applyAlignment="1">
      <alignment vertical="top" wrapText="1"/>
    </xf>
    <xf numFmtId="0" fontId="11" fillId="2" borderId="1" xfId="0" applyFont="1" applyFill="1" applyBorder="1" applyAlignment="1">
      <alignment horizontal="center" vertical="top" wrapText="1"/>
    </xf>
    <xf numFmtId="0" fontId="6" fillId="0" borderId="1" xfId="0" applyFont="1" applyBorder="1" applyAlignment="1">
      <alignment horizontal="left" vertical="top" wrapText="1"/>
    </xf>
    <xf numFmtId="0" fontId="0" fillId="0" borderId="0" xfId="0" applyAlignment="1">
      <alignment horizontal="left" vertical="top" wrapText="1"/>
    </xf>
    <xf numFmtId="0" fontId="16" fillId="0" borderId="1" xfId="0" applyFont="1" applyBorder="1" applyAlignment="1">
      <alignment horizontal="center" vertical="top" wrapText="1"/>
    </xf>
    <xf numFmtId="0" fontId="6" fillId="0" borderId="1" xfId="0" applyFont="1" applyBorder="1"/>
    <xf numFmtId="0" fontId="9" fillId="0" borderId="1" xfId="0" applyFont="1" applyBorder="1"/>
    <xf numFmtId="0" fontId="10" fillId="0" borderId="0" xfId="0" applyFont="1" applyAlignment="1">
      <alignment horizontal="left" vertical="top" wrapText="1"/>
    </xf>
    <xf numFmtId="0" fontId="6" fillId="0" borderId="1" xfId="0" applyFont="1" applyBorder="1" applyAlignment="1">
      <alignment horizontal="center" vertical="center" wrapText="1"/>
    </xf>
    <xf numFmtId="0" fontId="0" fillId="0" borderId="1" xfId="0" applyBorder="1" applyAlignment="1">
      <alignment horizontal="left" vertical="top" wrapText="1"/>
    </xf>
    <xf numFmtId="0" fontId="6" fillId="0" borderId="13" xfId="0" applyFont="1" applyBorder="1" applyAlignment="1">
      <alignment horizontal="center" vertical="top" wrapText="1"/>
    </xf>
    <xf numFmtId="0" fontId="6" fillId="0" borderId="12" xfId="0" applyFont="1" applyBorder="1" applyAlignment="1">
      <alignment horizontal="left" vertical="top" wrapText="1"/>
    </xf>
    <xf numFmtId="0" fontId="10" fillId="0" borderId="12" xfId="0" applyFont="1" applyBorder="1" applyAlignment="1">
      <alignment horizontal="left" vertical="top" wrapText="1"/>
    </xf>
    <xf numFmtId="164" fontId="9" fillId="2" borderId="0" xfId="0" applyNumberFormat="1" applyFont="1" applyFill="1" applyBorder="1" applyAlignment="1">
      <alignment horizontal="right" wrapText="1"/>
    </xf>
    <xf numFmtId="0" fontId="6" fillId="2" borderId="0" xfId="0" applyFont="1" applyFill="1" applyBorder="1" applyAlignment="1">
      <alignment horizontal="left" vertical="top"/>
    </xf>
    <xf numFmtId="0" fontId="18" fillId="0" borderId="17" xfId="0" applyFont="1" applyBorder="1" applyAlignment="1">
      <alignment horizontal="center" vertical="top" wrapText="1"/>
    </xf>
    <xf numFmtId="0" fontId="18" fillId="0" borderId="12" xfId="0" applyFont="1" applyBorder="1" applyAlignment="1">
      <alignment horizontal="center" vertical="top" wrapText="1"/>
    </xf>
    <xf numFmtId="0" fontId="6" fillId="0" borderId="12" xfId="0" applyFont="1" applyBorder="1" applyAlignment="1">
      <alignment horizontal="center" vertical="center" wrapText="1"/>
    </xf>
    <xf numFmtId="0" fontId="7" fillId="2" borderId="0" xfId="0" applyFont="1" applyFill="1" applyAlignment="1">
      <alignment horizontal="center" wrapText="1"/>
    </xf>
    <xf numFmtId="0" fontId="8" fillId="0" borderId="12" xfId="0" applyFont="1" applyBorder="1" applyAlignment="1">
      <alignment horizontal="left" vertical="top" wrapText="1"/>
    </xf>
    <xf numFmtId="49" fontId="19" fillId="2" borderId="8" xfId="0" applyNumberFormat="1" applyFont="1" applyFill="1" applyBorder="1" applyAlignment="1">
      <alignment vertical="top" wrapText="1"/>
    </xf>
    <xf numFmtId="0" fontId="6" fillId="0" borderId="13" xfId="0" applyFont="1" applyBorder="1" applyAlignment="1">
      <alignment horizontal="center" vertical="center" wrapText="1"/>
    </xf>
    <xf numFmtId="0" fontId="6" fillId="2" borderId="0" xfId="0" applyFont="1" applyFill="1"/>
    <xf numFmtId="0" fontId="10" fillId="2" borderId="0" xfId="0" applyFont="1" applyFill="1"/>
    <xf numFmtId="49" fontId="12" fillId="0" borderId="0" xfId="8" applyNumberFormat="1" applyFont="1" applyBorder="1" applyAlignment="1">
      <alignment horizontal="right"/>
    </xf>
    <xf numFmtId="0" fontId="6" fillId="0" borderId="11" xfId="0" applyFont="1" applyBorder="1" applyAlignment="1">
      <alignment horizontal="left" vertical="top" wrapText="1"/>
    </xf>
    <xf numFmtId="0" fontId="9" fillId="0" borderId="11" xfId="0" applyFont="1" applyBorder="1" applyAlignment="1">
      <alignment vertical="top" wrapText="1"/>
    </xf>
    <xf numFmtId="0" fontId="6" fillId="0" borderId="13" xfId="0" applyFont="1" applyBorder="1" applyAlignment="1">
      <alignment horizontal="center" vertical="top"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vertical="center" wrapText="1"/>
    </xf>
    <xf numFmtId="4" fontId="20" fillId="0" borderId="21" xfId="0" applyNumberFormat="1" applyFont="1" applyBorder="1" applyAlignment="1">
      <alignment horizontal="center" vertical="center" wrapText="1"/>
    </xf>
    <xf numFmtId="0" fontId="20" fillId="0" borderId="0" xfId="0" applyFont="1" applyAlignment="1">
      <alignment vertical="center"/>
    </xf>
    <xf numFmtId="0" fontId="7" fillId="0" borderId="0" xfId="0" applyFont="1" applyAlignment="1">
      <alignment wrapText="1"/>
    </xf>
    <xf numFmtId="0" fontId="16" fillId="0" borderId="13" xfId="0" applyFont="1" applyBorder="1" applyAlignment="1">
      <alignment horizontal="center" vertical="center" wrapText="1"/>
    </xf>
    <xf numFmtId="0" fontId="16" fillId="0" borderId="3" xfId="0" applyFont="1" applyBorder="1" applyAlignment="1">
      <alignment horizontal="center" vertical="center" wrapText="1"/>
    </xf>
    <xf numFmtId="0" fontId="25" fillId="0" borderId="0" xfId="0" applyFont="1" applyAlignment="1">
      <alignment wrapText="1"/>
    </xf>
    <xf numFmtId="0" fontId="24" fillId="2" borderId="0" xfId="0" applyFont="1" applyFill="1" applyBorder="1" applyAlignment="1">
      <alignment horizontal="left" vertical="top"/>
    </xf>
    <xf numFmtId="0" fontId="15" fillId="2" borderId="27"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25" fillId="2" borderId="29" xfId="0" applyFont="1" applyFill="1" applyBorder="1" applyAlignment="1">
      <alignment horizontal="left" vertical="top"/>
    </xf>
    <xf numFmtId="166" fontId="24" fillId="2" borderId="0" xfId="0" applyNumberFormat="1" applyFont="1" applyFill="1" applyBorder="1" applyAlignment="1">
      <alignment horizontal="left" vertical="top"/>
    </xf>
    <xf numFmtId="166" fontId="27" fillId="2" borderId="23" xfId="0" applyNumberFormat="1" applyFont="1" applyFill="1" applyBorder="1" applyAlignment="1">
      <alignment horizontal="left" vertical="top"/>
    </xf>
    <xf numFmtId="0" fontId="28" fillId="2" borderId="0" xfId="0" applyFont="1" applyFill="1" applyBorder="1" applyAlignment="1">
      <alignment horizontal="left" vertical="top"/>
    </xf>
    <xf numFmtId="166" fontId="27" fillId="2" borderId="16" xfId="0" applyNumberFormat="1" applyFont="1" applyFill="1" applyBorder="1" applyAlignment="1">
      <alignment horizontal="left" vertical="top"/>
    </xf>
    <xf numFmtId="166" fontId="28" fillId="2" borderId="0" xfId="0" applyNumberFormat="1" applyFont="1" applyFill="1" applyBorder="1" applyAlignment="1">
      <alignment horizontal="left" vertical="top"/>
    </xf>
    <xf numFmtId="166" fontId="24" fillId="2" borderId="29" xfId="0" applyNumberFormat="1" applyFont="1" applyFill="1" applyBorder="1" applyAlignment="1">
      <alignment vertical="center" wrapText="1"/>
    </xf>
    <xf numFmtId="1" fontId="30" fillId="0" borderId="34" xfId="0" applyNumberFormat="1" applyFont="1" applyFill="1" applyBorder="1" applyAlignment="1">
      <alignment horizontal="center" vertical="top"/>
    </xf>
    <xf numFmtId="0" fontId="31" fillId="0" borderId="0" xfId="0" applyFont="1" applyFill="1" applyBorder="1" applyAlignment="1">
      <alignment horizontal="left" vertical="top"/>
    </xf>
    <xf numFmtId="0" fontId="24" fillId="0" borderId="0" xfId="0" applyFont="1" applyFill="1" applyBorder="1" applyAlignment="1">
      <alignment horizontal="left" vertical="top" wrapText="1"/>
    </xf>
    <xf numFmtId="0" fontId="24" fillId="0" borderId="0" xfId="0" applyFont="1" applyFill="1" applyBorder="1" applyAlignment="1">
      <alignment horizontal="left" vertical="top"/>
    </xf>
    <xf numFmtId="166" fontId="28" fillId="2" borderId="23" xfId="0" applyNumberFormat="1" applyFont="1" applyFill="1" applyBorder="1" applyAlignment="1">
      <alignment horizontal="left" vertical="center" wrapText="1"/>
    </xf>
    <xf numFmtId="166" fontId="24" fillId="2" borderId="16" xfId="0" applyNumberFormat="1" applyFont="1" applyFill="1" applyBorder="1" applyAlignment="1">
      <alignment horizontal="left" vertical="center" wrapText="1"/>
    </xf>
    <xf numFmtId="166" fontId="24" fillId="2" borderId="17" xfId="0" applyNumberFormat="1" applyFont="1" applyFill="1" applyBorder="1" applyAlignment="1">
      <alignment horizontal="left" vertical="center" wrapText="1"/>
    </xf>
    <xf numFmtId="166" fontId="24" fillId="2" borderId="23" xfId="0" applyNumberFormat="1" applyFont="1" applyFill="1" applyBorder="1" applyAlignment="1">
      <alignment horizontal="left" vertical="center" wrapText="1"/>
    </xf>
    <xf numFmtId="166" fontId="24" fillId="2" borderId="29" xfId="0" applyNumberFormat="1" applyFont="1" applyFill="1" applyBorder="1" applyAlignment="1">
      <alignment horizontal="left" vertical="center" wrapText="1"/>
    </xf>
    <xf numFmtId="166" fontId="20" fillId="0" borderId="21" xfId="0" applyNumberFormat="1" applyFont="1" applyBorder="1" applyAlignment="1">
      <alignment horizontal="center" vertical="center" wrapText="1"/>
    </xf>
    <xf numFmtId="0" fontId="6" fillId="0" borderId="28" xfId="0" applyFont="1" applyBorder="1" applyAlignment="1">
      <alignment horizontal="left" vertical="top" wrapText="1"/>
    </xf>
    <xf numFmtId="166" fontId="9" fillId="0" borderId="28" xfId="0" applyNumberFormat="1" applyFont="1" applyBorder="1" applyAlignment="1">
      <alignment horizontal="center" vertical="center" wrapText="1"/>
    </xf>
    <xf numFmtId="0" fontId="9" fillId="0" borderId="28" xfId="0" applyFont="1" applyBorder="1"/>
    <xf numFmtId="0" fontId="8" fillId="0" borderId="28" xfId="0" applyFont="1" applyBorder="1"/>
    <xf numFmtId="0" fontId="9" fillId="0" borderId="28" xfId="0" applyFont="1" applyBorder="1" applyAlignment="1">
      <alignment horizontal="left" vertical="top" wrapText="1"/>
    </xf>
    <xf numFmtId="0" fontId="9" fillId="2" borderId="28" xfId="0" applyFont="1" applyFill="1" applyBorder="1" applyAlignment="1">
      <alignment wrapText="1"/>
    </xf>
    <xf numFmtId="0" fontId="26" fillId="0" borderId="28" xfId="0" applyFont="1" applyBorder="1"/>
    <xf numFmtId="0" fontId="17" fillId="2" borderId="28" xfId="0" applyFont="1" applyFill="1" applyBorder="1" applyAlignment="1">
      <alignment horizontal="center" vertical="top" wrapText="1"/>
    </xf>
    <xf numFmtId="0" fontId="26" fillId="0" borderId="28" xfId="0" applyFont="1" applyBorder="1" applyAlignment="1">
      <alignment wrapText="1"/>
    </xf>
    <xf numFmtId="0" fontId="8" fillId="2" borderId="28" xfId="0" applyFont="1" applyFill="1" applyBorder="1" applyAlignment="1">
      <alignment vertical="top" wrapText="1"/>
    </xf>
    <xf numFmtId="166" fontId="6" fillId="0" borderId="12" xfId="0" applyNumberFormat="1" applyFont="1" applyBorder="1" applyAlignment="1">
      <alignment horizontal="right" vertical="center" wrapText="1"/>
    </xf>
    <xf numFmtId="0" fontId="25" fillId="2" borderId="30" xfId="0" applyFont="1" applyFill="1" applyBorder="1" applyAlignment="1">
      <alignment horizontal="left" vertical="top"/>
    </xf>
    <xf numFmtId="166" fontId="27" fillId="2" borderId="26" xfId="0" applyNumberFormat="1" applyFont="1" applyFill="1" applyBorder="1" applyAlignment="1">
      <alignment horizontal="left" vertical="top"/>
    </xf>
    <xf numFmtId="166" fontId="27" fillId="2" borderId="30" xfId="0" applyNumberFormat="1" applyFont="1" applyFill="1" applyBorder="1" applyAlignment="1">
      <alignment horizontal="center" vertical="center" wrapText="1"/>
    </xf>
    <xf numFmtId="166" fontId="27" fillId="2" borderId="28" xfId="0" applyNumberFormat="1" applyFont="1" applyFill="1" applyBorder="1" applyAlignment="1">
      <alignment horizontal="right" vertical="top"/>
    </xf>
    <xf numFmtId="166" fontId="27" fillId="2" borderId="6" xfId="0" applyNumberFormat="1" applyFont="1" applyFill="1" applyBorder="1" applyAlignment="1">
      <alignment horizontal="left" vertical="top"/>
    </xf>
    <xf numFmtId="0" fontId="32" fillId="0" borderId="34" xfId="0" applyFont="1" applyFill="1" applyBorder="1" applyAlignment="1">
      <alignment horizontal="left" vertical="center" wrapText="1"/>
    </xf>
    <xf numFmtId="0" fontId="33" fillId="0" borderId="34" xfId="0" applyFont="1" applyFill="1" applyBorder="1" applyAlignment="1">
      <alignment horizontal="left" vertical="top" wrapText="1"/>
    </xf>
    <xf numFmtId="166" fontId="34" fillId="0" borderId="35" xfId="0" applyNumberFormat="1" applyFont="1" applyFill="1" applyBorder="1" applyAlignment="1">
      <alignment horizontal="right" vertical="top"/>
    </xf>
    <xf numFmtId="0" fontId="25" fillId="0" borderId="34" xfId="0" applyFont="1" applyFill="1" applyBorder="1" applyAlignment="1">
      <alignment horizontal="left" vertical="center" wrapText="1"/>
    </xf>
    <xf numFmtId="0" fontId="15" fillId="0" borderId="36" xfId="0" applyFont="1" applyFill="1" applyBorder="1" applyAlignment="1">
      <alignment horizontal="left" vertical="top" wrapText="1"/>
    </xf>
    <xf numFmtId="0" fontId="25" fillId="0" borderId="28" xfId="0" applyFont="1" applyFill="1" applyBorder="1" applyAlignment="1">
      <alignment horizontal="left" vertical="center" wrapText="1"/>
    </xf>
    <xf numFmtId="1" fontId="35" fillId="2" borderId="34" xfId="0" applyNumberFormat="1" applyFont="1" applyFill="1" applyBorder="1" applyAlignment="1">
      <alignment horizontal="center" vertical="top"/>
    </xf>
    <xf numFmtId="0" fontId="15" fillId="2" borderId="34" xfId="0" applyFont="1" applyFill="1" applyBorder="1" applyAlignment="1">
      <alignment horizontal="left" vertical="top" wrapText="1"/>
    </xf>
    <xf numFmtId="166" fontId="15" fillId="2" borderId="40" xfId="0" applyNumberFormat="1" applyFont="1" applyFill="1" applyBorder="1" applyAlignment="1">
      <alignment horizontal="right" vertical="top" wrapText="1"/>
    </xf>
    <xf numFmtId="0" fontId="25" fillId="2" borderId="35" xfId="0" applyFont="1" applyFill="1" applyBorder="1" applyAlignment="1">
      <alignment horizontal="left" vertical="top" wrapText="1"/>
    </xf>
    <xf numFmtId="0" fontId="25" fillId="2" borderId="37" xfId="0" applyFont="1" applyFill="1" applyBorder="1" applyAlignment="1">
      <alignment horizontal="left" vertical="center" wrapText="1"/>
    </xf>
    <xf numFmtId="0" fontId="25" fillId="2" borderId="38" xfId="0" applyFont="1" applyFill="1" applyBorder="1" applyAlignment="1">
      <alignment horizontal="left" vertical="center" wrapText="1"/>
    </xf>
    <xf numFmtId="0" fontId="25" fillId="2" borderId="39" xfId="0" applyFont="1" applyFill="1" applyBorder="1" applyAlignment="1">
      <alignment horizontal="left" vertical="top" wrapText="1"/>
    </xf>
    <xf numFmtId="0" fontId="12" fillId="2" borderId="38" xfId="0" applyFont="1" applyFill="1" applyBorder="1" applyAlignment="1">
      <alignment horizontal="left" vertical="top" wrapText="1"/>
    </xf>
    <xf numFmtId="166" fontId="12" fillId="2" borderId="34" xfId="0" applyNumberFormat="1" applyFont="1" applyFill="1" applyBorder="1" applyAlignment="1">
      <alignment horizontal="right" vertical="top" wrapText="1"/>
    </xf>
    <xf numFmtId="0" fontId="25" fillId="2" borderId="2" xfId="0" applyFont="1" applyFill="1" applyBorder="1" applyAlignment="1">
      <alignment horizontal="left" vertical="top" wrapText="1"/>
    </xf>
    <xf numFmtId="0" fontId="15" fillId="2" borderId="38" xfId="0" applyFont="1" applyFill="1" applyBorder="1" applyAlignment="1">
      <alignment horizontal="left" vertical="top" wrapText="1"/>
    </xf>
    <xf numFmtId="166" fontId="25" fillId="2" borderId="36" xfId="0" applyNumberFormat="1" applyFont="1" applyFill="1" applyBorder="1" applyAlignment="1">
      <alignment horizontal="right" vertical="center" wrapText="1"/>
    </xf>
    <xf numFmtId="166" fontId="15" fillId="2" borderId="34" xfId="0" applyNumberFormat="1" applyFont="1" applyFill="1" applyBorder="1" applyAlignment="1">
      <alignment horizontal="right" vertical="top" wrapText="1"/>
    </xf>
    <xf numFmtId="167" fontId="15" fillId="2" borderId="34" xfId="0" applyNumberFormat="1" applyFont="1" applyFill="1" applyBorder="1" applyAlignment="1">
      <alignment horizontal="right" vertical="top" wrapText="1"/>
    </xf>
    <xf numFmtId="49" fontId="15" fillId="2" borderId="38" xfId="0" applyNumberFormat="1" applyFont="1" applyFill="1" applyBorder="1" applyAlignment="1">
      <alignment horizontal="left" vertical="top" wrapText="1"/>
    </xf>
    <xf numFmtId="167" fontId="15" fillId="2" borderId="34" xfId="8" applyNumberFormat="1" applyFont="1" applyFill="1" applyBorder="1" applyAlignment="1">
      <alignment horizontal="right" vertical="top" wrapText="1"/>
    </xf>
    <xf numFmtId="166" fontId="35" fillId="2" borderId="34" xfId="0" applyNumberFormat="1" applyFont="1" applyFill="1" applyBorder="1" applyAlignment="1">
      <alignment horizontal="right" vertical="top"/>
    </xf>
    <xf numFmtId="0" fontId="25" fillId="2" borderId="3" xfId="0" applyFont="1" applyFill="1" applyBorder="1" applyAlignment="1">
      <alignment horizontal="left" vertical="top" wrapText="1"/>
    </xf>
    <xf numFmtId="166" fontId="27" fillId="2" borderId="26" xfId="0" applyNumberFormat="1" applyFont="1" applyFill="1" applyBorder="1" applyAlignment="1">
      <alignment horizontal="left" vertical="center" wrapText="1"/>
    </xf>
    <xf numFmtId="166" fontId="27" fillId="2" borderId="30" xfId="0" applyNumberFormat="1" applyFont="1" applyFill="1" applyBorder="1" applyAlignment="1">
      <alignment horizontal="center" vertical="top" wrapText="1"/>
    </xf>
    <xf numFmtId="166" fontId="27" fillId="2" borderId="28" xfId="8" applyNumberFormat="1" applyFont="1" applyFill="1" applyBorder="1" applyAlignment="1">
      <alignment vertical="top" wrapText="1"/>
    </xf>
    <xf numFmtId="166" fontId="25" fillId="2" borderId="6" xfId="0" applyNumberFormat="1" applyFont="1" applyFill="1" applyBorder="1" applyAlignment="1">
      <alignment horizontal="left" vertical="center" wrapText="1"/>
    </xf>
    <xf numFmtId="166" fontId="27" fillId="2" borderId="28" xfId="0" applyNumberFormat="1" applyFont="1" applyFill="1" applyBorder="1" applyAlignment="1">
      <alignment vertical="top"/>
    </xf>
    <xf numFmtId="166" fontId="25" fillId="2" borderId="22" xfId="0" applyNumberFormat="1" applyFont="1" applyFill="1" applyBorder="1" applyAlignment="1">
      <alignment horizontal="left" vertical="center" wrapText="1"/>
    </xf>
    <xf numFmtId="166" fontId="25" fillId="2" borderId="26" xfId="0" applyNumberFormat="1" applyFont="1" applyFill="1" applyBorder="1" applyAlignment="1">
      <alignment horizontal="left" vertical="center" wrapText="1"/>
    </xf>
    <xf numFmtId="0" fontId="10" fillId="0" borderId="30" xfId="0" applyFont="1" applyFill="1" applyBorder="1" applyAlignment="1">
      <alignment vertical="center" wrapText="1"/>
    </xf>
    <xf numFmtId="166" fontId="25" fillId="2" borderId="28" xfId="0" applyNumberFormat="1" applyFont="1" applyFill="1" applyBorder="1" applyAlignment="1">
      <alignment vertical="center" wrapText="1"/>
    </xf>
    <xf numFmtId="167" fontId="25" fillId="2" borderId="28" xfId="0" applyNumberFormat="1" applyFont="1" applyFill="1" applyBorder="1" applyAlignment="1">
      <alignment vertical="center" wrapText="1"/>
    </xf>
    <xf numFmtId="0" fontId="10" fillId="0" borderId="26" xfId="0" applyFont="1" applyFill="1" applyBorder="1" applyAlignment="1">
      <alignment vertical="center" wrapText="1"/>
    </xf>
    <xf numFmtId="166" fontId="25" fillId="2" borderId="39" xfId="0" applyNumberFormat="1" applyFont="1" applyFill="1" applyBorder="1" applyAlignment="1">
      <alignment vertical="center" wrapText="1"/>
    </xf>
    <xf numFmtId="166" fontId="25" fillId="2" borderId="30" xfId="0" applyNumberFormat="1" applyFont="1" applyFill="1" applyBorder="1" applyAlignment="1">
      <alignment horizontal="left" vertical="center" wrapText="1"/>
    </xf>
    <xf numFmtId="0" fontId="15" fillId="0" borderId="31" xfId="0" applyFont="1" applyFill="1" applyBorder="1" applyAlignment="1">
      <alignment horizontal="left" vertical="center" wrapText="1"/>
    </xf>
    <xf numFmtId="0" fontId="25" fillId="0" borderId="28" xfId="0" applyFont="1" applyBorder="1"/>
    <xf numFmtId="0" fontId="12" fillId="0" borderId="3" xfId="8" applyNumberFormat="1" applyFont="1" applyBorder="1" applyAlignment="1">
      <alignment horizontal="right" wrapText="1"/>
    </xf>
    <xf numFmtId="167" fontId="12" fillId="0" borderId="3" xfId="8" applyNumberFormat="1" applyFont="1" applyBorder="1" applyAlignment="1">
      <alignment horizontal="right" wrapText="1"/>
    </xf>
    <xf numFmtId="168" fontId="12" fillId="0" borderId="3" xfId="8" applyNumberFormat="1" applyFont="1" applyBorder="1" applyAlignment="1">
      <alignment horizontal="right" wrapText="1"/>
    </xf>
    <xf numFmtId="168" fontId="6" fillId="0" borderId="1" xfId="0" applyNumberFormat="1" applyFont="1" applyBorder="1" applyAlignment="1">
      <alignment horizontal="center" vertical="center" wrapText="1"/>
    </xf>
    <xf numFmtId="168" fontId="6" fillId="0" borderId="12" xfId="0" applyNumberFormat="1" applyFont="1" applyBorder="1" applyAlignment="1">
      <alignment horizontal="center" vertical="center" wrapText="1"/>
    </xf>
    <xf numFmtId="168" fontId="8" fillId="0" borderId="1" xfId="0" applyNumberFormat="1" applyFont="1" applyBorder="1"/>
    <xf numFmtId="168" fontId="9" fillId="2" borderId="1" xfId="0" applyNumberFormat="1" applyFont="1" applyFill="1" applyBorder="1" applyAlignment="1">
      <alignment horizontal="right" wrapText="1"/>
    </xf>
    <xf numFmtId="0" fontId="12" fillId="0" borderId="34" xfId="0" applyFont="1" applyFill="1" applyBorder="1" applyAlignment="1">
      <alignment horizontal="left" vertical="top" wrapText="1"/>
    </xf>
    <xf numFmtId="0" fontId="6" fillId="0" borderId="12" xfId="0" applyFont="1" applyBorder="1" applyAlignment="1">
      <alignment vertical="center" wrapText="1"/>
    </xf>
    <xf numFmtId="166" fontId="36" fillId="0" borderId="28" xfId="0" applyNumberFormat="1" applyFont="1" applyBorder="1" applyAlignment="1">
      <alignment horizontal="center" vertical="center" wrapText="1"/>
    </xf>
    <xf numFmtId="0" fontId="6" fillId="0" borderId="28" xfId="0" applyFont="1" applyBorder="1" applyAlignment="1">
      <alignment horizontal="center" vertical="center" wrapText="1"/>
    </xf>
    <xf numFmtId="0" fontId="27" fillId="0" borderId="0" xfId="0" applyFont="1" applyFill="1" applyBorder="1" applyAlignment="1">
      <alignment horizontal="left" vertical="center"/>
    </xf>
    <xf numFmtId="169" fontId="10" fillId="0" borderId="52" xfId="9" applyNumberFormat="1" applyFont="1" applyFill="1" applyBorder="1" applyAlignment="1">
      <alignment horizontal="center" vertical="center" wrapText="1"/>
    </xf>
    <xf numFmtId="169" fontId="10" fillId="0" borderId="53" xfId="9" applyNumberFormat="1" applyFont="1" applyFill="1" applyBorder="1" applyAlignment="1">
      <alignment horizontal="center" vertical="center" wrapText="1"/>
    </xf>
    <xf numFmtId="0" fontId="27" fillId="0" borderId="14" xfId="0" applyFont="1" applyFill="1" applyBorder="1" applyAlignment="1">
      <alignment horizontal="center" vertical="center" wrapText="1"/>
    </xf>
    <xf numFmtId="0" fontId="38" fillId="0" borderId="0" xfId="0" applyFont="1" applyFill="1" applyBorder="1" applyAlignment="1">
      <alignment horizontal="left" vertical="center"/>
    </xf>
    <xf numFmtId="169" fontId="38" fillId="0" borderId="0" xfId="0" applyNumberFormat="1" applyFont="1" applyFill="1" applyBorder="1" applyAlignment="1">
      <alignment horizontal="left" vertical="center"/>
    </xf>
    <xf numFmtId="0" fontId="27" fillId="0" borderId="31" xfId="0" applyFont="1" applyFill="1" applyBorder="1" applyAlignment="1">
      <alignment vertical="center" wrapText="1"/>
    </xf>
    <xf numFmtId="49" fontId="38" fillId="0" borderId="0" xfId="0" applyNumberFormat="1" applyFont="1" applyFill="1" applyBorder="1" applyAlignment="1">
      <alignment horizontal="left" vertical="center"/>
    </xf>
    <xf numFmtId="0" fontId="27" fillId="0" borderId="62" xfId="0" applyFont="1" applyFill="1" applyBorder="1" applyAlignment="1">
      <alignment horizontal="left" vertical="center" wrapText="1"/>
    </xf>
    <xf numFmtId="0" fontId="39" fillId="0" borderId="0" xfId="0" applyFont="1" applyFill="1" applyBorder="1" applyAlignment="1">
      <alignment horizontal="left" vertical="center"/>
    </xf>
    <xf numFmtId="0" fontId="33" fillId="0" borderId="31" xfId="0" applyFont="1" applyFill="1" applyBorder="1" applyAlignment="1">
      <alignment horizontal="left" vertical="center" wrapText="1"/>
    </xf>
    <xf numFmtId="169" fontId="39" fillId="0" borderId="60" xfId="0" applyNumberFormat="1" applyFont="1" applyFill="1" applyBorder="1" applyAlignment="1">
      <alignment horizontal="right" vertical="center" shrinkToFit="1"/>
    </xf>
    <xf numFmtId="0" fontId="15" fillId="0" borderId="31" xfId="0" quotePrefix="1" applyFont="1" applyFill="1" applyBorder="1" applyAlignment="1">
      <alignment horizontal="left" vertical="center" wrapText="1"/>
    </xf>
    <xf numFmtId="0" fontId="16" fillId="0" borderId="0" xfId="0" applyFont="1" applyAlignment="1">
      <alignment horizontal="center" vertical="center"/>
    </xf>
    <xf numFmtId="0" fontId="16" fillId="0" borderId="28" xfId="0" applyFont="1" applyBorder="1"/>
    <xf numFmtId="169" fontId="40" fillId="0" borderId="28" xfId="0" applyNumberFormat="1" applyFont="1" applyBorder="1"/>
    <xf numFmtId="0" fontId="6" fillId="0" borderId="31" xfId="0" applyFont="1" applyBorder="1" applyAlignment="1">
      <alignment horizontal="left" vertical="top" wrapText="1"/>
    </xf>
    <xf numFmtId="0" fontId="27" fillId="0" borderId="55" xfId="0" applyFont="1" applyFill="1" applyBorder="1" applyAlignment="1">
      <alignment horizontal="left" vertical="center" wrapText="1"/>
    </xf>
    <xf numFmtId="0" fontId="27" fillId="0" borderId="56" xfId="0" applyFont="1" applyFill="1" applyBorder="1" applyAlignment="1">
      <alignment horizontal="center" vertical="center" wrapText="1"/>
    </xf>
    <xf numFmtId="0" fontId="27" fillId="0" borderId="28" xfId="0" applyFont="1" applyFill="1" applyBorder="1" applyAlignment="1">
      <alignment horizontal="left" vertical="center" wrapText="1"/>
    </xf>
    <xf numFmtId="0" fontId="27" fillId="0" borderId="28" xfId="0" applyFont="1" applyFill="1" applyBorder="1" applyAlignment="1">
      <alignment horizontal="center" vertical="center" wrapText="1"/>
    </xf>
    <xf numFmtId="0" fontId="25" fillId="0" borderId="28" xfId="0" applyFont="1" applyFill="1" applyBorder="1" applyAlignment="1">
      <alignment horizontal="center" vertical="center" wrapText="1"/>
    </xf>
    <xf numFmtId="0" fontId="8" fillId="0" borderId="0" xfId="0" applyFont="1" applyAlignment="1">
      <alignment wrapText="1"/>
    </xf>
    <xf numFmtId="169" fontId="28" fillId="0" borderId="44" xfId="0" applyNumberFormat="1" applyFont="1" applyFill="1" applyBorder="1" applyAlignment="1">
      <alignment horizontal="right" vertical="center" shrinkToFit="1"/>
    </xf>
    <xf numFmtId="169" fontId="28" fillId="0" borderId="42" xfId="0" applyNumberFormat="1" applyFont="1" applyFill="1" applyBorder="1" applyAlignment="1">
      <alignment horizontal="right" vertical="center" shrinkToFit="1"/>
    </xf>
    <xf numFmtId="169" fontId="28" fillId="0" borderId="57" xfId="0" applyNumberFormat="1" applyFont="1" applyFill="1" applyBorder="1" applyAlignment="1">
      <alignment horizontal="right" vertical="center" shrinkToFit="1"/>
    </xf>
    <xf numFmtId="169" fontId="28" fillId="0" borderId="60" xfId="0" applyNumberFormat="1" applyFont="1" applyFill="1" applyBorder="1" applyAlignment="1">
      <alignment horizontal="right" vertical="center" shrinkToFit="1"/>
    </xf>
    <xf numFmtId="169" fontId="28" fillId="0" borderId="28" xfId="0" applyNumberFormat="1" applyFont="1" applyFill="1" applyBorder="1" applyAlignment="1">
      <alignment horizontal="right" vertical="center" shrinkToFit="1"/>
    </xf>
    <xf numFmtId="169" fontId="28" fillId="0" borderId="61" xfId="0" applyNumberFormat="1" applyFont="1" applyFill="1" applyBorder="1" applyAlignment="1">
      <alignment horizontal="right" vertical="center" shrinkToFit="1"/>
    </xf>
    <xf numFmtId="169" fontId="28" fillId="0" borderId="55" xfId="0" applyNumberFormat="1" applyFont="1" applyFill="1" applyBorder="1" applyAlignment="1">
      <alignment horizontal="right" vertical="center" shrinkToFit="1"/>
    </xf>
    <xf numFmtId="169" fontId="28" fillId="0" borderId="63" xfId="0" applyNumberFormat="1" applyFont="1" applyFill="1" applyBorder="1" applyAlignment="1">
      <alignment horizontal="right" vertical="center" shrinkToFit="1"/>
    </xf>
    <xf numFmtId="169" fontId="28" fillId="0" borderId="56" xfId="0" applyNumberFormat="1" applyFont="1" applyFill="1" applyBorder="1" applyAlignment="1">
      <alignment horizontal="right" vertical="center" shrinkToFit="1"/>
    </xf>
    <xf numFmtId="169" fontId="28" fillId="0" borderId="64" xfId="0" applyNumberFormat="1" applyFont="1" applyFill="1" applyBorder="1" applyAlignment="1">
      <alignment horizontal="right" vertical="center" shrinkToFit="1"/>
    </xf>
    <xf numFmtId="169" fontId="24" fillId="0" borderId="60" xfId="0" applyNumberFormat="1" applyFont="1" applyFill="1" applyBorder="1" applyAlignment="1">
      <alignment horizontal="left" vertical="center" wrapText="1"/>
    </xf>
    <xf numFmtId="169" fontId="24" fillId="0" borderId="28" xfId="0" applyNumberFormat="1" applyFont="1" applyFill="1" applyBorder="1" applyAlignment="1">
      <alignment horizontal="left" vertical="center" wrapText="1"/>
    </xf>
    <xf numFmtId="169" fontId="24" fillId="0" borderId="61" xfId="0" applyNumberFormat="1" applyFont="1" applyFill="1" applyBorder="1" applyAlignment="1">
      <alignment horizontal="left" vertical="center" wrapText="1"/>
    </xf>
    <xf numFmtId="169" fontId="31" fillId="0" borderId="60" xfId="0" applyNumberFormat="1" applyFont="1" applyFill="1" applyBorder="1" applyAlignment="1">
      <alignment horizontal="right" vertical="center" shrinkToFit="1"/>
    </xf>
    <xf numFmtId="169" fontId="24" fillId="0" borderId="60" xfId="0" applyNumberFormat="1" applyFont="1" applyFill="1" applyBorder="1" applyAlignment="1">
      <alignment horizontal="right" vertical="center" shrinkToFit="1"/>
    </xf>
    <xf numFmtId="169" fontId="24" fillId="0" borderId="61" xfId="0" applyNumberFormat="1" applyFont="1" applyFill="1" applyBorder="1" applyAlignment="1">
      <alignment horizontal="right" vertical="center" shrinkToFit="1"/>
    </xf>
    <xf numFmtId="0" fontId="41" fillId="0" borderId="0" xfId="6" applyFont="1"/>
    <xf numFmtId="0" fontId="23" fillId="0" borderId="0" xfId="6" applyFont="1" applyBorder="1" applyAlignment="1">
      <alignment horizontal="center" vertical="center" wrapText="1"/>
    </xf>
    <xf numFmtId="0" fontId="23" fillId="0" borderId="0" xfId="11" applyFont="1" applyFill="1" applyAlignment="1">
      <alignment horizontal="center" vertical="center" wrapText="1"/>
    </xf>
    <xf numFmtId="3" fontId="41" fillId="0" borderId="0" xfId="6" applyNumberFormat="1" applyFont="1"/>
    <xf numFmtId="165" fontId="41" fillId="0" borderId="0" xfId="7" applyFont="1"/>
    <xf numFmtId="0" fontId="6" fillId="0" borderId="28" xfId="6" applyFont="1" applyFill="1" applyBorder="1" applyAlignment="1">
      <alignment horizontal="center" vertical="center" wrapText="1"/>
    </xf>
    <xf numFmtId="0" fontId="41" fillId="3" borderId="0" xfId="6" applyFont="1" applyFill="1"/>
    <xf numFmtId="165" fontId="41" fillId="3" borderId="0" xfId="7" applyFont="1" applyFill="1"/>
    <xf numFmtId="0" fontId="41" fillId="0" borderId="0" xfId="6" applyFont="1" applyFill="1"/>
    <xf numFmtId="0" fontId="35" fillId="0" borderId="0" xfId="6" applyFont="1"/>
    <xf numFmtId="0" fontId="12" fillId="0" borderId="0" xfId="6" applyFont="1" applyFill="1" applyAlignment="1">
      <alignment horizontal="center" wrapText="1"/>
    </xf>
    <xf numFmtId="0" fontId="10" fillId="0" borderId="28" xfId="11" applyFont="1" applyFill="1" applyBorder="1" applyAlignment="1">
      <alignment horizontal="center" vertical="center" wrapText="1"/>
    </xf>
    <xf numFmtId="0" fontId="10" fillId="0" borderId="28" xfId="6" applyFont="1" applyBorder="1" applyAlignment="1">
      <alignment horizontal="center" vertical="center" wrapText="1"/>
    </xf>
    <xf numFmtId="0" fontId="15" fillId="0" borderId="28" xfId="6" applyFont="1" applyFill="1" applyBorder="1" applyAlignment="1">
      <alignment horizontal="center" vertical="center" wrapText="1"/>
    </xf>
    <xf numFmtId="164" fontId="15" fillId="0" borderId="39" xfId="6" applyNumberFormat="1" applyFont="1" applyFill="1" applyBorder="1" applyAlignment="1" applyProtection="1">
      <alignment vertical="center" wrapText="1"/>
    </xf>
    <xf numFmtId="0" fontId="12" fillId="0" borderId="28" xfId="6" applyFont="1" applyFill="1" applyBorder="1" applyAlignment="1">
      <alignment vertical="center" wrapText="1"/>
    </xf>
    <xf numFmtId="2" fontId="6" fillId="0" borderId="28" xfId="6" applyNumberFormat="1" applyFont="1" applyFill="1" applyBorder="1" applyAlignment="1">
      <alignment horizontal="center" vertical="center" wrapText="1"/>
    </xf>
    <xf numFmtId="164" fontId="10" fillId="0" borderId="28" xfId="6" applyNumberFormat="1" applyFont="1" applyFill="1" applyBorder="1" applyAlignment="1">
      <alignment horizontal="center" vertical="center"/>
    </xf>
    <xf numFmtId="2" fontId="6" fillId="0" borderId="28" xfId="6" applyNumberFormat="1" applyFont="1" applyFill="1" applyBorder="1" applyAlignment="1">
      <alignment vertical="center" wrapText="1"/>
    </xf>
    <xf numFmtId="0" fontId="6" fillId="0" borderId="62" xfId="0" applyFont="1" applyBorder="1" applyAlignment="1">
      <alignment horizontal="left" vertical="center"/>
    </xf>
    <xf numFmtId="0" fontId="6" fillId="0" borderId="66" xfId="0" applyFont="1" applyBorder="1" applyAlignment="1">
      <alignment vertical="center"/>
    </xf>
    <xf numFmtId="0" fontId="35" fillId="0" borderId="28" xfId="6" applyFont="1" applyBorder="1"/>
    <xf numFmtId="0" fontId="35" fillId="0" borderId="28" xfId="6" applyFont="1" applyFill="1" applyBorder="1"/>
    <xf numFmtId="0" fontId="10" fillId="2" borderId="12" xfId="0" applyFont="1" applyFill="1" applyBorder="1" applyAlignment="1">
      <alignment horizontal="left" vertical="top" wrapText="1"/>
    </xf>
    <xf numFmtId="0" fontId="9" fillId="0" borderId="0" xfId="0" applyFont="1"/>
    <xf numFmtId="166" fontId="27" fillId="2" borderId="22" xfId="0" applyNumberFormat="1" applyFont="1" applyFill="1" applyBorder="1" applyAlignment="1">
      <alignment horizontal="center" vertical="center" wrapText="1"/>
    </xf>
    <xf numFmtId="166" fontId="27" fillId="2" borderId="27" xfId="0" applyNumberFormat="1" applyFont="1" applyFill="1" applyBorder="1" applyAlignment="1">
      <alignment horizontal="left" vertical="top"/>
    </xf>
    <xf numFmtId="166" fontId="27" fillId="2" borderId="75" xfId="0" applyNumberFormat="1" applyFont="1" applyFill="1" applyBorder="1" applyAlignment="1">
      <alignment horizontal="left" vertical="top"/>
    </xf>
    <xf numFmtId="166" fontId="27" fillId="2" borderId="75" xfId="0" applyNumberFormat="1" applyFont="1" applyFill="1" applyBorder="1" applyAlignment="1">
      <alignment horizontal="center" vertical="center" wrapText="1"/>
    </xf>
    <xf numFmtId="166" fontId="27" fillId="2" borderId="29" xfId="0" applyNumberFormat="1" applyFont="1" applyFill="1" applyBorder="1" applyAlignment="1">
      <alignment horizontal="left" vertical="top"/>
    </xf>
    <xf numFmtId="166" fontId="27" fillId="2" borderId="30" xfId="0" applyNumberFormat="1" applyFont="1" applyFill="1" applyBorder="1" applyAlignment="1">
      <alignment horizontal="left" vertical="top"/>
    </xf>
    <xf numFmtId="166" fontId="43" fillId="0" borderId="78" xfId="0" applyNumberFormat="1" applyFont="1" applyFill="1" applyBorder="1" applyAlignment="1">
      <alignment vertical="top"/>
    </xf>
    <xf numFmtId="0" fontId="32" fillId="0" borderId="85" xfId="0" applyFont="1" applyFill="1" applyBorder="1" applyAlignment="1">
      <alignment horizontal="left" vertical="center" wrapText="1"/>
    </xf>
    <xf numFmtId="1" fontId="30" fillId="0" borderId="86" xfId="0" applyNumberFormat="1" applyFont="1" applyFill="1" applyBorder="1" applyAlignment="1">
      <alignment horizontal="center" vertical="top"/>
    </xf>
    <xf numFmtId="0" fontId="16" fillId="0" borderId="0" xfId="0" applyFont="1"/>
    <xf numFmtId="49" fontId="28" fillId="2" borderId="28" xfId="0" applyNumberFormat="1" applyFont="1" applyFill="1" applyBorder="1" applyAlignment="1">
      <alignment horizontal="left" vertical="top"/>
    </xf>
    <xf numFmtId="0" fontId="28" fillId="2" borderId="28" xfId="0" applyFont="1" applyFill="1" applyBorder="1" applyAlignment="1">
      <alignment horizontal="center" vertical="center" wrapText="1"/>
    </xf>
    <xf numFmtId="166" fontId="28" fillId="2" borderId="28" xfId="0" applyNumberFormat="1" applyFont="1" applyFill="1" applyBorder="1" applyAlignment="1">
      <alignment vertical="top"/>
    </xf>
    <xf numFmtId="0" fontId="25" fillId="2" borderId="31" xfId="0" applyFont="1" applyFill="1" applyBorder="1" applyAlignment="1">
      <alignment horizontal="center" vertical="center" wrapText="1"/>
    </xf>
    <xf numFmtId="49" fontId="28" fillId="2" borderId="17" xfId="0" applyNumberFormat="1" applyFont="1" applyFill="1" applyBorder="1" applyAlignment="1">
      <alignment horizontal="left" vertical="top"/>
    </xf>
    <xf numFmtId="49" fontId="28" fillId="2" borderId="14" xfId="0" applyNumberFormat="1" applyFont="1" applyFill="1" applyBorder="1" applyAlignment="1">
      <alignment horizontal="left" vertical="top"/>
    </xf>
    <xf numFmtId="166" fontId="28" fillId="2" borderId="77" xfId="0" applyNumberFormat="1" applyFont="1" applyFill="1" applyBorder="1" applyAlignment="1">
      <alignment vertical="top"/>
    </xf>
    <xf numFmtId="0" fontId="25" fillId="2" borderId="31" xfId="0" applyFont="1" applyFill="1" applyBorder="1" applyAlignment="1">
      <alignment horizontal="center" vertical="top" wrapText="1"/>
    </xf>
    <xf numFmtId="0" fontId="33" fillId="2" borderId="67" xfId="0" applyFont="1" applyFill="1" applyBorder="1" applyAlignment="1">
      <alignment horizontal="left" vertical="top" wrapText="1"/>
    </xf>
    <xf numFmtId="0" fontId="15" fillId="2" borderId="67" xfId="0" applyFont="1" applyFill="1" applyBorder="1" applyAlignment="1">
      <alignment horizontal="left" vertical="top" wrapText="1"/>
    </xf>
    <xf numFmtId="0" fontId="12" fillId="2" borderId="67" xfId="0" applyFont="1" applyFill="1" applyBorder="1" applyAlignment="1">
      <alignment horizontal="left" vertical="top" wrapText="1"/>
    </xf>
    <xf numFmtId="0" fontId="25" fillId="2" borderId="0" xfId="0" applyFont="1" applyFill="1" applyBorder="1" applyAlignment="1">
      <alignment horizontal="left" vertical="top"/>
    </xf>
    <xf numFmtId="0" fontId="6" fillId="0" borderId="0" xfId="0" applyFont="1" applyAlignment="1">
      <alignment horizontal="center" vertical="center"/>
    </xf>
    <xf numFmtId="0" fontId="42" fillId="2" borderId="3" xfId="0" applyFont="1" applyFill="1" applyBorder="1" applyAlignment="1">
      <alignment vertical="center" wrapText="1"/>
    </xf>
    <xf numFmtId="0" fontId="15" fillId="2" borderId="17" xfId="0" applyFont="1" applyFill="1" applyBorder="1" applyAlignment="1">
      <alignment horizontal="center" vertical="center" wrapText="1"/>
    </xf>
    <xf numFmtId="0" fontId="15" fillId="2" borderId="30" xfId="0" applyFont="1" applyFill="1" applyBorder="1" applyAlignment="1">
      <alignment horizontal="center" vertical="center" wrapText="1"/>
    </xf>
    <xf numFmtId="169" fontId="28" fillId="0" borderId="30" xfId="0" applyNumberFormat="1" applyFont="1" applyFill="1" applyBorder="1" applyAlignment="1">
      <alignment horizontal="right" vertical="center" shrinkToFit="1"/>
    </xf>
    <xf numFmtId="169" fontId="40" fillId="0" borderId="30" xfId="0" applyNumberFormat="1" applyFont="1" applyBorder="1"/>
    <xf numFmtId="169" fontId="24" fillId="0" borderId="30" xfId="0" applyNumberFormat="1" applyFont="1" applyFill="1" applyBorder="1" applyAlignment="1">
      <alignment horizontal="left" vertical="center" wrapText="1"/>
    </xf>
    <xf numFmtId="169" fontId="31" fillId="0" borderId="30" xfId="0" applyNumberFormat="1" applyFont="1" applyFill="1" applyBorder="1" applyAlignment="1">
      <alignment horizontal="right" vertical="center" shrinkToFit="1"/>
    </xf>
    <xf numFmtId="169" fontId="24" fillId="0" borderId="30" xfId="0" applyNumberFormat="1" applyFont="1" applyFill="1" applyBorder="1" applyAlignment="1">
      <alignment horizontal="right" vertical="center" shrinkToFit="1"/>
    </xf>
    <xf numFmtId="169" fontId="40" fillId="0" borderId="60" xfId="0" applyNumberFormat="1" applyFont="1" applyBorder="1"/>
    <xf numFmtId="169" fontId="40" fillId="0" borderId="61" xfId="0" applyNumberFormat="1" applyFont="1" applyBorder="1"/>
    <xf numFmtId="169" fontId="31" fillId="0" borderId="91" xfId="0" applyNumberFormat="1" applyFont="1" applyFill="1" applyBorder="1" applyAlignment="1">
      <alignment horizontal="right" vertical="center" shrinkToFit="1"/>
    </xf>
    <xf numFmtId="169" fontId="24" fillId="0" borderId="91" xfId="0" applyNumberFormat="1" applyFont="1" applyFill="1" applyBorder="1" applyAlignment="1">
      <alignment horizontal="right" vertical="center" shrinkToFit="1"/>
    </xf>
    <xf numFmtId="169" fontId="24" fillId="0" borderId="92" xfId="0" applyNumberFormat="1" applyFont="1" applyFill="1" applyBorder="1" applyAlignment="1">
      <alignment horizontal="right" vertical="center" shrinkToFit="1"/>
    </xf>
    <xf numFmtId="169" fontId="24" fillId="0" borderId="53" xfId="0" applyNumberFormat="1" applyFont="1" applyFill="1" applyBorder="1" applyAlignment="1">
      <alignment horizontal="right" vertical="center" shrinkToFi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7" fillId="0" borderId="0" xfId="0" applyFont="1" applyAlignment="1">
      <alignment horizontal="center" wrapText="1"/>
    </xf>
    <xf numFmtId="0" fontId="16" fillId="0" borderId="1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88" xfId="0" applyFont="1" applyBorder="1" applyAlignment="1">
      <alignment horizontal="center" vertical="center" wrapText="1"/>
    </xf>
    <xf numFmtId="0" fontId="16" fillId="0" borderId="89" xfId="0" applyFont="1" applyBorder="1" applyAlignment="1">
      <alignment horizontal="center" vertical="center" wrapText="1"/>
    </xf>
    <xf numFmtId="0" fontId="16" fillId="0" borderId="90" xfId="0" applyFont="1" applyBorder="1" applyAlignment="1">
      <alignment horizontal="center" vertical="center" wrapText="1"/>
    </xf>
    <xf numFmtId="0" fontId="8" fillId="0" borderId="8"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6" fillId="0" borderId="8" xfId="0" applyFont="1" applyBorder="1" applyAlignment="1">
      <alignment horizontal="center" vertical="top"/>
    </xf>
    <xf numFmtId="0" fontId="6" fillId="0" borderId="2" xfId="0" applyFont="1" applyBorder="1" applyAlignment="1">
      <alignment horizontal="center" vertical="top"/>
    </xf>
    <xf numFmtId="0" fontId="6" fillId="0" borderId="3" xfId="0" applyFont="1" applyBorder="1" applyAlignment="1">
      <alignment horizontal="center" vertical="top"/>
    </xf>
    <xf numFmtId="0" fontId="8" fillId="0" borderId="4" xfId="0" applyFont="1" applyBorder="1" applyAlignment="1">
      <alignment horizontal="center"/>
    </xf>
    <xf numFmtId="0" fontId="8" fillId="0" borderId="5" xfId="0" applyFont="1" applyBorder="1" applyAlignment="1">
      <alignment horizontal="center"/>
    </xf>
    <xf numFmtId="0" fontId="6" fillId="0" borderId="28" xfId="0" applyFont="1" applyBorder="1" applyAlignment="1">
      <alignment horizontal="center"/>
    </xf>
    <xf numFmtId="0" fontId="16" fillId="0" borderId="1" xfId="0" applyFont="1" applyBorder="1" applyAlignment="1">
      <alignment horizontal="center" vertical="top" wrapText="1"/>
    </xf>
    <xf numFmtId="0" fontId="7" fillId="0" borderId="4" xfId="0" applyFont="1" applyBorder="1" applyAlignment="1">
      <alignment horizontal="left"/>
    </xf>
    <xf numFmtId="0" fontId="7" fillId="0" borderId="7" xfId="0" applyFont="1" applyBorder="1" applyAlignment="1">
      <alignment horizontal="left"/>
    </xf>
    <xf numFmtId="0" fontId="7" fillId="0" borderId="5" xfId="0" applyFont="1" applyBorder="1" applyAlignment="1">
      <alignment horizontal="left"/>
    </xf>
    <xf numFmtId="0" fontId="6" fillId="0" borderId="8"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88" xfId="0" applyFont="1" applyBorder="1" applyAlignment="1">
      <alignment horizontal="center" vertical="center" wrapText="1"/>
    </xf>
    <xf numFmtId="0" fontId="6" fillId="0" borderId="89" xfId="0" applyFont="1" applyBorder="1" applyAlignment="1">
      <alignment horizontal="center" vertical="center" wrapText="1"/>
    </xf>
    <xf numFmtId="0" fontId="6" fillId="0" borderId="90" xfId="0" applyFont="1" applyBorder="1" applyAlignment="1">
      <alignment horizontal="center" vertical="center" wrapText="1"/>
    </xf>
    <xf numFmtId="0" fontId="24" fillId="0" borderId="76" xfId="0" applyFont="1" applyFill="1" applyBorder="1" applyAlignment="1">
      <alignment horizontal="center" vertical="top" wrapText="1"/>
    </xf>
    <xf numFmtId="0" fontId="24" fillId="0" borderId="6" xfId="0" applyFont="1" applyFill="1" applyBorder="1" applyAlignment="1">
      <alignment horizontal="center" vertical="top" wrapText="1"/>
    </xf>
    <xf numFmtId="0" fontId="24" fillId="0" borderId="22" xfId="0" applyFont="1" applyFill="1" applyBorder="1" applyAlignment="1">
      <alignment horizontal="center" vertical="top" wrapText="1"/>
    </xf>
    <xf numFmtId="166" fontId="34" fillId="0" borderId="81" xfId="0" applyNumberFormat="1" applyFont="1" applyFill="1" applyBorder="1" applyAlignment="1">
      <alignment horizontal="center" vertical="top"/>
    </xf>
    <xf numFmtId="166" fontId="34" fillId="0" borderId="79" xfId="0" applyNumberFormat="1" applyFont="1" applyFill="1" applyBorder="1" applyAlignment="1">
      <alignment horizontal="center" vertical="top"/>
    </xf>
    <xf numFmtId="166" fontId="34" fillId="0" borderId="80" xfId="0" applyNumberFormat="1" applyFont="1" applyFill="1" applyBorder="1" applyAlignment="1">
      <alignment horizontal="center" vertical="top"/>
    </xf>
    <xf numFmtId="0" fontId="16" fillId="0" borderId="87" xfId="0" applyFont="1" applyBorder="1" applyAlignment="1">
      <alignment horizontal="center"/>
    </xf>
    <xf numFmtId="0" fontId="16" fillId="0" borderId="6" xfId="0" applyFont="1" applyBorder="1" applyAlignment="1">
      <alignment horizontal="center"/>
    </xf>
    <xf numFmtId="0" fontId="16" fillId="0" borderId="71" xfId="0" applyFont="1" applyBorder="1" applyAlignment="1">
      <alignment horizontal="center"/>
    </xf>
    <xf numFmtId="166" fontId="25" fillId="2" borderId="82" xfId="0" applyNumberFormat="1" applyFont="1" applyFill="1" applyBorder="1" applyAlignment="1">
      <alignment horizontal="center" vertical="center" wrapText="1"/>
    </xf>
    <xf numFmtId="166" fontId="25" fillId="2" borderId="2" xfId="0" applyNumberFormat="1" applyFont="1" applyFill="1" applyBorder="1" applyAlignment="1">
      <alignment horizontal="center" vertical="center" wrapText="1"/>
    </xf>
    <xf numFmtId="166" fontId="25" fillId="2" borderId="83" xfId="0" applyNumberFormat="1" applyFont="1" applyFill="1" applyBorder="1" applyAlignment="1">
      <alignment horizontal="center" vertical="center" wrapText="1"/>
    </xf>
    <xf numFmtId="0" fontId="15" fillId="2" borderId="68" xfId="0" applyFont="1" applyFill="1" applyBorder="1" applyAlignment="1">
      <alignment horizontal="center" vertical="top" wrapText="1"/>
    </xf>
    <xf numFmtId="0" fontId="15" fillId="2" borderId="69" xfId="0" applyFont="1" applyFill="1" applyBorder="1" applyAlignment="1">
      <alignment horizontal="center" vertical="top" wrapText="1"/>
    </xf>
    <xf numFmtId="0" fontId="15" fillId="2" borderId="70" xfId="0" applyFont="1" applyFill="1" applyBorder="1" applyAlignment="1">
      <alignment horizontal="center" vertical="top" wrapText="1"/>
    </xf>
    <xf numFmtId="0" fontId="6" fillId="0" borderId="0" xfId="0" applyFont="1" applyAlignment="1">
      <alignment horizontal="right"/>
    </xf>
    <xf numFmtId="0" fontId="15" fillId="2" borderId="71" xfId="0" applyFont="1" applyFill="1" applyBorder="1" applyAlignment="1">
      <alignment horizontal="center" vertical="top" wrapText="1"/>
    </xf>
    <xf numFmtId="0" fontId="25" fillId="0" borderId="72" xfId="0" applyFont="1" applyFill="1" applyBorder="1" applyAlignment="1">
      <alignment horizontal="center" vertical="center" wrapText="1"/>
    </xf>
    <xf numFmtId="0" fontId="25" fillId="0" borderId="73" xfId="0" applyFont="1" applyFill="1" applyBorder="1" applyAlignment="1">
      <alignment horizontal="center" vertical="center" wrapText="1"/>
    </xf>
    <xf numFmtId="0" fontId="25" fillId="0" borderId="74"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84" xfId="0" applyFont="1" applyFill="1" applyBorder="1" applyAlignment="1">
      <alignment horizontal="center" vertical="center" wrapText="1"/>
    </xf>
    <xf numFmtId="0" fontId="15" fillId="2" borderId="77"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22" xfId="0" applyFont="1" applyFill="1" applyBorder="1" applyAlignment="1">
      <alignment horizontal="center" vertical="center" wrapText="1"/>
    </xf>
    <xf numFmtId="166" fontId="10" fillId="2" borderId="32" xfId="0" applyNumberFormat="1" applyFont="1" applyFill="1" applyBorder="1" applyAlignment="1">
      <alignment horizontal="center" vertical="top" wrapText="1"/>
    </xf>
    <xf numFmtId="166" fontId="10" fillId="2" borderId="33" xfId="0" applyNumberFormat="1" applyFont="1" applyFill="1" applyBorder="1" applyAlignment="1">
      <alignment horizontal="center" vertical="top" wrapText="1"/>
    </xf>
    <xf numFmtId="0" fontId="15" fillId="2" borderId="25"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2" borderId="3" xfId="0" applyFont="1" applyFill="1" applyBorder="1" applyAlignment="1">
      <alignment horizontal="center" vertical="center" wrapText="1"/>
    </xf>
    <xf numFmtId="169" fontId="25" fillId="0" borderId="65" xfId="0" applyNumberFormat="1" applyFont="1" applyFill="1" applyBorder="1" applyAlignment="1">
      <alignment horizontal="right" vertical="center" wrapText="1"/>
    </xf>
    <xf numFmtId="169" fontId="10" fillId="0" borderId="29" xfId="9" applyNumberFormat="1" applyFont="1" applyFill="1" applyBorder="1" applyAlignment="1">
      <alignment horizontal="center" vertical="center" wrapText="1"/>
    </xf>
    <xf numFmtId="169" fontId="10" fillId="0" borderId="48" xfId="9" applyNumberFormat="1" applyFont="1" applyFill="1" applyBorder="1" applyAlignment="1">
      <alignment horizontal="center" vertical="center" wrapText="1"/>
    </xf>
    <xf numFmtId="169" fontId="10" fillId="0" borderId="26" xfId="9" applyNumberFormat="1" applyFont="1" applyFill="1" applyBorder="1" applyAlignment="1">
      <alignment horizontal="center" vertical="center" wrapText="1"/>
    </xf>
    <xf numFmtId="169" fontId="10" fillId="0" borderId="54" xfId="9" applyNumberFormat="1" applyFont="1" applyFill="1" applyBorder="1" applyAlignment="1">
      <alignment horizontal="center" vertical="center" wrapText="1"/>
    </xf>
    <xf numFmtId="0" fontId="27" fillId="0" borderId="55" xfId="0" applyFont="1" applyFill="1" applyBorder="1" applyAlignment="1">
      <alignment horizontal="center" vertical="center" wrapText="1"/>
    </xf>
    <xf numFmtId="0" fontId="27" fillId="0" borderId="58" xfId="0" applyFont="1" applyFill="1" applyBorder="1" applyAlignment="1">
      <alignment horizontal="center" vertical="center" wrapText="1"/>
    </xf>
    <xf numFmtId="0" fontId="27" fillId="0" borderId="56" xfId="0" applyFont="1" applyFill="1" applyBorder="1" applyAlignment="1">
      <alignment horizontal="center" vertical="center" wrapText="1"/>
    </xf>
    <xf numFmtId="0" fontId="27" fillId="0" borderId="59" xfId="0" applyFont="1" applyFill="1" applyBorder="1" applyAlignment="1">
      <alignment horizontal="center" vertical="center" wrapText="1"/>
    </xf>
    <xf numFmtId="169" fontId="10" fillId="0" borderId="41" xfId="0" applyNumberFormat="1" applyFont="1" applyFill="1" applyBorder="1" applyAlignment="1">
      <alignment horizontal="center" vertical="center" wrapText="1"/>
    </xf>
    <xf numFmtId="169" fontId="10" fillId="0" borderId="45" xfId="0" applyNumberFormat="1" applyFont="1" applyFill="1" applyBorder="1" applyAlignment="1">
      <alignment horizontal="center" vertical="center" wrapText="1"/>
    </xf>
    <xf numFmtId="169" fontId="10" fillId="0" borderId="46" xfId="0" applyNumberFormat="1"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27" fillId="0" borderId="39" xfId="0" applyFont="1" applyFill="1" applyBorder="1" applyAlignment="1">
      <alignment horizontal="center" vertical="center" wrapText="1"/>
    </xf>
    <xf numFmtId="0" fontId="27" fillId="0" borderId="50" xfId="0" applyFont="1" applyFill="1" applyBorder="1" applyAlignment="1">
      <alignment horizontal="center" vertical="center" wrapText="1"/>
    </xf>
    <xf numFmtId="169" fontId="10" fillId="0" borderId="47" xfId="9" applyNumberFormat="1" applyFont="1" applyFill="1" applyBorder="1" applyAlignment="1">
      <alignment horizontal="center" vertical="center" wrapText="1"/>
    </xf>
    <xf numFmtId="169" fontId="10" fillId="0" borderId="49" xfId="9" applyNumberFormat="1" applyFont="1" applyFill="1" applyBorder="1" applyAlignment="1">
      <alignment horizontal="center" vertical="center" wrapText="1"/>
    </xf>
    <xf numFmtId="169" fontId="10" fillId="0" borderId="77" xfId="9" applyNumberFormat="1"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6" fillId="0" borderId="1" xfId="0" applyFont="1" applyBorder="1" applyAlignment="1">
      <alignment horizontal="center" vertical="center" wrapText="1"/>
    </xf>
    <xf numFmtId="0" fontId="18" fillId="2" borderId="5" xfId="0" applyFont="1" applyFill="1" applyBorder="1" applyAlignment="1">
      <alignment horizontal="center" vertical="top" wrapText="1"/>
    </xf>
    <xf numFmtId="0" fontId="18" fillId="2" borderId="15" xfId="0" applyFont="1" applyFill="1" applyBorder="1" applyAlignment="1">
      <alignment horizontal="center" vertical="top" wrapText="1"/>
    </xf>
    <xf numFmtId="0" fontId="18" fillId="2" borderId="16" xfId="0" applyFont="1" applyFill="1" applyBorder="1" applyAlignment="1">
      <alignment horizontal="center" vertical="top" wrapText="1"/>
    </xf>
    <xf numFmtId="0" fontId="18" fillId="2" borderId="0" xfId="0" applyFont="1" applyFill="1" applyBorder="1" applyAlignment="1">
      <alignment horizontal="center" vertical="top" wrapText="1"/>
    </xf>
    <xf numFmtId="0" fontId="18" fillId="2" borderId="14" xfId="0" applyFont="1" applyFill="1" applyBorder="1" applyAlignment="1">
      <alignment horizontal="center" vertical="top" wrapText="1"/>
    </xf>
    <xf numFmtId="0" fontId="18" fillId="0" borderId="1" xfId="0" applyFont="1" applyBorder="1" applyAlignment="1">
      <alignment horizontal="center" vertical="top" wrapText="1"/>
    </xf>
    <xf numFmtId="0" fontId="18" fillId="0" borderId="15" xfId="0" applyFont="1" applyBorder="1" applyAlignment="1">
      <alignment horizontal="center" vertical="top" wrapText="1"/>
    </xf>
    <xf numFmtId="0" fontId="18" fillId="0" borderId="16" xfId="0" applyFont="1" applyBorder="1" applyAlignment="1">
      <alignment horizontal="center" vertical="top" wrapText="1"/>
    </xf>
    <xf numFmtId="0" fontId="18" fillId="0" borderId="17" xfId="0" applyFont="1" applyBorder="1" applyAlignment="1">
      <alignment horizontal="center"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6" fillId="0" borderId="11" xfId="0" applyFont="1" applyBorder="1" applyAlignment="1">
      <alignment horizontal="center" vertical="top" wrapText="1"/>
    </xf>
    <xf numFmtId="49" fontId="19" fillId="2" borderId="13" xfId="0" applyNumberFormat="1" applyFont="1" applyFill="1" applyBorder="1" applyAlignment="1">
      <alignment horizontal="center" vertical="top" wrapText="1"/>
    </xf>
    <xf numFmtId="49" fontId="19" fillId="2" borderId="2" xfId="0" applyNumberFormat="1" applyFont="1" applyFill="1" applyBorder="1" applyAlignment="1">
      <alignment horizontal="center" vertical="top" wrapText="1"/>
    </xf>
    <xf numFmtId="49" fontId="19" fillId="2" borderId="3" xfId="0" applyNumberFormat="1"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3" xfId="0" applyFont="1" applyFill="1" applyBorder="1" applyAlignment="1">
      <alignment horizontal="center" vertical="top" wrapText="1"/>
    </xf>
    <xf numFmtId="0" fontId="6" fillId="0" borderId="15" xfId="0" applyFont="1" applyBorder="1" applyAlignment="1">
      <alignment horizontal="center" vertical="top"/>
    </xf>
    <xf numFmtId="0" fontId="6" fillId="0" borderId="16" xfId="0" applyFont="1" applyBorder="1" applyAlignment="1">
      <alignment horizontal="center" vertical="top"/>
    </xf>
    <xf numFmtId="0" fontId="6" fillId="0" borderId="17" xfId="0" applyFont="1" applyBorder="1" applyAlignment="1">
      <alignment horizontal="center" vertical="top"/>
    </xf>
    <xf numFmtId="0" fontId="6" fillId="0" borderId="13" xfId="0" applyFont="1" applyBorder="1" applyAlignment="1">
      <alignment horizontal="center" vertical="top"/>
    </xf>
    <xf numFmtId="0" fontId="6" fillId="0" borderId="95"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94" xfId="0" applyFont="1" applyBorder="1" applyAlignment="1">
      <alignment horizontal="center" vertical="center" wrapText="1"/>
    </xf>
    <xf numFmtId="0" fontId="7" fillId="2" borderId="0" xfId="0" applyFont="1" applyFill="1" applyAlignment="1">
      <alignment horizontal="center"/>
    </xf>
    <xf numFmtId="0" fontId="7" fillId="2" borderId="0" xfId="0" applyFont="1" applyFill="1" applyAlignment="1">
      <alignment horizontal="center" wrapText="1"/>
    </xf>
    <xf numFmtId="0" fontId="7" fillId="0" borderId="0" xfId="0" applyFont="1" applyAlignment="1">
      <alignment horizontal="center"/>
    </xf>
    <xf numFmtId="0" fontId="15" fillId="0" borderId="29" xfId="6" applyFont="1" applyFill="1" applyBorder="1" applyAlignment="1">
      <alignment horizontal="left" vertical="center" wrapText="1"/>
    </xf>
    <xf numFmtId="0" fontId="15" fillId="0" borderId="31" xfId="6" applyFont="1" applyFill="1" applyBorder="1" applyAlignment="1">
      <alignment horizontal="left" vertical="center" wrapText="1"/>
    </xf>
    <xf numFmtId="0" fontId="15" fillId="0" borderId="30" xfId="6" applyFont="1" applyFill="1" applyBorder="1" applyAlignment="1">
      <alignment horizontal="left" vertical="center" wrapText="1"/>
    </xf>
    <xf numFmtId="0" fontId="12" fillId="0" borderId="29" xfId="6" applyFont="1" applyFill="1" applyBorder="1" applyAlignment="1">
      <alignment horizontal="left" vertical="center" wrapText="1"/>
    </xf>
    <xf numFmtId="0" fontId="12" fillId="0" borderId="31" xfId="6" applyFont="1" applyFill="1" applyBorder="1" applyAlignment="1">
      <alignment horizontal="left" vertical="center" wrapText="1"/>
    </xf>
    <xf numFmtId="0" fontId="12" fillId="0" borderId="30" xfId="6" applyFont="1" applyFill="1" applyBorder="1" applyAlignment="1">
      <alignment horizontal="left" vertical="center" wrapText="1"/>
    </xf>
    <xf numFmtId="0" fontId="10" fillId="0" borderId="29" xfId="6" applyFont="1" applyFill="1" applyBorder="1" applyAlignment="1">
      <alignment horizontal="left" vertical="center"/>
    </xf>
    <xf numFmtId="0" fontId="10" fillId="0" borderId="30" xfId="6" applyFont="1" applyFill="1" applyBorder="1" applyAlignment="1">
      <alignment horizontal="left" vertical="center"/>
    </xf>
    <xf numFmtId="0" fontId="35" fillId="0" borderId="0" xfId="6" applyFont="1" applyAlignment="1">
      <alignment horizontal="center"/>
    </xf>
    <xf numFmtId="0" fontId="15" fillId="0" borderId="0" xfId="5" applyFont="1" applyAlignment="1">
      <alignment horizontal="right" wrapText="1"/>
    </xf>
    <xf numFmtId="0" fontId="29" fillId="0" borderId="0" xfId="11" applyFont="1" applyFill="1" applyAlignment="1">
      <alignment horizontal="center" vertical="center" wrapText="1"/>
    </xf>
    <xf numFmtId="0" fontId="10" fillId="0" borderId="39" xfId="6" applyFont="1" applyBorder="1" applyAlignment="1">
      <alignment horizontal="center" vertical="center" wrapText="1"/>
    </xf>
    <xf numFmtId="0" fontId="10" fillId="0" borderId="3" xfId="6" applyFont="1" applyBorder="1" applyAlignment="1">
      <alignment horizontal="center" vertical="center" wrapText="1"/>
    </xf>
    <xf numFmtId="0" fontId="10" fillId="0" borderId="39" xfId="11" applyFont="1" applyFill="1" applyBorder="1" applyAlignment="1">
      <alignment horizontal="center" vertical="center" wrapText="1"/>
    </xf>
    <xf numFmtId="0" fontId="10" fillId="0" borderId="3" xfId="11" applyFont="1" applyFill="1" applyBorder="1" applyAlignment="1">
      <alignment horizontal="center" vertical="center" wrapText="1"/>
    </xf>
    <xf numFmtId="0" fontId="10" fillId="0" borderId="29" xfId="11" applyFont="1" applyFill="1" applyBorder="1" applyAlignment="1">
      <alignment horizontal="center" vertical="center" wrapText="1"/>
    </xf>
    <xf numFmtId="0" fontId="10" fillId="0" borderId="30" xfId="11" applyFont="1" applyFill="1" applyBorder="1" applyAlignment="1">
      <alignment horizontal="center" vertical="center" wrapText="1"/>
    </xf>
  </cellXfs>
  <cellStyles count="12">
    <cellStyle name="Comma" xfId="8" builtinId="3"/>
    <cellStyle name="Comma 2" xfId="9"/>
    <cellStyle name="Normal" xfId="0" builtinId="0"/>
    <cellStyle name="Normal 10" xfId="4"/>
    <cellStyle name="Normal 2" xfId="1"/>
    <cellStyle name="Normal 3" xfId="3"/>
    <cellStyle name="Normal 4" xfId="5"/>
    <cellStyle name="Normal_General 17.02.04 2" xfId="11"/>
    <cellStyle name="Percent 2" xfId="2"/>
    <cellStyle name="Percent 2 2" xfId="10"/>
    <cellStyle name="Обычный 2" xfId="6"/>
    <cellStyle name="Финансовый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view="pageBreakPreview" zoomScale="60" zoomScaleNormal="100" workbookViewId="0">
      <selection activeCell="B8" sqref="B8"/>
    </sheetView>
  </sheetViews>
  <sheetFormatPr defaultRowHeight="15" x14ac:dyDescent="0.25"/>
  <cols>
    <col min="1" max="1" width="67.7109375" customWidth="1"/>
    <col min="2" max="2" width="29.140625" customWidth="1"/>
  </cols>
  <sheetData>
    <row r="1" spans="1:9" x14ac:dyDescent="0.25">
      <c r="B1" s="1" t="s">
        <v>19</v>
      </c>
      <c r="D1" s="1"/>
      <c r="G1" s="1"/>
      <c r="H1" s="1"/>
      <c r="I1" s="1"/>
    </row>
    <row r="2" spans="1:9" x14ac:dyDescent="0.25">
      <c r="B2" s="1" t="s">
        <v>5</v>
      </c>
      <c r="C2" s="1"/>
      <c r="D2" s="1"/>
      <c r="G2" s="1"/>
      <c r="H2" s="1"/>
      <c r="I2" s="1"/>
    </row>
    <row r="3" spans="1:9" x14ac:dyDescent="0.25">
      <c r="B3" s="1" t="s">
        <v>11</v>
      </c>
      <c r="C3" s="1"/>
      <c r="D3" s="1"/>
      <c r="G3" s="1"/>
      <c r="H3" s="1"/>
      <c r="I3" s="1"/>
    </row>
    <row r="6" spans="1:9" ht="55.5" customHeight="1" x14ac:dyDescent="0.3">
      <c r="A6" s="241" t="s">
        <v>64</v>
      </c>
      <c r="B6" s="241"/>
      <c r="C6" s="48"/>
      <c r="D6" s="48"/>
      <c r="E6" s="48"/>
      <c r="F6" s="48"/>
    </row>
    <row r="9" spans="1:9" ht="15.75" thickBot="1" x14ac:dyDescent="0.3">
      <c r="B9" s="224" t="s">
        <v>58</v>
      </c>
    </row>
    <row r="10" spans="1:9" ht="33" x14ac:dyDescent="0.25">
      <c r="A10" s="239"/>
      <c r="B10" s="43" t="s">
        <v>59</v>
      </c>
    </row>
    <row r="11" spans="1:9" ht="50.25" thickBot="1" x14ac:dyDescent="0.3">
      <c r="A11" s="240"/>
      <c r="B11" s="44" t="s">
        <v>60</v>
      </c>
    </row>
    <row r="12" spans="1:9" ht="17.25" thickBot="1" x14ac:dyDescent="0.3">
      <c r="A12" s="45" t="s">
        <v>61</v>
      </c>
      <c r="B12" s="46">
        <v>0</v>
      </c>
    </row>
    <row r="13" spans="1:9" ht="17.25" thickBot="1" x14ac:dyDescent="0.3">
      <c r="A13" s="45" t="s">
        <v>62</v>
      </c>
      <c r="B13" s="71">
        <v>18918.2</v>
      </c>
    </row>
    <row r="14" spans="1:9" ht="17.25" thickBot="1" x14ac:dyDescent="0.3">
      <c r="A14" s="45" t="s">
        <v>63</v>
      </c>
      <c r="B14" s="71">
        <v>18918.2</v>
      </c>
    </row>
    <row r="15" spans="1:9" ht="16.5" x14ac:dyDescent="0.25">
      <c r="A15" s="47"/>
    </row>
  </sheetData>
  <mergeCells count="2">
    <mergeCell ref="A10:A11"/>
    <mergeCell ref="A6:B6"/>
  </mergeCells>
  <pageMargins left="0.7" right="0.7" top="0.75" bottom="0.75" header="0.3" footer="0.3"/>
  <pageSetup paperSize="9"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tabSelected="1" view="pageBreakPreview" zoomScale="60" zoomScaleNormal="100" workbookViewId="0">
      <selection activeCell="L5" sqref="L5"/>
    </sheetView>
  </sheetViews>
  <sheetFormatPr defaultRowHeight="17.25" x14ac:dyDescent="0.3"/>
  <cols>
    <col min="1" max="1" width="16.28515625" style="177" customWidth="1"/>
    <col min="2" max="2" width="60" style="177" customWidth="1"/>
    <col min="3" max="3" width="8.85546875" style="177" customWidth="1"/>
    <col min="4" max="4" width="7.140625" style="177" customWidth="1"/>
    <col min="5" max="5" width="10.85546875" style="177" customWidth="1"/>
    <col min="6" max="6" width="12" style="185" customWidth="1"/>
    <col min="7" max="7" width="14.42578125" style="177" customWidth="1"/>
    <col min="8" max="8" width="9.7109375" style="177" hidden="1" customWidth="1"/>
    <col min="9" max="9" width="12" style="177" hidden="1" customWidth="1"/>
    <col min="10" max="10" width="12.7109375" style="177" hidden="1" customWidth="1"/>
    <col min="11" max="11" width="21" style="177" hidden="1" customWidth="1"/>
    <col min="12" max="12" width="39.5703125" style="177" customWidth="1"/>
    <col min="13" max="13" width="20.85546875" style="177" customWidth="1"/>
    <col min="14" max="14" width="14.7109375" style="177" customWidth="1"/>
    <col min="15" max="256" width="9.140625" style="177"/>
    <col min="257" max="257" width="16.28515625" style="177" customWidth="1"/>
    <col min="258" max="258" width="40" style="177" customWidth="1"/>
    <col min="259" max="259" width="8.85546875" style="177" customWidth="1"/>
    <col min="260" max="260" width="10.85546875" style="177" customWidth="1"/>
    <col min="261" max="261" width="14.42578125" style="177" customWidth="1"/>
    <col min="262" max="262" width="12" style="177" customWidth="1"/>
    <col min="263" max="263" width="19.42578125" style="177" customWidth="1"/>
    <col min="264" max="267" width="0" style="177" hidden="1" customWidth="1"/>
    <col min="268" max="268" width="39.5703125" style="177" customWidth="1"/>
    <col min="269" max="269" width="20.85546875" style="177" customWidth="1"/>
    <col min="270" max="270" width="14.7109375" style="177" customWidth="1"/>
    <col min="271" max="512" width="9.140625" style="177"/>
    <col min="513" max="513" width="16.28515625" style="177" customWidth="1"/>
    <col min="514" max="514" width="40" style="177" customWidth="1"/>
    <col min="515" max="515" width="8.85546875" style="177" customWidth="1"/>
    <col min="516" max="516" width="10.85546875" style="177" customWidth="1"/>
    <col min="517" max="517" width="14.42578125" style="177" customWidth="1"/>
    <col min="518" max="518" width="12" style="177" customWidth="1"/>
    <col min="519" max="519" width="19.42578125" style="177" customWidth="1"/>
    <col min="520" max="523" width="0" style="177" hidden="1" customWidth="1"/>
    <col min="524" max="524" width="39.5703125" style="177" customWidth="1"/>
    <col min="525" max="525" width="20.85546875" style="177" customWidth="1"/>
    <col min="526" max="526" width="14.7109375" style="177" customWidth="1"/>
    <col min="527" max="768" width="9.140625" style="177"/>
    <col min="769" max="769" width="16.28515625" style="177" customWidth="1"/>
    <col min="770" max="770" width="40" style="177" customWidth="1"/>
    <col min="771" max="771" width="8.85546875" style="177" customWidth="1"/>
    <col min="772" max="772" width="10.85546875" style="177" customWidth="1"/>
    <col min="773" max="773" width="14.42578125" style="177" customWidth="1"/>
    <col min="774" max="774" width="12" style="177" customWidth="1"/>
    <col min="775" max="775" width="19.42578125" style="177" customWidth="1"/>
    <col min="776" max="779" width="0" style="177" hidden="1" customWidth="1"/>
    <col min="780" max="780" width="39.5703125" style="177" customWidth="1"/>
    <col min="781" max="781" width="20.85546875" style="177" customWidth="1"/>
    <col min="782" max="782" width="14.7109375" style="177" customWidth="1"/>
    <col min="783" max="1024" width="9.140625" style="177"/>
    <col min="1025" max="1025" width="16.28515625" style="177" customWidth="1"/>
    <col min="1026" max="1026" width="40" style="177" customWidth="1"/>
    <col min="1027" max="1027" width="8.85546875" style="177" customWidth="1"/>
    <col min="1028" max="1028" width="10.85546875" style="177" customWidth="1"/>
    <col min="1029" max="1029" width="14.42578125" style="177" customWidth="1"/>
    <col min="1030" max="1030" width="12" style="177" customWidth="1"/>
    <col min="1031" max="1031" width="19.42578125" style="177" customWidth="1"/>
    <col min="1032" max="1035" width="0" style="177" hidden="1" customWidth="1"/>
    <col min="1036" max="1036" width="39.5703125" style="177" customWidth="1"/>
    <col min="1037" max="1037" width="20.85546875" style="177" customWidth="1"/>
    <col min="1038" max="1038" width="14.7109375" style="177" customWidth="1"/>
    <col min="1039" max="1280" width="9.140625" style="177"/>
    <col min="1281" max="1281" width="16.28515625" style="177" customWidth="1"/>
    <col min="1282" max="1282" width="40" style="177" customWidth="1"/>
    <col min="1283" max="1283" width="8.85546875" style="177" customWidth="1"/>
    <col min="1284" max="1284" width="10.85546875" style="177" customWidth="1"/>
    <col min="1285" max="1285" width="14.42578125" style="177" customWidth="1"/>
    <col min="1286" max="1286" width="12" style="177" customWidth="1"/>
    <col min="1287" max="1287" width="19.42578125" style="177" customWidth="1"/>
    <col min="1288" max="1291" width="0" style="177" hidden="1" customWidth="1"/>
    <col min="1292" max="1292" width="39.5703125" style="177" customWidth="1"/>
    <col min="1293" max="1293" width="20.85546875" style="177" customWidth="1"/>
    <col min="1294" max="1294" width="14.7109375" style="177" customWidth="1"/>
    <col min="1295" max="1536" width="9.140625" style="177"/>
    <col min="1537" max="1537" width="16.28515625" style="177" customWidth="1"/>
    <col min="1538" max="1538" width="40" style="177" customWidth="1"/>
    <col min="1539" max="1539" width="8.85546875" style="177" customWidth="1"/>
    <col min="1540" max="1540" width="10.85546875" style="177" customWidth="1"/>
    <col min="1541" max="1541" width="14.42578125" style="177" customWidth="1"/>
    <col min="1542" max="1542" width="12" style="177" customWidth="1"/>
    <col min="1543" max="1543" width="19.42578125" style="177" customWidth="1"/>
    <col min="1544" max="1547" width="0" style="177" hidden="1" customWidth="1"/>
    <col min="1548" max="1548" width="39.5703125" style="177" customWidth="1"/>
    <col min="1549" max="1549" width="20.85546875" style="177" customWidth="1"/>
    <col min="1550" max="1550" width="14.7109375" style="177" customWidth="1"/>
    <col min="1551" max="1792" width="9.140625" style="177"/>
    <col min="1793" max="1793" width="16.28515625" style="177" customWidth="1"/>
    <col min="1794" max="1794" width="40" style="177" customWidth="1"/>
    <col min="1795" max="1795" width="8.85546875" style="177" customWidth="1"/>
    <col min="1796" max="1796" width="10.85546875" style="177" customWidth="1"/>
    <col min="1797" max="1797" width="14.42578125" style="177" customWidth="1"/>
    <col min="1798" max="1798" width="12" style="177" customWidth="1"/>
    <col min="1799" max="1799" width="19.42578125" style="177" customWidth="1"/>
    <col min="1800" max="1803" width="0" style="177" hidden="1" customWidth="1"/>
    <col min="1804" max="1804" width="39.5703125" style="177" customWidth="1"/>
    <col min="1805" max="1805" width="20.85546875" style="177" customWidth="1"/>
    <col min="1806" max="1806" width="14.7109375" style="177" customWidth="1"/>
    <col min="1807" max="2048" width="9.140625" style="177"/>
    <col min="2049" max="2049" width="16.28515625" style="177" customWidth="1"/>
    <col min="2050" max="2050" width="40" style="177" customWidth="1"/>
    <col min="2051" max="2051" width="8.85546875" style="177" customWidth="1"/>
    <col min="2052" max="2052" width="10.85546875" style="177" customWidth="1"/>
    <col min="2053" max="2053" width="14.42578125" style="177" customWidth="1"/>
    <col min="2054" max="2054" width="12" style="177" customWidth="1"/>
    <col min="2055" max="2055" width="19.42578125" style="177" customWidth="1"/>
    <col min="2056" max="2059" width="0" style="177" hidden="1" customWidth="1"/>
    <col min="2060" max="2060" width="39.5703125" style="177" customWidth="1"/>
    <col min="2061" max="2061" width="20.85546875" style="177" customWidth="1"/>
    <col min="2062" max="2062" width="14.7109375" style="177" customWidth="1"/>
    <col min="2063" max="2304" width="9.140625" style="177"/>
    <col min="2305" max="2305" width="16.28515625" style="177" customWidth="1"/>
    <col min="2306" max="2306" width="40" style="177" customWidth="1"/>
    <col min="2307" max="2307" width="8.85546875" style="177" customWidth="1"/>
    <col min="2308" max="2308" width="10.85546875" style="177" customWidth="1"/>
    <col min="2309" max="2309" width="14.42578125" style="177" customWidth="1"/>
    <col min="2310" max="2310" width="12" style="177" customWidth="1"/>
    <col min="2311" max="2311" width="19.42578125" style="177" customWidth="1"/>
    <col min="2312" max="2315" width="0" style="177" hidden="1" customWidth="1"/>
    <col min="2316" max="2316" width="39.5703125" style="177" customWidth="1"/>
    <col min="2317" max="2317" width="20.85546875" style="177" customWidth="1"/>
    <col min="2318" max="2318" width="14.7109375" style="177" customWidth="1"/>
    <col min="2319" max="2560" width="9.140625" style="177"/>
    <col min="2561" max="2561" width="16.28515625" style="177" customWidth="1"/>
    <col min="2562" max="2562" width="40" style="177" customWidth="1"/>
    <col min="2563" max="2563" width="8.85546875" style="177" customWidth="1"/>
    <col min="2564" max="2564" width="10.85546875" style="177" customWidth="1"/>
    <col min="2565" max="2565" width="14.42578125" style="177" customWidth="1"/>
    <col min="2566" max="2566" width="12" style="177" customWidth="1"/>
    <col min="2567" max="2567" width="19.42578125" style="177" customWidth="1"/>
    <col min="2568" max="2571" width="0" style="177" hidden="1" customWidth="1"/>
    <col min="2572" max="2572" width="39.5703125" style="177" customWidth="1"/>
    <col min="2573" max="2573" width="20.85546875" style="177" customWidth="1"/>
    <col min="2574" max="2574" width="14.7109375" style="177" customWidth="1"/>
    <col min="2575" max="2816" width="9.140625" style="177"/>
    <col min="2817" max="2817" width="16.28515625" style="177" customWidth="1"/>
    <col min="2818" max="2818" width="40" style="177" customWidth="1"/>
    <col min="2819" max="2819" width="8.85546875" style="177" customWidth="1"/>
    <col min="2820" max="2820" width="10.85546875" style="177" customWidth="1"/>
    <col min="2821" max="2821" width="14.42578125" style="177" customWidth="1"/>
    <col min="2822" max="2822" width="12" style="177" customWidth="1"/>
    <col min="2823" max="2823" width="19.42578125" style="177" customWidth="1"/>
    <col min="2824" max="2827" width="0" style="177" hidden="1" customWidth="1"/>
    <col min="2828" max="2828" width="39.5703125" style="177" customWidth="1"/>
    <col min="2829" max="2829" width="20.85546875" style="177" customWidth="1"/>
    <col min="2830" max="2830" width="14.7109375" style="177" customWidth="1"/>
    <col min="2831" max="3072" width="9.140625" style="177"/>
    <col min="3073" max="3073" width="16.28515625" style="177" customWidth="1"/>
    <col min="3074" max="3074" width="40" style="177" customWidth="1"/>
    <col min="3075" max="3075" width="8.85546875" style="177" customWidth="1"/>
    <col min="3076" max="3076" width="10.85546875" style="177" customWidth="1"/>
    <col min="3077" max="3077" width="14.42578125" style="177" customWidth="1"/>
    <col min="3078" max="3078" width="12" style="177" customWidth="1"/>
    <col min="3079" max="3079" width="19.42578125" style="177" customWidth="1"/>
    <col min="3080" max="3083" width="0" style="177" hidden="1" customWidth="1"/>
    <col min="3084" max="3084" width="39.5703125" style="177" customWidth="1"/>
    <col min="3085" max="3085" width="20.85546875" style="177" customWidth="1"/>
    <col min="3086" max="3086" width="14.7109375" style="177" customWidth="1"/>
    <col min="3087" max="3328" width="9.140625" style="177"/>
    <col min="3329" max="3329" width="16.28515625" style="177" customWidth="1"/>
    <col min="3330" max="3330" width="40" style="177" customWidth="1"/>
    <col min="3331" max="3331" width="8.85546875" style="177" customWidth="1"/>
    <col min="3332" max="3332" width="10.85546875" style="177" customWidth="1"/>
    <col min="3333" max="3333" width="14.42578125" style="177" customWidth="1"/>
    <col min="3334" max="3334" width="12" style="177" customWidth="1"/>
    <col min="3335" max="3335" width="19.42578125" style="177" customWidth="1"/>
    <col min="3336" max="3339" width="0" style="177" hidden="1" customWidth="1"/>
    <col min="3340" max="3340" width="39.5703125" style="177" customWidth="1"/>
    <col min="3341" max="3341" width="20.85546875" style="177" customWidth="1"/>
    <col min="3342" max="3342" width="14.7109375" style="177" customWidth="1"/>
    <col min="3343" max="3584" width="9.140625" style="177"/>
    <col min="3585" max="3585" width="16.28515625" style="177" customWidth="1"/>
    <col min="3586" max="3586" width="40" style="177" customWidth="1"/>
    <col min="3587" max="3587" width="8.85546875" style="177" customWidth="1"/>
    <col min="3588" max="3588" width="10.85546875" style="177" customWidth="1"/>
    <col min="3589" max="3589" width="14.42578125" style="177" customWidth="1"/>
    <col min="3590" max="3590" width="12" style="177" customWidth="1"/>
    <col min="3591" max="3591" width="19.42578125" style="177" customWidth="1"/>
    <col min="3592" max="3595" width="0" style="177" hidden="1" customWidth="1"/>
    <col min="3596" max="3596" width="39.5703125" style="177" customWidth="1"/>
    <col min="3597" max="3597" width="20.85546875" style="177" customWidth="1"/>
    <col min="3598" max="3598" width="14.7109375" style="177" customWidth="1"/>
    <col min="3599" max="3840" width="9.140625" style="177"/>
    <col min="3841" max="3841" width="16.28515625" style="177" customWidth="1"/>
    <col min="3842" max="3842" width="40" style="177" customWidth="1"/>
    <col min="3843" max="3843" width="8.85546875" style="177" customWidth="1"/>
    <col min="3844" max="3844" width="10.85546875" style="177" customWidth="1"/>
    <col min="3845" max="3845" width="14.42578125" style="177" customWidth="1"/>
    <col min="3846" max="3846" width="12" style="177" customWidth="1"/>
    <col min="3847" max="3847" width="19.42578125" style="177" customWidth="1"/>
    <col min="3848" max="3851" width="0" style="177" hidden="1" customWidth="1"/>
    <col min="3852" max="3852" width="39.5703125" style="177" customWidth="1"/>
    <col min="3853" max="3853" width="20.85546875" style="177" customWidth="1"/>
    <col min="3854" max="3854" width="14.7109375" style="177" customWidth="1"/>
    <col min="3855" max="4096" width="9.140625" style="177"/>
    <col min="4097" max="4097" width="16.28515625" style="177" customWidth="1"/>
    <col min="4098" max="4098" width="40" style="177" customWidth="1"/>
    <col min="4099" max="4099" width="8.85546875" style="177" customWidth="1"/>
    <col min="4100" max="4100" width="10.85546875" style="177" customWidth="1"/>
    <col min="4101" max="4101" width="14.42578125" style="177" customWidth="1"/>
    <col min="4102" max="4102" width="12" style="177" customWidth="1"/>
    <col min="4103" max="4103" width="19.42578125" style="177" customWidth="1"/>
    <col min="4104" max="4107" width="0" style="177" hidden="1" customWidth="1"/>
    <col min="4108" max="4108" width="39.5703125" style="177" customWidth="1"/>
    <col min="4109" max="4109" width="20.85546875" style="177" customWidth="1"/>
    <col min="4110" max="4110" width="14.7109375" style="177" customWidth="1"/>
    <col min="4111" max="4352" width="9.140625" style="177"/>
    <col min="4353" max="4353" width="16.28515625" style="177" customWidth="1"/>
    <col min="4354" max="4354" width="40" style="177" customWidth="1"/>
    <col min="4355" max="4355" width="8.85546875" style="177" customWidth="1"/>
    <col min="4356" max="4356" width="10.85546875" style="177" customWidth="1"/>
    <col min="4357" max="4357" width="14.42578125" style="177" customWidth="1"/>
    <col min="4358" max="4358" width="12" style="177" customWidth="1"/>
    <col min="4359" max="4359" width="19.42578125" style="177" customWidth="1"/>
    <col min="4360" max="4363" width="0" style="177" hidden="1" customWidth="1"/>
    <col min="4364" max="4364" width="39.5703125" style="177" customWidth="1"/>
    <col min="4365" max="4365" width="20.85546875" style="177" customWidth="1"/>
    <col min="4366" max="4366" width="14.7109375" style="177" customWidth="1"/>
    <col min="4367" max="4608" width="9.140625" style="177"/>
    <col min="4609" max="4609" width="16.28515625" style="177" customWidth="1"/>
    <col min="4610" max="4610" width="40" style="177" customWidth="1"/>
    <col min="4611" max="4611" width="8.85546875" style="177" customWidth="1"/>
    <col min="4612" max="4612" width="10.85546875" style="177" customWidth="1"/>
    <col min="4613" max="4613" width="14.42578125" style="177" customWidth="1"/>
    <col min="4614" max="4614" width="12" style="177" customWidth="1"/>
    <col min="4615" max="4615" width="19.42578125" style="177" customWidth="1"/>
    <col min="4616" max="4619" width="0" style="177" hidden="1" customWidth="1"/>
    <col min="4620" max="4620" width="39.5703125" style="177" customWidth="1"/>
    <col min="4621" max="4621" width="20.85546875" style="177" customWidth="1"/>
    <col min="4622" max="4622" width="14.7109375" style="177" customWidth="1"/>
    <col min="4623" max="4864" width="9.140625" style="177"/>
    <col min="4865" max="4865" width="16.28515625" style="177" customWidth="1"/>
    <col min="4866" max="4866" width="40" style="177" customWidth="1"/>
    <col min="4867" max="4867" width="8.85546875" style="177" customWidth="1"/>
    <col min="4868" max="4868" width="10.85546875" style="177" customWidth="1"/>
    <col min="4869" max="4869" width="14.42578125" style="177" customWidth="1"/>
    <col min="4870" max="4870" width="12" style="177" customWidth="1"/>
    <col min="4871" max="4871" width="19.42578125" style="177" customWidth="1"/>
    <col min="4872" max="4875" width="0" style="177" hidden="1" customWidth="1"/>
    <col min="4876" max="4876" width="39.5703125" style="177" customWidth="1"/>
    <col min="4877" max="4877" width="20.85546875" style="177" customWidth="1"/>
    <col min="4878" max="4878" width="14.7109375" style="177" customWidth="1"/>
    <col min="4879" max="5120" width="9.140625" style="177"/>
    <col min="5121" max="5121" width="16.28515625" style="177" customWidth="1"/>
    <col min="5122" max="5122" width="40" style="177" customWidth="1"/>
    <col min="5123" max="5123" width="8.85546875" style="177" customWidth="1"/>
    <col min="5124" max="5124" width="10.85546875" style="177" customWidth="1"/>
    <col min="5125" max="5125" width="14.42578125" style="177" customWidth="1"/>
    <col min="5126" max="5126" width="12" style="177" customWidth="1"/>
    <col min="5127" max="5127" width="19.42578125" style="177" customWidth="1"/>
    <col min="5128" max="5131" width="0" style="177" hidden="1" customWidth="1"/>
    <col min="5132" max="5132" width="39.5703125" style="177" customWidth="1"/>
    <col min="5133" max="5133" width="20.85546875" style="177" customWidth="1"/>
    <col min="5134" max="5134" width="14.7109375" style="177" customWidth="1"/>
    <col min="5135" max="5376" width="9.140625" style="177"/>
    <col min="5377" max="5377" width="16.28515625" style="177" customWidth="1"/>
    <col min="5378" max="5378" width="40" style="177" customWidth="1"/>
    <col min="5379" max="5379" width="8.85546875" style="177" customWidth="1"/>
    <col min="5380" max="5380" width="10.85546875" style="177" customWidth="1"/>
    <col min="5381" max="5381" width="14.42578125" style="177" customWidth="1"/>
    <col min="5382" max="5382" width="12" style="177" customWidth="1"/>
    <col min="5383" max="5383" width="19.42578125" style="177" customWidth="1"/>
    <col min="5384" max="5387" width="0" style="177" hidden="1" customWidth="1"/>
    <col min="5388" max="5388" width="39.5703125" style="177" customWidth="1"/>
    <col min="5389" max="5389" width="20.85546875" style="177" customWidth="1"/>
    <col min="5390" max="5390" width="14.7109375" style="177" customWidth="1"/>
    <col min="5391" max="5632" width="9.140625" style="177"/>
    <col min="5633" max="5633" width="16.28515625" style="177" customWidth="1"/>
    <col min="5634" max="5634" width="40" style="177" customWidth="1"/>
    <col min="5635" max="5635" width="8.85546875" style="177" customWidth="1"/>
    <col min="5636" max="5636" width="10.85546875" style="177" customWidth="1"/>
    <col min="5637" max="5637" width="14.42578125" style="177" customWidth="1"/>
    <col min="5638" max="5638" width="12" style="177" customWidth="1"/>
    <col min="5639" max="5639" width="19.42578125" style="177" customWidth="1"/>
    <col min="5640" max="5643" width="0" style="177" hidden="1" customWidth="1"/>
    <col min="5644" max="5644" width="39.5703125" style="177" customWidth="1"/>
    <col min="5645" max="5645" width="20.85546875" style="177" customWidth="1"/>
    <col min="5646" max="5646" width="14.7109375" style="177" customWidth="1"/>
    <col min="5647" max="5888" width="9.140625" style="177"/>
    <col min="5889" max="5889" width="16.28515625" style="177" customWidth="1"/>
    <col min="5890" max="5890" width="40" style="177" customWidth="1"/>
    <col min="5891" max="5891" width="8.85546875" style="177" customWidth="1"/>
    <col min="5892" max="5892" width="10.85546875" style="177" customWidth="1"/>
    <col min="5893" max="5893" width="14.42578125" style="177" customWidth="1"/>
    <col min="5894" max="5894" width="12" style="177" customWidth="1"/>
    <col min="5895" max="5895" width="19.42578125" style="177" customWidth="1"/>
    <col min="5896" max="5899" width="0" style="177" hidden="1" customWidth="1"/>
    <col min="5900" max="5900" width="39.5703125" style="177" customWidth="1"/>
    <col min="5901" max="5901" width="20.85546875" style="177" customWidth="1"/>
    <col min="5902" max="5902" width="14.7109375" style="177" customWidth="1"/>
    <col min="5903" max="6144" width="9.140625" style="177"/>
    <col min="6145" max="6145" width="16.28515625" style="177" customWidth="1"/>
    <col min="6146" max="6146" width="40" style="177" customWidth="1"/>
    <col min="6147" max="6147" width="8.85546875" style="177" customWidth="1"/>
    <col min="6148" max="6148" width="10.85546875" style="177" customWidth="1"/>
    <col min="6149" max="6149" width="14.42578125" style="177" customWidth="1"/>
    <col min="6150" max="6150" width="12" style="177" customWidth="1"/>
    <col min="6151" max="6151" width="19.42578125" style="177" customWidth="1"/>
    <col min="6152" max="6155" width="0" style="177" hidden="1" customWidth="1"/>
    <col min="6156" max="6156" width="39.5703125" style="177" customWidth="1"/>
    <col min="6157" max="6157" width="20.85546875" style="177" customWidth="1"/>
    <col min="6158" max="6158" width="14.7109375" style="177" customWidth="1"/>
    <col min="6159" max="6400" width="9.140625" style="177"/>
    <col min="6401" max="6401" width="16.28515625" style="177" customWidth="1"/>
    <col min="6402" max="6402" width="40" style="177" customWidth="1"/>
    <col min="6403" max="6403" width="8.85546875" style="177" customWidth="1"/>
    <col min="6404" max="6404" width="10.85546875" style="177" customWidth="1"/>
    <col min="6405" max="6405" width="14.42578125" style="177" customWidth="1"/>
    <col min="6406" max="6406" width="12" style="177" customWidth="1"/>
    <col min="6407" max="6407" width="19.42578125" style="177" customWidth="1"/>
    <col min="6408" max="6411" width="0" style="177" hidden="1" customWidth="1"/>
    <col min="6412" max="6412" width="39.5703125" style="177" customWidth="1"/>
    <col min="6413" max="6413" width="20.85546875" style="177" customWidth="1"/>
    <col min="6414" max="6414" width="14.7109375" style="177" customWidth="1"/>
    <col min="6415" max="6656" width="9.140625" style="177"/>
    <col min="6657" max="6657" width="16.28515625" style="177" customWidth="1"/>
    <col min="6658" max="6658" width="40" style="177" customWidth="1"/>
    <col min="6659" max="6659" width="8.85546875" style="177" customWidth="1"/>
    <col min="6660" max="6660" width="10.85546875" style="177" customWidth="1"/>
    <col min="6661" max="6661" width="14.42578125" style="177" customWidth="1"/>
    <col min="6662" max="6662" width="12" style="177" customWidth="1"/>
    <col min="6663" max="6663" width="19.42578125" style="177" customWidth="1"/>
    <col min="6664" max="6667" width="0" style="177" hidden="1" customWidth="1"/>
    <col min="6668" max="6668" width="39.5703125" style="177" customWidth="1"/>
    <col min="6669" max="6669" width="20.85546875" style="177" customWidth="1"/>
    <col min="6670" max="6670" width="14.7109375" style="177" customWidth="1"/>
    <col min="6671" max="6912" width="9.140625" style="177"/>
    <col min="6913" max="6913" width="16.28515625" style="177" customWidth="1"/>
    <col min="6914" max="6914" width="40" style="177" customWidth="1"/>
    <col min="6915" max="6915" width="8.85546875" style="177" customWidth="1"/>
    <col min="6916" max="6916" width="10.85546875" style="177" customWidth="1"/>
    <col min="6917" max="6917" width="14.42578125" style="177" customWidth="1"/>
    <col min="6918" max="6918" width="12" style="177" customWidth="1"/>
    <col min="6919" max="6919" width="19.42578125" style="177" customWidth="1"/>
    <col min="6920" max="6923" width="0" style="177" hidden="1" customWidth="1"/>
    <col min="6924" max="6924" width="39.5703125" style="177" customWidth="1"/>
    <col min="6925" max="6925" width="20.85546875" style="177" customWidth="1"/>
    <col min="6926" max="6926" width="14.7109375" style="177" customWidth="1"/>
    <col min="6927" max="7168" width="9.140625" style="177"/>
    <col min="7169" max="7169" width="16.28515625" style="177" customWidth="1"/>
    <col min="7170" max="7170" width="40" style="177" customWidth="1"/>
    <col min="7171" max="7171" width="8.85546875" style="177" customWidth="1"/>
    <col min="7172" max="7172" width="10.85546875" style="177" customWidth="1"/>
    <col min="7173" max="7173" width="14.42578125" style="177" customWidth="1"/>
    <col min="7174" max="7174" width="12" style="177" customWidth="1"/>
    <col min="7175" max="7175" width="19.42578125" style="177" customWidth="1"/>
    <col min="7176" max="7179" width="0" style="177" hidden="1" customWidth="1"/>
    <col min="7180" max="7180" width="39.5703125" style="177" customWidth="1"/>
    <col min="7181" max="7181" width="20.85546875" style="177" customWidth="1"/>
    <col min="7182" max="7182" width="14.7109375" style="177" customWidth="1"/>
    <col min="7183" max="7424" width="9.140625" style="177"/>
    <col min="7425" max="7425" width="16.28515625" style="177" customWidth="1"/>
    <col min="7426" max="7426" width="40" style="177" customWidth="1"/>
    <col min="7427" max="7427" width="8.85546875" style="177" customWidth="1"/>
    <col min="7428" max="7428" width="10.85546875" style="177" customWidth="1"/>
    <col min="7429" max="7429" width="14.42578125" style="177" customWidth="1"/>
    <col min="7430" max="7430" width="12" style="177" customWidth="1"/>
    <col min="7431" max="7431" width="19.42578125" style="177" customWidth="1"/>
    <col min="7432" max="7435" width="0" style="177" hidden="1" customWidth="1"/>
    <col min="7436" max="7436" width="39.5703125" style="177" customWidth="1"/>
    <col min="7437" max="7437" width="20.85546875" style="177" customWidth="1"/>
    <col min="7438" max="7438" width="14.7109375" style="177" customWidth="1"/>
    <col min="7439" max="7680" width="9.140625" style="177"/>
    <col min="7681" max="7681" width="16.28515625" style="177" customWidth="1"/>
    <col min="7682" max="7682" width="40" style="177" customWidth="1"/>
    <col min="7683" max="7683" width="8.85546875" style="177" customWidth="1"/>
    <col min="7684" max="7684" width="10.85546875" style="177" customWidth="1"/>
    <col min="7685" max="7685" width="14.42578125" style="177" customWidth="1"/>
    <col min="7686" max="7686" width="12" style="177" customWidth="1"/>
    <col min="7687" max="7687" width="19.42578125" style="177" customWidth="1"/>
    <col min="7688" max="7691" width="0" style="177" hidden="1" customWidth="1"/>
    <col min="7692" max="7692" width="39.5703125" style="177" customWidth="1"/>
    <col min="7693" max="7693" width="20.85546875" style="177" customWidth="1"/>
    <col min="7694" max="7694" width="14.7109375" style="177" customWidth="1"/>
    <col min="7695" max="7936" width="9.140625" style="177"/>
    <col min="7937" max="7937" width="16.28515625" style="177" customWidth="1"/>
    <col min="7938" max="7938" width="40" style="177" customWidth="1"/>
    <col min="7939" max="7939" width="8.85546875" style="177" customWidth="1"/>
    <col min="7940" max="7940" width="10.85546875" style="177" customWidth="1"/>
    <col min="7941" max="7941" width="14.42578125" style="177" customWidth="1"/>
    <col min="7942" max="7942" width="12" style="177" customWidth="1"/>
    <col min="7943" max="7943" width="19.42578125" style="177" customWidth="1"/>
    <col min="7944" max="7947" width="0" style="177" hidden="1" customWidth="1"/>
    <col min="7948" max="7948" width="39.5703125" style="177" customWidth="1"/>
    <col min="7949" max="7949" width="20.85546875" style="177" customWidth="1"/>
    <col min="7950" max="7950" width="14.7109375" style="177" customWidth="1"/>
    <col min="7951" max="8192" width="9.140625" style="177"/>
    <col min="8193" max="8193" width="16.28515625" style="177" customWidth="1"/>
    <col min="8194" max="8194" width="40" style="177" customWidth="1"/>
    <col min="8195" max="8195" width="8.85546875" style="177" customWidth="1"/>
    <col min="8196" max="8196" width="10.85546875" style="177" customWidth="1"/>
    <col min="8197" max="8197" width="14.42578125" style="177" customWidth="1"/>
    <col min="8198" max="8198" width="12" style="177" customWidth="1"/>
    <col min="8199" max="8199" width="19.42578125" style="177" customWidth="1"/>
    <col min="8200" max="8203" width="0" style="177" hidden="1" customWidth="1"/>
    <col min="8204" max="8204" width="39.5703125" style="177" customWidth="1"/>
    <col min="8205" max="8205" width="20.85546875" style="177" customWidth="1"/>
    <col min="8206" max="8206" width="14.7109375" style="177" customWidth="1"/>
    <col min="8207" max="8448" width="9.140625" style="177"/>
    <col min="8449" max="8449" width="16.28515625" style="177" customWidth="1"/>
    <col min="8450" max="8450" width="40" style="177" customWidth="1"/>
    <col min="8451" max="8451" width="8.85546875" style="177" customWidth="1"/>
    <col min="8452" max="8452" width="10.85546875" style="177" customWidth="1"/>
    <col min="8453" max="8453" width="14.42578125" style="177" customWidth="1"/>
    <col min="8454" max="8454" width="12" style="177" customWidth="1"/>
    <col min="8455" max="8455" width="19.42578125" style="177" customWidth="1"/>
    <col min="8456" max="8459" width="0" style="177" hidden="1" customWidth="1"/>
    <col min="8460" max="8460" width="39.5703125" style="177" customWidth="1"/>
    <col min="8461" max="8461" width="20.85546875" style="177" customWidth="1"/>
    <col min="8462" max="8462" width="14.7109375" style="177" customWidth="1"/>
    <col min="8463" max="8704" width="9.140625" style="177"/>
    <col min="8705" max="8705" width="16.28515625" style="177" customWidth="1"/>
    <col min="8706" max="8706" width="40" style="177" customWidth="1"/>
    <col min="8707" max="8707" width="8.85546875" style="177" customWidth="1"/>
    <col min="8708" max="8708" width="10.85546875" style="177" customWidth="1"/>
    <col min="8709" max="8709" width="14.42578125" style="177" customWidth="1"/>
    <col min="8710" max="8710" width="12" style="177" customWidth="1"/>
    <col min="8711" max="8711" width="19.42578125" style="177" customWidth="1"/>
    <col min="8712" max="8715" width="0" style="177" hidden="1" customWidth="1"/>
    <col min="8716" max="8716" width="39.5703125" style="177" customWidth="1"/>
    <col min="8717" max="8717" width="20.85546875" style="177" customWidth="1"/>
    <col min="8718" max="8718" width="14.7109375" style="177" customWidth="1"/>
    <col min="8719" max="8960" width="9.140625" style="177"/>
    <col min="8961" max="8961" width="16.28515625" style="177" customWidth="1"/>
    <col min="8962" max="8962" width="40" style="177" customWidth="1"/>
    <col min="8963" max="8963" width="8.85546875" style="177" customWidth="1"/>
    <col min="8964" max="8964" width="10.85546875" style="177" customWidth="1"/>
    <col min="8965" max="8965" width="14.42578125" style="177" customWidth="1"/>
    <col min="8966" max="8966" width="12" style="177" customWidth="1"/>
    <col min="8967" max="8967" width="19.42578125" style="177" customWidth="1"/>
    <col min="8968" max="8971" width="0" style="177" hidden="1" customWidth="1"/>
    <col min="8972" max="8972" width="39.5703125" style="177" customWidth="1"/>
    <col min="8973" max="8973" width="20.85546875" style="177" customWidth="1"/>
    <col min="8974" max="8974" width="14.7109375" style="177" customWidth="1"/>
    <col min="8975" max="9216" width="9.140625" style="177"/>
    <col min="9217" max="9217" width="16.28515625" style="177" customWidth="1"/>
    <col min="9218" max="9218" width="40" style="177" customWidth="1"/>
    <col min="9219" max="9219" width="8.85546875" style="177" customWidth="1"/>
    <col min="9220" max="9220" width="10.85546875" style="177" customWidth="1"/>
    <col min="9221" max="9221" width="14.42578125" style="177" customWidth="1"/>
    <col min="9222" max="9222" width="12" style="177" customWidth="1"/>
    <col min="9223" max="9223" width="19.42578125" style="177" customWidth="1"/>
    <col min="9224" max="9227" width="0" style="177" hidden="1" customWidth="1"/>
    <col min="9228" max="9228" width="39.5703125" style="177" customWidth="1"/>
    <col min="9229" max="9229" width="20.85546875" style="177" customWidth="1"/>
    <col min="9230" max="9230" width="14.7109375" style="177" customWidth="1"/>
    <col min="9231" max="9472" width="9.140625" style="177"/>
    <col min="9473" max="9473" width="16.28515625" style="177" customWidth="1"/>
    <col min="9474" max="9474" width="40" style="177" customWidth="1"/>
    <col min="9475" max="9475" width="8.85546875" style="177" customWidth="1"/>
    <col min="9476" max="9476" width="10.85546875" style="177" customWidth="1"/>
    <col min="9477" max="9477" width="14.42578125" style="177" customWidth="1"/>
    <col min="9478" max="9478" width="12" style="177" customWidth="1"/>
    <col min="9479" max="9479" width="19.42578125" style="177" customWidth="1"/>
    <col min="9480" max="9483" width="0" style="177" hidden="1" customWidth="1"/>
    <col min="9484" max="9484" width="39.5703125" style="177" customWidth="1"/>
    <col min="9485" max="9485" width="20.85546875" style="177" customWidth="1"/>
    <col min="9486" max="9486" width="14.7109375" style="177" customWidth="1"/>
    <col min="9487" max="9728" width="9.140625" style="177"/>
    <col min="9729" max="9729" width="16.28515625" style="177" customWidth="1"/>
    <col min="9730" max="9730" width="40" style="177" customWidth="1"/>
    <col min="9731" max="9731" width="8.85546875" style="177" customWidth="1"/>
    <col min="9732" max="9732" width="10.85546875" style="177" customWidth="1"/>
    <col min="9733" max="9733" width="14.42578125" style="177" customWidth="1"/>
    <col min="9734" max="9734" width="12" style="177" customWidth="1"/>
    <col min="9735" max="9735" width="19.42578125" style="177" customWidth="1"/>
    <col min="9736" max="9739" width="0" style="177" hidden="1" customWidth="1"/>
    <col min="9740" max="9740" width="39.5703125" style="177" customWidth="1"/>
    <col min="9741" max="9741" width="20.85546875" style="177" customWidth="1"/>
    <col min="9742" max="9742" width="14.7109375" style="177" customWidth="1"/>
    <col min="9743" max="9984" width="9.140625" style="177"/>
    <col min="9985" max="9985" width="16.28515625" style="177" customWidth="1"/>
    <col min="9986" max="9986" width="40" style="177" customWidth="1"/>
    <col min="9987" max="9987" width="8.85546875" style="177" customWidth="1"/>
    <col min="9988" max="9988" width="10.85546875" style="177" customWidth="1"/>
    <col min="9989" max="9989" width="14.42578125" style="177" customWidth="1"/>
    <col min="9990" max="9990" width="12" style="177" customWidth="1"/>
    <col min="9991" max="9991" width="19.42578125" style="177" customWidth="1"/>
    <col min="9992" max="9995" width="0" style="177" hidden="1" customWidth="1"/>
    <col min="9996" max="9996" width="39.5703125" style="177" customWidth="1"/>
    <col min="9997" max="9997" width="20.85546875" style="177" customWidth="1"/>
    <col min="9998" max="9998" width="14.7109375" style="177" customWidth="1"/>
    <col min="9999" max="10240" width="9.140625" style="177"/>
    <col min="10241" max="10241" width="16.28515625" style="177" customWidth="1"/>
    <col min="10242" max="10242" width="40" style="177" customWidth="1"/>
    <col min="10243" max="10243" width="8.85546875" style="177" customWidth="1"/>
    <col min="10244" max="10244" width="10.85546875" style="177" customWidth="1"/>
    <col min="10245" max="10245" width="14.42578125" style="177" customWidth="1"/>
    <col min="10246" max="10246" width="12" style="177" customWidth="1"/>
    <col min="10247" max="10247" width="19.42578125" style="177" customWidth="1"/>
    <col min="10248" max="10251" width="0" style="177" hidden="1" customWidth="1"/>
    <col min="10252" max="10252" width="39.5703125" style="177" customWidth="1"/>
    <col min="10253" max="10253" width="20.85546875" style="177" customWidth="1"/>
    <col min="10254" max="10254" width="14.7109375" style="177" customWidth="1"/>
    <col min="10255" max="10496" width="9.140625" style="177"/>
    <col min="10497" max="10497" width="16.28515625" style="177" customWidth="1"/>
    <col min="10498" max="10498" width="40" style="177" customWidth="1"/>
    <col min="10499" max="10499" width="8.85546875" style="177" customWidth="1"/>
    <col min="10500" max="10500" width="10.85546875" style="177" customWidth="1"/>
    <col min="10501" max="10501" width="14.42578125" style="177" customWidth="1"/>
    <col min="10502" max="10502" width="12" style="177" customWidth="1"/>
    <col min="10503" max="10503" width="19.42578125" style="177" customWidth="1"/>
    <col min="10504" max="10507" width="0" style="177" hidden="1" customWidth="1"/>
    <col min="10508" max="10508" width="39.5703125" style="177" customWidth="1"/>
    <col min="10509" max="10509" width="20.85546875" style="177" customWidth="1"/>
    <col min="10510" max="10510" width="14.7109375" style="177" customWidth="1"/>
    <col min="10511" max="10752" width="9.140625" style="177"/>
    <col min="10753" max="10753" width="16.28515625" style="177" customWidth="1"/>
    <col min="10754" max="10754" width="40" style="177" customWidth="1"/>
    <col min="10755" max="10755" width="8.85546875" style="177" customWidth="1"/>
    <col min="10756" max="10756" width="10.85546875" style="177" customWidth="1"/>
    <col min="10757" max="10757" width="14.42578125" style="177" customWidth="1"/>
    <col min="10758" max="10758" width="12" style="177" customWidth="1"/>
    <col min="10759" max="10759" width="19.42578125" style="177" customWidth="1"/>
    <col min="10760" max="10763" width="0" style="177" hidden="1" customWidth="1"/>
    <col min="10764" max="10764" width="39.5703125" style="177" customWidth="1"/>
    <col min="10765" max="10765" width="20.85546875" style="177" customWidth="1"/>
    <col min="10766" max="10766" width="14.7109375" style="177" customWidth="1"/>
    <col min="10767" max="11008" width="9.140625" style="177"/>
    <col min="11009" max="11009" width="16.28515625" style="177" customWidth="1"/>
    <col min="11010" max="11010" width="40" style="177" customWidth="1"/>
    <col min="11011" max="11011" width="8.85546875" style="177" customWidth="1"/>
    <col min="11012" max="11012" width="10.85546875" style="177" customWidth="1"/>
    <col min="11013" max="11013" width="14.42578125" style="177" customWidth="1"/>
    <col min="11014" max="11014" width="12" style="177" customWidth="1"/>
    <col min="11015" max="11015" width="19.42578125" style="177" customWidth="1"/>
    <col min="11016" max="11019" width="0" style="177" hidden="1" customWidth="1"/>
    <col min="11020" max="11020" width="39.5703125" style="177" customWidth="1"/>
    <col min="11021" max="11021" width="20.85546875" style="177" customWidth="1"/>
    <col min="11022" max="11022" width="14.7109375" style="177" customWidth="1"/>
    <col min="11023" max="11264" width="9.140625" style="177"/>
    <col min="11265" max="11265" width="16.28515625" style="177" customWidth="1"/>
    <col min="11266" max="11266" width="40" style="177" customWidth="1"/>
    <col min="11267" max="11267" width="8.85546875" style="177" customWidth="1"/>
    <col min="11268" max="11268" width="10.85546875" style="177" customWidth="1"/>
    <col min="11269" max="11269" width="14.42578125" style="177" customWidth="1"/>
    <col min="11270" max="11270" width="12" style="177" customWidth="1"/>
    <col min="11271" max="11271" width="19.42578125" style="177" customWidth="1"/>
    <col min="11272" max="11275" width="0" style="177" hidden="1" customWidth="1"/>
    <col min="11276" max="11276" width="39.5703125" style="177" customWidth="1"/>
    <col min="11277" max="11277" width="20.85546875" style="177" customWidth="1"/>
    <col min="11278" max="11278" width="14.7109375" style="177" customWidth="1"/>
    <col min="11279" max="11520" width="9.140625" style="177"/>
    <col min="11521" max="11521" width="16.28515625" style="177" customWidth="1"/>
    <col min="11522" max="11522" width="40" style="177" customWidth="1"/>
    <col min="11523" max="11523" width="8.85546875" style="177" customWidth="1"/>
    <col min="11524" max="11524" width="10.85546875" style="177" customWidth="1"/>
    <col min="11525" max="11525" width="14.42578125" style="177" customWidth="1"/>
    <col min="11526" max="11526" width="12" style="177" customWidth="1"/>
    <col min="11527" max="11527" width="19.42578125" style="177" customWidth="1"/>
    <col min="11528" max="11531" width="0" style="177" hidden="1" customWidth="1"/>
    <col min="11532" max="11532" width="39.5703125" style="177" customWidth="1"/>
    <col min="11533" max="11533" width="20.85546875" style="177" customWidth="1"/>
    <col min="11534" max="11534" width="14.7109375" style="177" customWidth="1"/>
    <col min="11535" max="11776" width="9.140625" style="177"/>
    <col min="11777" max="11777" width="16.28515625" style="177" customWidth="1"/>
    <col min="11778" max="11778" width="40" style="177" customWidth="1"/>
    <col min="11779" max="11779" width="8.85546875" style="177" customWidth="1"/>
    <col min="11780" max="11780" width="10.85546875" style="177" customWidth="1"/>
    <col min="11781" max="11781" width="14.42578125" style="177" customWidth="1"/>
    <col min="11782" max="11782" width="12" style="177" customWidth="1"/>
    <col min="11783" max="11783" width="19.42578125" style="177" customWidth="1"/>
    <col min="11784" max="11787" width="0" style="177" hidden="1" customWidth="1"/>
    <col min="11788" max="11788" width="39.5703125" style="177" customWidth="1"/>
    <col min="11789" max="11789" width="20.85546875" style="177" customWidth="1"/>
    <col min="11790" max="11790" width="14.7109375" style="177" customWidth="1"/>
    <col min="11791" max="12032" width="9.140625" style="177"/>
    <col min="12033" max="12033" width="16.28515625" style="177" customWidth="1"/>
    <col min="12034" max="12034" width="40" style="177" customWidth="1"/>
    <col min="12035" max="12035" width="8.85546875" style="177" customWidth="1"/>
    <col min="12036" max="12036" width="10.85546875" style="177" customWidth="1"/>
    <col min="12037" max="12037" width="14.42578125" style="177" customWidth="1"/>
    <col min="12038" max="12038" width="12" style="177" customWidth="1"/>
    <col min="12039" max="12039" width="19.42578125" style="177" customWidth="1"/>
    <col min="12040" max="12043" width="0" style="177" hidden="1" customWidth="1"/>
    <col min="12044" max="12044" width="39.5703125" style="177" customWidth="1"/>
    <col min="12045" max="12045" width="20.85546875" style="177" customWidth="1"/>
    <col min="12046" max="12046" width="14.7109375" style="177" customWidth="1"/>
    <col min="12047" max="12288" width="9.140625" style="177"/>
    <col min="12289" max="12289" width="16.28515625" style="177" customWidth="1"/>
    <col min="12290" max="12290" width="40" style="177" customWidth="1"/>
    <col min="12291" max="12291" width="8.85546875" style="177" customWidth="1"/>
    <col min="12292" max="12292" width="10.85546875" style="177" customWidth="1"/>
    <col min="12293" max="12293" width="14.42578125" style="177" customWidth="1"/>
    <col min="12294" max="12294" width="12" style="177" customWidth="1"/>
    <col min="12295" max="12295" width="19.42578125" style="177" customWidth="1"/>
    <col min="12296" max="12299" width="0" style="177" hidden="1" customWidth="1"/>
    <col min="12300" max="12300" width="39.5703125" style="177" customWidth="1"/>
    <col min="12301" max="12301" width="20.85546875" style="177" customWidth="1"/>
    <col min="12302" max="12302" width="14.7109375" style="177" customWidth="1"/>
    <col min="12303" max="12544" width="9.140625" style="177"/>
    <col min="12545" max="12545" width="16.28515625" style="177" customWidth="1"/>
    <col min="12546" max="12546" width="40" style="177" customWidth="1"/>
    <col min="12547" max="12547" width="8.85546875" style="177" customWidth="1"/>
    <col min="12548" max="12548" width="10.85546875" style="177" customWidth="1"/>
    <col min="12549" max="12549" width="14.42578125" style="177" customWidth="1"/>
    <col min="12550" max="12550" width="12" style="177" customWidth="1"/>
    <col min="12551" max="12551" width="19.42578125" style="177" customWidth="1"/>
    <col min="12552" max="12555" width="0" style="177" hidden="1" customWidth="1"/>
    <col min="12556" max="12556" width="39.5703125" style="177" customWidth="1"/>
    <col min="12557" max="12557" width="20.85546875" style="177" customWidth="1"/>
    <col min="12558" max="12558" width="14.7109375" style="177" customWidth="1"/>
    <col min="12559" max="12800" width="9.140625" style="177"/>
    <col min="12801" max="12801" width="16.28515625" style="177" customWidth="1"/>
    <col min="12802" max="12802" width="40" style="177" customWidth="1"/>
    <col min="12803" max="12803" width="8.85546875" style="177" customWidth="1"/>
    <col min="12804" max="12804" width="10.85546875" style="177" customWidth="1"/>
    <col min="12805" max="12805" width="14.42578125" style="177" customWidth="1"/>
    <col min="12806" max="12806" width="12" style="177" customWidth="1"/>
    <col min="12807" max="12807" width="19.42578125" style="177" customWidth="1"/>
    <col min="12808" max="12811" width="0" style="177" hidden="1" customWidth="1"/>
    <col min="12812" max="12812" width="39.5703125" style="177" customWidth="1"/>
    <col min="12813" max="12813" width="20.85546875" style="177" customWidth="1"/>
    <col min="12814" max="12814" width="14.7109375" style="177" customWidth="1"/>
    <col min="12815" max="13056" width="9.140625" style="177"/>
    <col min="13057" max="13057" width="16.28515625" style="177" customWidth="1"/>
    <col min="13058" max="13058" width="40" style="177" customWidth="1"/>
    <col min="13059" max="13059" width="8.85546875" style="177" customWidth="1"/>
    <col min="13060" max="13060" width="10.85546875" style="177" customWidth="1"/>
    <col min="13061" max="13061" width="14.42578125" style="177" customWidth="1"/>
    <col min="13062" max="13062" width="12" style="177" customWidth="1"/>
    <col min="13063" max="13063" width="19.42578125" style="177" customWidth="1"/>
    <col min="13064" max="13067" width="0" style="177" hidden="1" customWidth="1"/>
    <col min="13068" max="13068" width="39.5703125" style="177" customWidth="1"/>
    <col min="13069" max="13069" width="20.85546875" style="177" customWidth="1"/>
    <col min="13070" max="13070" width="14.7109375" style="177" customWidth="1"/>
    <col min="13071" max="13312" width="9.140625" style="177"/>
    <col min="13313" max="13313" width="16.28515625" style="177" customWidth="1"/>
    <col min="13314" max="13314" width="40" style="177" customWidth="1"/>
    <col min="13315" max="13315" width="8.85546875" style="177" customWidth="1"/>
    <col min="13316" max="13316" width="10.85546875" style="177" customWidth="1"/>
    <col min="13317" max="13317" width="14.42578125" style="177" customWidth="1"/>
    <col min="13318" max="13318" width="12" style="177" customWidth="1"/>
    <col min="13319" max="13319" width="19.42578125" style="177" customWidth="1"/>
    <col min="13320" max="13323" width="0" style="177" hidden="1" customWidth="1"/>
    <col min="13324" max="13324" width="39.5703125" style="177" customWidth="1"/>
    <col min="13325" max="13325" width="20.85546875" style="177" customWidth="1"/>
    <col min="13326" max="13326" width="14.7109375" style="177" customWidth="1"/>
    <col min="13327" max="13568" width="9.140625" style="177"/>
    <col min="13569" max="13569" width="16.28515625" style="177" customWidth="1"/>
    <col min="13570" max="13570" width="40" style="177" customWidth="1"/>
    <col min="13571" max="13571" width="8.85546875" style="177" customWidth="1"/>
    <col min="13572" max="13572" width="10.85546875" style="177" customWidth="1"/>
    <col min="13573" max="13573" width="14.42578125" style="177" customWidth="1"/>
    <col min="13574" max="13574" width="12" style="177" customWidth="1"/>
    <col min="13575" max="13575" width="19.42578125" style="177" customWidth="1"/>
    <col min="13576" max="13579" width="0" style="177" hidden="1" customWidth="1"/>
    <col min="13580" max="13580" width="39.5703125" style="177" customWidth="1"/>
    <col min="13581" max="13581" width="20.85546875" style="177" customWidth="1"/>
    <col min="13582" max="13582" width="14.7109375" style="177" customWidth="1"/>
    <col min="13583" max="13824" width="9.140625" style="177"/>
    <col min="13825" max="13825" width="16.28515625" style="177" customWidth="1"/>
    <col min="13826" max="13826" width="40" style="177" customWidth="1"/>
    <col min="13827" max="13827" width="8.85546875" style="177" customWidth="1"/>
    <col min="13828" max="13828" width="10.85546875" style="177" customWidth="1"/>
    <col min="13829" max="13829" width="14.42578125" style="177" customWidth="1"/>
    <col min="13830" max="13830" width="12" style="177" customWidth="1"/>
    <col min="13831" max="13831" width="19.42578125" style="177" customWidth="1"/>
    <col min="13832" max="13835" width="0" style="177" hidden="1" customWidth="1"/>
    <col min="13836" max="13836" width="39.5703125" style="177" customWidth="1"/>
    <col min="13837" max="13837" width="20.85546875" style="177" customWidth="1"/>
    <col min="13838" max="13838" width="14.7109375" style="177" customWidth="1"/>
    <col min="13839" max="14080" width="9.140625" style="177"/>
    <col min="14081" max="14081" width="16.28515625" style="177" customWidth="1"/>
    <col min="14082" max="14082" width="40" style="177" customWidth="1"/>
    <col min="14083" max="14083" width="8.85546875" style="177" customWidth="1"/>
    <col min="14084" max="14084" width="10.85546875" style="177" customWidth="1"/>
    <col min="14085" max="14085" width="14.42578125" style="177" customWidth="1"/>
    <col min="14086" max="14086" width="12" style="177" customWidth="1"/>
    <col min="14087" max="14087" width="19.42578125" style="177" customWidth="1"/>
    <col min="14088" max="14091" width="0" style="177" hidden="1" customWidth="1"/>
    <col min="14092" max="14092" width="39.5703125" style="177" customWidth="1"/>
    <col min="14093" max="14093" width="20.85546875" style="177" customWidth="1"/>
    <col min="14094" max="14094" width="14.7109375" style="177" customWidth="1"/>
    <col min="14095" max="14336" width="9.140625" style="177"/>
    <col min="14337" max="14337" width="16.28515625" style="177" customWidth="1"/>
    <col min="14338" max="14338" width="40" style="177" customWidth="1"/>
    <col min="14339" max="14339" width="8.85546875" style="177" customWidth="1"/>
    <col min="14340" max="14340" width="10.85546875" style="177" customWidth="1"/>
    <col min="14341" max="14341" width="14.42578125" style="177" customWidth="1"/>
    <col min="14342" max="14342" width="12" style="177" customWidth="1"/>
    <col min="14343" max="14343" width="19.42578125" style="177" customWidth="1"/>
    <col min="14344" max="14347" width="0" style="177" hidden="1" customWidth="1"/>
    <col min="14348" max="14348" width="39.5703125" style="177" customWidth="1"/>
    <col min="14349" max="14349" width="20.85546875" style="177" customWidth="1"/>
    <col min="14350" max="14350" width="14.7109375" style="177" customWidth="1"/>
    <col min="14351" max="14592" width="9.140625" style="177"/>
    <col min="14593" max="14593" width="16.28515625" style="177" customWidth="1"/>
    <col min="14594" max="14594" width="40" style="177" customWidth="1"/>
    <col min="14595" max="14595" width="8.85546875" style="177" customWidth="1"/>
    <col min="14596" max="14596" width="10.85546875" style="177" customWidth="1"/>
    <col min="14597" max="14597" width="14.42578125" style="177" customWidth="1"/>
    <col min="14598" max="14598" width="12" style="177" customWidth="1"/>
    <col min="14599" max="14599" width="19.42578125" style="177" customWidth="1"/>
    <col min="14600" max="14603" width="0" style="177" hidden="1" customWidth="1"/>
    <col min="14604" max="14604" width="39.5703125" style="177" customWidth="1"/>
    <col min="14605" max="14605" width="20.85546875" style="177" customWidth="1"/>
    <col min="14606" max="14606" width="14.7109375" style="177" customWidth="1"/>
    <col min="14607" max="14848" width="9.140625" style="177"/>
    <col min="14849" max="14849" width="16.28515625" style="177" customWidth="1"/>
    <col min="14850" max="14850" width="40" style="177" customWidth="1"/>
    <col min="14851" max="14851" width="8.85546875" style="177" customWidth="1"/>
    <col min="14852" max="14852" width="10.85546875" style="177" customWidth="1"/>
    <col min="14853" max="14853" width="14.42578125" style="177" customWidth="1"/>
    <col min="14854" max="14854" width="12" style="177" customWidth="1"/>
    <col min="14855" max="14855" width="19.42578125" style="177" customWidth="1"/>
    <col min="14856" max="14859" width="0" style="177" hidden="1" customWidth="1"/>
    <col min="14860" max="14860" width="39.5703125" style="177" customWidth="1"/>
    <col min="14861" max="14861" width="20.85546875" style="177" customWidth="1"/>
    <col min="14862" max="14862" width="14.7109375" style="177" customWidth="1"/>
    <col min="14863" max="15104" width="9.140625" style="177"/>
    <col min="15105" max="15105" width="16.28515625" style="177" customWidth="1"/>
    <col min="15106" max="15106" width="40" style="177" customWidth="1"/>
    <col min="15107" max="15107" width="8.85546875" style="177" customWidth="1"/>
    <col min="15108" max="15108" width="10.85546875" style="177" customWidth="1"/>
    <col min="15109" max="15109" width="14.42578125" style="177" customWidth="1"/>
    <col min="15110" max="15110" width="12" style="177" customWidth="1"/>
    <col min="15111" max="15111" width="19.42578125" style="177" customWidth="1"/>
    <col min="15112" max="15115" width="0" style="177" hidden="1" customWidth="1"/>
    <col min="15116" max="15116" width="39.5703125" style="177" customWidth="1"/>
    <col min="15117" max="15117" width="20.85546875" style="177" customWidth="1"/>
    <col min="15118" max="15118" width="14.7109375" style="177" customWidth="1"/>
    <col min="15119" max="15360" width="9.140625" style="177"/>
    <col min="15361" max="15361" width="16.28515625" style="177" customWidth="1"/>
    <col min="15362" max="15362" width="40" style="177" customWidth="1"/>
    <col min="15363" max="15363" width="8.85546875" style="177" customWidth="1"/>
    <col min="15364" max="15364" width="10.85546875" style="177" customWidth="1"/>
    <col min="15365" max="15365" width="14.42578125" style="177" customWidth="1"/>
    <col min="15366" max="15366" width="12" style="177" customWidth="1"/>
    <col min="15367" max="15367" width="19.42578125" style="177" customWidth="1"/>
    <col min="15368" max="15371" width="0" style="177" hidden="1" customWidth="1"/>
    <col min="15372" max="15372" width="39.5703125" style="177" customWidth="1"/>
    <col min="15373" max="15373" width="20.85546875" style="177" customWidth="1"/>
    <col min="15374" max="15374" width="14.7109375" style="177" customWidth="1"/>
    <col min="15375" max="15616" width="9.140625" style="177"/>
    <col min="15617" max="15617" width="16.28515625" style="177" customWidth="1"/>
    <col min="15618" max="15618" width="40" style="177" customWidth="1"/>
    <col min="15619" max="15619" width="8.85546875" style="177" customWidth="1"/>
    <col min="15620" max="15620" width="10.85546875" style="177" customWidth="1"/>
    <col min="15621" max="15621" width="14.42578125" style="177" customWidth="1"/>
    <col min="15622" max="15622" width="12" style="177" customWidth="1"/>
    <col min="15623" max="15623" width="19.42578125" style="177" customWidth="1"/>
    <col min="15624" max="15627" width="0" style="177" hidden="1" customWidth="1"/>
    <col min="15628" max="15628" width="39.5703125" style="177" customWidth="1"/>
    <col min="15629" max="15629" width="20.85546875" style="177" customWidth="1"/>
    <col min="15630" max="15630" width="14.7109375" style="177" customWidth="1"/>
    <col min="15631" max="15872" width="9.140625" style="177"/>
    <col min="15873" max="15873" width="16.28515625" style="177" customWidth="1"/>
    <col min="15874" max="15874" width="40" style="177" customWidth="1"/>
    <col min="15875" max="15875" width="8.85546875" style="177" customWidth="1"/>
    <col min="15876" max="15876" width="10.85546875" style="177" customWidth="1"/>
    <col min="15877" max="15877" width="14.42578125" style="177" customWidth="1"/>
    <col min="15878" max="15878" width="12" style="177" customWidth="1"/>
    <col min="15879" max="15879" width="19.42578125" style="177" customWidth="1"/>
    <col min="15880" max="15883" width="0" style="177" hidden="1" customWidth="1"/>
    <col min="15884" max="15884" width="39.5703125" style="177" customWidth="1"/>
    <col min="15885" max="15885" width="20.85546875" style="177" customWidth="1"/>
    <col min="15886" max="15886" width="14.7109375" style="177" customWidth="1"/>
    <col min="15887" max="16128" width="9.140625" style="177"/>
    <col min="16129" max="16129" width="16.28515625" style="177" customWidth="1"/>
    <col min="16130" max="16130" width="40" style="177" customWidth="1"/>
    <col min="16131" max="16131" width="8.85546875" style="177" customWidth="1"/>
    <col min="16132" max="16132" width="10.85546875" style="177" customWidth="1"/>
    <col min="16133" max="16133" width="14.42578125" style="177" customWidth="1"/>
    <col min="16134" max="16134" width="12" style="177" customWidth="1"/>
    <col min="16135" max="16135" width="19.42578125" style="177" customWidth="1"/>
    <col min="16136" max="16139" width="0" style="177" hidden="1" customWidth="1"/>
    <col min="16140" max="16140" width="39.5703125" style="177" customWidth="1"/>
    <col min="16141" max="16141" width="20.85546875" style="177" customWidth="1"/>
    <col min="16142" max="16142" width="14.7109375" style="177" customWidth="1"/>
    <col min="16143" max="16384" width="9.140625" style="177"/>
  </cols>
  <sheetData>
    <row r="1" spans="1:11" x14ac:dyDescent="0.3">
      <c r="A1" s="186"/>
      <c r="B1" s="186"/>
      <c r="C1" s="186"/>
      <c r="D1" s="186"/>
      <c r="E1" s="186"/>
      <c r="F1" s="359" t="s">
        <v>166</v>
      </c>
      <c r="G1" s="359"/>
    </row>
    <row r="2" spans="1:11" ht="15" customHeight="1" x14ac:dyDescent="0.3">
      <c r="A2" s="360" t="s">
        <v>127</v>
      </c>
      <c r="B2" s="360"/>
      <c r="C2" s="360"/>
      <c r="D2" s="360"/>
      <c r="E2" s="360"/>
      <c r="F2" s="360"/>
      <c r="G2" s="360"/>
    </row>
    <row r="3" spans="1:11" ht="15" customHeight="1" x14ac:dyDescent="0.3">
      <c r="A3" s="360" t="s">
        <v>128</v>
      </c>
      <c r="B3" s="360"/>
      <c r="C3" s="360"/>
      <c r="D3" s="360"/>
      <c r="E3" s="360"/>
      <c r="F3" s="360"/>
      <c r="G3" s="360"/>
    </row>
    <row r="4" spans="1:11" x14ac:dyDescent="0.3">
      <c r="A4" s="186"/>
      <c r="B4" s="186"/>
      <c r="C4" s="187"/>
      <c r="D4" s="187"/>
      <c r="E4" s="187"/>
      <c r="F4" s="187"/>
      <c r="G4" s="187"/>
    </row>
    <row r="5" spans="1:11" ht="43.5" customHeight="1" x14ac:dyDescent="0.3">
      <c r="A5" s="361" t="s">
        <v>129</v>
      </c>
      <c r="B5" s="361"/>
      <c r="C5" s="361"/>
      <c r="D5" s="361"/>
      <c r="E5" s="361"/>
      <c r="F5" s="361"/>
      <c r="G5" s="361"/>
    </row>
    <row r="6" spans="1:11" x14ac:dyDescent="0.3">
      <c r="B6" s="178"/>
      <c r="C6" s="179"/>
      <c r="D6" s="179"/>
      <c r="E6" s="179"/>
      <c r="F6" s="179"/>
      <c r="G6" s="178"/>
    </row>
    <row r="7" spans="1:11" ht="15" customHeight="1" x14ac:dyDescent="0.3">
      <c r="A7" s="362" t="s">
        <v>130</v>
      </c>
      <c r="B7" s="362" t="s">
        <v>131</v>
      </c>
      <c r="C7" s="364" t="s">
        <v>132</v>
      </c>
      <c r="D7" s="364" t="s">
        <v>133</v>
      </c>
      <c r="E7" s="364" t="s">
        <v>134</v>
      </c>
      <c r="F7" s="366" t="s">
        <v>135</v>
      </c>
      <c r="G7" s="367"/>
    </row>
    <row r="8" spans="1:11" ht="42.75" x14ac:dyDescent="0.3">
      <c r="A8" s="363"/>
      <c r="B8" s="363"/>
      <c r="C8" s="365"/>
      <c r="D8" s="365"/>
      <c r="E8" s="365"/>
      <c r="F8" s="188" t="s">
        <v>136</v>
      </c>
      <c r="G8" s="189" t="s">
        <v>137</v>
      </c>
    </row>
    <row r="9" spans="1:11" x14ac:dyDescent="0.3">
      <c r="A9" s="189"/>
      <c r="B9" s="189"/>
      <c r="C9" s="188"/>
      <c r="D9" s="188"/>
      <c r="E9" s="188"/>
      <c r="F9" s="188"/>
      <c r="G9" s="189"/>
      <c r="J9" s="180" t="s">
        <v>138</v>
      </c>
      <c r="K9" s="181">
        <f>198500000/1000</f>
        <v>198500</v>
      </c>
    </row>
    <row r="10" spans="1:11" x14ac:dyDescent="0.3">
      <c r="A10" s="190">
        <v>1</v>
      </c>
      <c r="B10" s="190">
        <v>2</v>
      </c>
      <c r="C10" s="190">
        <v>3</v>
      </c>
      <c r="D10" s="190">
        <v>4</v>
      </c>
      <c r="E10" s="190">
        <v>5</v>
      </c>
      <c r="F10" s="190">
        <v>6</v>
      </c>
      <c r="G10" s="190">
        <v>7</v>
      </c>
      <c r="J10" s="177">
        <v>4212</v>
      </c>
      <c r="K10" s="181" t="e">
        <f>#REF!</f>
        <v>#REF!</v>
      </c>
    </row>
    <row r="11" spans="1:11" x14ac:dyDescent="0.3">
      <c r="A11" s="351" t="s">
        <v>139</v>
      </c>
      <c r="B11" s="352"/>
      <c r="C11" s="352"/>
      <c r="D11" s="352"/>
      <c r="E11" s="353"/>
      <c r="F11" s="190"/>
      <c r="G11" s="191">
        <f>G12</f>
        <v>918.2</v>
      </c>
      <c r="J11" s="177">
        <v>4214</v>
      </c>
      <c r="K11" s="181" t="e">
        <f>#REF!</f>
        <v>#REF!</v>
      </c>
    </row>
    <row r="12" spans="1:11" x14ac:dyDescent="0.3">
      <c r="A12" s="354" t="s">
        <v>152</v>
      </c>
      <c r="B12" s="355"/>
      <c r="C12" s="355"/>
      <c r="D12" s="355"/>
      <c r="E12" s="356"/>
      <c r="F12" s="192"/>
      <c r="G12" s="191">
        <f>G13</f>
        <v>918.2</v>
      </c>
      <c r="J12" s="177">
        <v>4216</v>
      </c>
      <c r="K12" s="181" t="e">
        <f>#REF!</f>
        <v>#REF!</v>
      </c>
    </row>
    <row r="13" spans="1:11" ht="18" thickBot="1" x14ac:dyDescent="0.35">
      <c r="A13" s="357" t="s">
        <v>140</v>
      </c>
      <c r="B13" s="358"/>
      <c r="C13" s="182"/>
      <c r="D13" s="193"/>
      <c r="E13" s="182"/>
      <c r="F13" s="194"/>
      <c r="G13" s="191">
        <v>918.2</v>
      </c>
      <c r="H13" s="183"/>
      <c r="J13" s="183">
        <v>4251</v>
      </c>
      <c r="K13" s="184" t="e">
        <f>SUM(#REF!)</f>
        <v>#REF!</v>
      </c>
    </row>
    <row r="14" spans="1:11" ht="18" thickBot="1" x14ac:dyDescent="0.35">
      <c r="A14" s="196" t="s">
        <v>143</v>
      </c>
      <c r="B14" s="197" t="s">
        <v>144</v>
      </c>
      <c r="C14" s="195" t="s">
        <v>141</v>
      </c>
      <c r="D14" s="195" t="s">
        <v>142</v>
      </c>
      <c r="E14" s="198">
        <v>918200</v>
      </c>
      <c r="F14" s="199">
        <v>1</v>
      </c>
      <c r="G14" s="198">
        <v>918.2</v>
      </c>
    </row>
  </sheetData>
  <mergeCells count="13">
    <mergeCell ref="A11:E11"/>
    <mergeCell ref="A12:E12"/>
    <mergeCell ref="A13:B13"/>
    <mergeCell ref="F1:G1"/>
    <mergeCell ref="A2:G2"/>
    <mergeCell ref="A3:G3"/>
    <mergeCell ref="A5:G5"/>
    <mergeCell ref="A7:A8"/>
    <mergeCell ref="B7:B8"/>
    <mergeCell ref="C7:C8"/>
    <mergeCell ref="D7:D8"/>
    <mergeCell ref="E7:E8"/>
    <mergeCell ref="F7:G7"/>
  </mergeCell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60" zoomScaleNormal="100" workbookViewId="0">
      <selection activeCell="D17" sqref="D17"/>
    </sheetView>
  </sheetViews>
  <sheetFormatPr defaultRowHeight="15" x14ac:dyDescent="0.25"/>
  <cols>
    <col min="1" max="1" width="56.85546875" customWidth="1"/>
    <col min="2" max="2" width="14.5703125" customWidth="1"/>
    <col min="3" max="3" width="13.85546875" customWidth="1"/>
    <col min="4" max="4" width="15" customWidth="1"/>
  </cols>
  <sheetData>
    <row r="1" spans="1:5" x14ac:dyDescent="0.25">
      <c r="C1" s="1" t="s">
        <v>20</v>
      </c>
    </row>
    <row r="2" spans="1:5" x14ac:dyDescent="0.25">
      <c r="C2" s="1" t="s">
        <v>5</v>
      </c>
    </row>
    <row r="3" spans="1:5" x14ac:dyDescent="0.25">
      <c r="C3" s="1" t="s">
        <v>11</v>
      </c>
    </row>
    <row r="4" spans="1:5" x14ac:dyDescent="0.25">
      <c r="C4" s="1"/>
    </row>
    <row r="5" spans="1:5" ht="90" customHeight="1" x14ac:dyDescent="0.3">
      <c r="A5" s="241" t="s">
        <v>76</v>
      </c>
      <c r="B5" s="241"/>
      <c r="C5" s="241"/>
      <c r="D5" s="241"/>
      <c r="E5" s="48"/>
    </row>
    <row r="9" spans="1:5" ht="16.5" x14ac:dyDescent="0.25">
      <c r="D9" s="151" t="s">
        <v>58</v>
      </c>
    </row>
    <row r="10" spans="1:5" ht="16.5" customHeight="1" x14ac:dyDescent="0.25">
      <c r="A10" s="242" t="s">
        <v>75</v>
      </c>
      <c r="B10" s="245" t="s">
        <v>77</v>
      </c>
      <c r="C10" s="246"/>
      <c r="D10" s="247"/>
    </row>
    <row r="11" spans="1:5" ht="35.25" customHeight="1" x14ac:dyDescent="0.25">
      <c r="A11" s="242"/>
      <c r="B11" s="245" t="s">
        <v>65</v>
      </c>
      <c r="C11" s="246"/>
      <c r="D11" s="247"/>
    </row>
    <row r="12" spans="1:5" ht="16.5" x14ac:dyDescent="0.25">
      <c r="A12" s="243"/>
      <c r="B12" s="49" t="s">
        <v>66</v>
      </c>
      <c r="C12" s="244" t="s">
        <v>68</v>
      </c>
      <c r="D12" s="242" t="s">
        <v>69</v>
      </c>
    </row>
    <row r="13" spans="1:5" ht="16.5" x14ac:dyDescent="0.25">
      <c r="A13" s="243"/>
      <c r="B13" s="50" t="s">
        <v>67</v>
      </c>
      <c r="C13" s="244"/>
      <c r="D13" s="242"/>
    </row>
    <row r="14" spans="1:5" x14ac:dyDescent="0.25">
      <c r="A14" s="32" t="s">
        <v>70</v>
      </c>
      <c r="B14" s="136">
        <v>18918.2</v>
      </c>
      <c r="C14" s="136">
        <v>18918.2</v>
      </c>
      <c r="D14" s="136">
        <v>18918.2</v>
      </c>
    </row>
    <row r="15" spans="1:5" x14ac:dyDescent="0.25">
      <c r="A15" s="32" t="s">
        <v>71</v>
      </c>
      <c r="B15" s="137"/>
      <c r="C15" s="137"/>
      <c r="D15" s="137"/>
    </row>
    <row r="16" spans="1:5" x14ac:dyDescent="0.25">
      <c r="A16" s="135" t="s">
        <v>72</v>
      </c>
      <c r="B16" s="136">
        <v>18918.2</v>
      </c>
      <c r="C16" s="136">
        <v>18918.2</v>
      </c>
      <c r="D16" s="136">
        <v>18918.2</v>
      </c>
    </row>
    <row r="17" spans="1:4" x14ac:dyDescent="0.25">
      <c r="A17" s="32" t="s">
        <v>71</v>
      </c>
      <c r="B17" s="137"/>
      <c r="C17" s="137"/>
      <c r="D17" s="137"/>
    </row>
    <row r="18" spans="1:4" x14ac:dyDescent="0.25">
      <c r="A18" s="135" t="s">
        <v>73</v>
      </c>
      <c r="B18" s="136">
        <v>18918.2</v>
      </c>
      <c r="C18" s="136">
        <v>18918.2</v>
      </c>
      <c r="D18" s="136">
        <v>18918.2</v>
      </c>
    </row>
    <row r="19" spans="1:4" x14ac:dyDescent="0.25">
      <c r="A19" s="32" t="s">
        <v>71</v>
      </c>
      <c r="B19" s="137"/>
      <c r="C19" s="137"/>
      <c r="D19" s="137"/>
    </row>
    <row r="20" spans="1:4" x14ac:dyDescent="0.25">
      <c r="A20" s="135" t="s">
        <v>74</v>
      </c>
      <c r="B20" s="136">
        <v>18918.2</v>
      </c>
      <c r="C20" s="136">
        <v>18918.2</v>
      </c>
      <c r="D20" s="136">
        <v>18918.2</v>
      </c>
    </row>
    <row r="21" spans="1:4" ht="40.5" x14ac:dyDescent="0.25">
      <c r="A21" s="135" t="s">
        <v>78</v>
      </c>
      <c r="B21" s="136">
        <v>18918.2</v>
      </c>
      <c r="C21" s="136">
        <v>18918.2</v>
      </c>
      <c r="D21" s="136">
        <v>18918.2</v>
      </c>
    </row>
  </sheetData>
  <mergeCells count="6">
    <mergeCell ref="A10:A13"/>
    <mergeCell ref="A5:D5"/>
    <mergeCell ref="C12:C13"/>
    <mergeCell ref="D12:D13"/>
    <mergeCell ref="B10:D10"/>
    <mergeCell ref="B11:D11"/>
  </mergeCells>
  <pageMargins left="0.7" right="0.7" top="0.75" bottom="0.75"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view="pageBreakPreview" topLeftCell="A7" zoomScale="60" zoomScaleNormal="100" workbookViewId="0">
      <selection activeCell="D11" sqref="D11:F11"/>
    </sheetView>
  </sheetViews>
  <sheetFormatPr defaultColWidth="9.140625" defaultRowHeight="13.5" x14ac:dyDescent="0.25"/>
  <cols>
    <col min="1" max="1" width="10.42578125" style="1" customWidth="1"/>
    <col min="2" max="2" width="19.85546875" style="1" customWidth="1"/>
    <col min="3" max="3" width="62.140625" style="1" customWidth="1"/>
    <col min="4" max="4" width="14.42578125" style="1" customWidth="1"/>
    <col min="5" max="5" width="13.28515625" style="1" customWidth="1"/>
    <col min="6" max="6" width="15.42578125" style="1" customWidth="1"/>
    <col min="7" max="7" width="9.140625" style="1"/>
    <col min="8" max="8" width="49.85546875" style="1" customWidth="1"/>
    <col min="9" max="16384" width="9.140625" style="1"/>
  </cols>
  <sheetData>
    <row r="1" spans="1:6" x14ac:dyDescent="0.25">
      <c r="E1" s="1" t="s">
        <v>21</v>
      </c>
    </row>
    <row r="2" spans="1:6" x14ac:dyDescent="0.25">
      <c r="D2" s="1" t="s">
        <v>5</v>
      </c>
    </row>
    <row r="3" spans="1:6" x14ac:dyDescent="0.25">
      <c r="D3" s="1" t="s">
        <v>11</v>
      </c>
    </row>
    <row r="8" spans="1:6" ht="85.5" customHeight="1" x14ac:dyDescent="0.3">
      <c r="B8" s="241" t="s">
        <v>149</v>
      </c>
      <c r="C8" s="241"/>
      <c r="D8" s="241"/>
      <c r="E8" s="241"/>
      <c r="F8" s="241"/>
    </row>
    <row r="10" spans="1:6" x14ac:dyDescent="0.25">
      <c r="F10" s="224" t="s">
        <v>58</v>
      </c>
    </row>
    <row r="11" spans="1:6" s="18" customFormat="1" ht="30" customHeight="1" x14ac:dyDescent="0.25">
      <c r="A11" s="257" t="s">
        <v>22</v>
      </c>
      <c r="B11" s="257"/>
      <c r="C11" s="257" t="s">
        <v>23</v>
      </c>
      <c r="D11" s="264" t="s">
        <v>55</v>
      </c>
      <c r="E11" s="265"/>
      <c r="F11" s="266"/>
    </row>
    <row r="12" spans="1:6" s="18" customFormat="1" ht="30" customHeight="1" x14ac:dyDescent="0.25">
      <c r="A12" s="19" t="s">
        <v>27</v>
      </c>
      <c r="B12" s="19" t="s">
        <v>28</v>
      </c>
      <c r="C12" s="257"/>
      <c r="D12" s="42" t="s">
        <v>24</v>
      </c>
      <c r="E12" s="42" t="s">
        <v>25</v>
      </c>
      <c r="F12" s="42" t="s">
        <v>26</v>
      </c>
    </row>
    <row r="13" spans="1:6" ht="17.25" x14ac:dyDescent="0.3">
      <c r="A13" s="20"/>
      <c r="B13" s="258" t="s">
        <v>6</v>
      </c>
      <c r="C13" s="259"/>
      <c r="D13" s="259"/>
      <c r="E13" s="259"/>
      <c r="F13" s="260"/>
    </row>
    <row r="14" spans="1:6" x14ac:dyDescent="0.25">
      <c r="A14" s="251">
        <v>9003</v>
      </c>
      <c r="B14" s="261"/>
      <c r="C14" s="21" t="s">
        <v>29</v>
      </c>
      <c r="D14" s="20"/>
      <c r="E14" s="20"/>
      <c r="F14" s="20"/>
    </row>
    <row r="15" spans="1:6" ht="27" x14ac:dyDescent="0.25">
      <c r="A15" s="252"/>
      <c r="B15" s="262"/>
      <c r="C15" s="72" t="s">
        <v>80</v>
      </c>
      <c r="D15" s="73">
        <v>18918.2</v>
      </c>
      <c r="E15" s="73">
        <v>18918.2</v>
      </c>
      <c r="F15" s="73">
        <v>18918.2</v>
      </c>
    </row>
    <row r="16" spans="1:6" ht="14.25" x14ac:dyDescent="0.25">
      <c r="A16" s="252"/>
      <c r="B16" s="262"/>
      <c r="C16" s="74" t="s">
        <v>30</v>
      </c>
      <c r="D16" s="75"/>
      <c r="E16" s="75"/>
      <c r="F16" s="75"/>
    </row>
    <row r="17" spans="1:6" ht="14.25" x14ac:dyDescent="0.25">
      <c r="A17" s="252"/>
      <c r="B17" s="262"/>
      <c r="C17" s="72" t="s">
        <v>81</v>
      </c>
      <c r="D17" s="75"/>
      <c r="E17" s="75"/>
      <c r="F17" s="75"/>
    </row>
    <row r="18" spans="1:6" ht="14.25" x14ac:dyDescent="0.25">
      <c r="A18" s="252"/>
      <c r="B18" s="262"/>
      <c r="C18" s="76" t="s">
        <v>31</v>
      </c>
      <c r="D18" s="75"/>
      <c r="E18" s="75"/>
      <c r="F18" s="75"/>
    </row>
    <row r="19" spans="1:6" ht="28.5" customHeight="1" x14ac:dyDescent="0.25">
      <c r="A19" s="253"/>
      <c r="B19" s="263"/>
      <c r="C19" s="72" t="s">
        <v>82</v>
      </c>
      <c r="D19" s="75"/>
      <c r="E19" s="75"/>
      <c r="F19" s="75"/>
    </row>
    <row r="20" spans="1:6" ht="14.25" x14ac:dyDescent="0.25">
      <c r="A20" s="254"/>
      <c r="B20" s="255"/>
      <c r="C20" s="256" t="s">
        <v>32</v>
      </c>
      <c r="D20" s="256"/>
      <c r="E20" s="256"/>
      <c r="F20" s="256"/>
    </row>
    <row r="21" spans="1:6" ht="14.25" x14ac:dyDescent="0.25">
      <c r="A21" s="248"/>
      <c r="B21" s="251">
        <v>11004</v>
      </c>
      <c r="C21" s="77" t="s">
        <v>8</v>
      </c>
      <c r="D21" s="75"/>
      <c r="E21" s="75"/>
      <c r="F21" s="75"/>
    </row>
    <row r="22" spans="1:6" x14ac:dyDescent="0.25">
      <c r="A22" s="249"/>
      <c r="B22" s="252"/>
      <c r="C22" s="78" t="s">
        <v>79</v>
      </c>
      <c r="D22" s="73">
        <v>18918.2</v>
      </c>
      <c r="E22" s="73">
        <v>18918.2</v>
      </c>
      <c r="F22" s="73">
        <v>18918.2</v>
      </c>
    </row>
    <row r="23" spans="1:6" ht="14.25" customHeight="1" x14ac:dyDescent="0.25">
      <c r="A23" s="249"/>
      <c r="B23" s="252"/>
      <c r="C23" s="77" t="s">
        <v>33</v>
      </c>
      <c r="D23" s="79"/>
      <c r="E23" s="79"/>
      <c r="F23" s="79"/>
    </row>
    <row r="24" spans="1:6" ht="40.5" x14ac:dyDescent="0.25">
      <c r="A24" s="249"/>
      <c r="B24" s="252"/>
      <c r="C24" s="80" t="s">
        <v>83</v>
      </c>
      <c r="D24" s="81"/>
      <c r="E24" s="81"/>
      <c r="F24" s="81"/>
    </row>
    <row r="25" spans="1:6" ht="14.25" x14ac:dyDescent="0.25">
      <c r="A25" s="249"/>
      <c r="B25" s="252"/>
      <c r="C25" s="77" t="s">
        <v>9</v>
      </c>
      <c r="D25" s="81"/>
      <c r="E25" s="81"/>
      <c r="F25" s="81"/>
    </row>
    <row r="26" spans="1:6" ht="14.25" x14ac:dyDescent="0.25">
      <c r="A26" s="250"/>
      <c r="B26" s="253"/>
      <c r="C26" s="76" t="s">
        <v>49</v>
      </c>
      <c r="D26" s="81"/>
      <c r="E26" s="81"/>
      <c r="F26" s="81"/>
    </row>
  </sheetData>
  <mergeCells count="11">
    <mergeCell ref="A21:A26"/>
    <mergeCell ref="B21:B26"/>
    <mergeCell ref="A20:B20"/>
    <mergeCell ref="C20:F20"/>
    <mergeCell ref="B8:F8"/>
    <mergeCell ref="A11:B11"/>
    <mergeCell ref="C11:C12"/>
    <mergeCell ref="B13:F13"/>
    <mergeCell ref="A14:A19"/>
    <mergeCell ref="B14:B19"/>
    <mergeCell ref="D11:F11"/>
  </mergeCells>
  <pageMargins left="0.7" right="0.7" top="0.75" bottom="0.75" header="0.3" footer="0.3"/>
  <pageSetup paperSize="9" scale="60"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view="pageBreakPreview" topLeftCell="A4" zoomScale="60" zoomScaleNormal="100" workbookViewId="0">
      <selection activeCell="C11" sqref="C11"/>
    </sheetView>
  </sheetViews>
  <sheetFormatPr defaultRowHeight="16.5" x14ac:dyDescent="0.3"/>
  <cols>
    <col min="1" max="1" width="9.140625" style="211"/>
    <col min="2" max="2" width="13.140625" style="211" customWidth="1"/>
    <col min="3" max="3" width="74.140625" style="211" customWidth="1"/>
    <col min="4" max="4" width="19.140625" style="211" customWidth="1"/>
    <col min="5" max="16384" width="9.140625" style="211"/>
  </cols>
  <sheetData>
    <row r="1" spans="1:6" s="1" customFormat="1" ht="13.5" x14ac:dyDescent="0.25">
      <c r="D1" s="1" t="s">
        <v>34</v>
      </c>
    </row>
    <row r="2" spans="1:6" s="1" customFormat="1" ht="13.5" x14ac:dyDescent="0.25">
      <c r="C2" s="282" t="s">
        <v>5</v>
      </c>
      <c r="D2" s="282"/>
    </row>
    <row r="3" spans="1:6" s="1" customFormat="1" ht="13.5" x14ac:dyDescent="0.25">
      <c r="C3" s="282" t="s">
        <v>11</v>
      </c>
      <c r="D3" s="282"/>
    </row>
    <row r="4" spans="1:6" s="1" customFormat="1" ht="85.5" customHeight="1" x14ac:dyDescent="0.3">
      <c r="A4" s="241" t="s">
        <v>153</v>
      </c>
      <c r="B4" s="241"/>
      <c r="C4" s="241"/>
      <c r="D4" s="241"/>
    </row>
    <row r="6" spans="1:6" s="52" customFormat="1" ht="33" customHeight="1" x14ac:dyDescent="0.25">
      <c r="A6" s="287" t="s">
        <v>84</v>
      </c>
      <c r="B6" s="288"/>
      <c r="C6" s="289" t="s">
        <v>85</v>
      </c>
      <c r="D6" s="290"/>
    </row>
    <row r="7" spans="1:6" s="52" customFormat="1" ht="35.25" customHeight="1" x14ac:dyDescent="0.25">
      <c r="A7" s="53" t="s">
        <v>86</v>
      </c>
      <c r="B7" s="54" t="s">
        <v>87</v>
      </c>
      <c r="C7" s="291"/>
      <c r="D7" s="292"/>
    </row>
    <row r="8" spans="1:6" s="52" customFormat="1" ht="99" customHeight="1" x14ac:dyDescent="0.25">
      <c r="A8" s="55"/>
      <c r="B8" s="83"/>
      <c r="C8" s="54" t="s">
        <v>88</v>
      </c>
      <c r="D8" s="54" t="s">
        <v>168</v>
      </c>
      <c r="E8" s="56"/>
    </row>
    <row r="9" spans="1:6" s="58" customFormat="1" ht="22.5" customHeight="1" x14ac:dyDescent="0.25">
      <c r="A9" s="212"/>
      <c r="B9" s="212"/>
      <c r="C9" s="213" t="s">
        <v>92</v>
      </c>
      <c r="D9" s="225"/>
    </row>
    <row r="10" spans="1:6" s="58" customFormat="1" x14ac:dyDescent="0.25">
      <c r="A10" s="212"/>
      <c r="B10" s="212"/>
      <c r="C10" s="215" t="s">
        <v>159</v>
      </c>
      <c r="D10" s="214"/>
    </row>
    <row r="11" spans="1:6" s="58" customFormat="1" ht="21.75" customHeight="1" x14ac:dyDescent="0.25">
      <c r="A11" s="212"/>
      <c r="B11" s="212"/>
      <c r="C11" s="213" t="s">
        <v>160</v>
      </c>
      <c r="D11" s="214">
        <f>+D164</f>
        <v>0</v>
      </c>
      <c r="F11" s="58" t="s">
        <v>169</v>
      </c>
    </row>
    <row r="12" spans="1:6" s="58" customFormat="1" ht="21.75" customHeight="1" x14ac:dyDescent="0.25">
      <c r="A12" s="212"/>
      <c r="B12" s="212"/>
      <c r="C12" s="213" t="s">
        <v>161</v>
      </c>
      <c r="D12" s="214">
        <v>0</v>
      </c>
    </row>
    <row r="13" spans="1:6" s="58" customFormat="1" ht="21.75" customHeight="1" x14ac:dyDescent="0.25">
      <c r="A13" s="212"/>
      <c r="B13" s="212"/>
      <c r="C13" s="213" t="s">
        <v>93</v>
      </c>
      <c r="D13" s="214">
        <v>18918.2</v>
      </c>
    </row>
    <row r="14" spans="1:6" s="58" customFormat="1" ht="21.75" customHeight="1" x14ac:dyDescent="0.25">
      <c r="A14" s="212"/>
      <c r="B14" s="212"/>
      <c r="C14" s="213" t="s">
        <v>94</v>
      </c>
      <c r="D14" s="214">
        <v>18918.2</v>
      </c>
    </row>
    <row r="15" spans="1:6" s="58" customFormat="1" x14ac:dyDescent="0.25">
      <c r="A15" s="216"/>
      <c r="B15" s="217"/>
      <c r="C15" s="213" t="s">
        <v>95</v>
      </c>
      <c r="D15" s="218">
        <v>18918.2</v>
      </c>
    </row>
    <row r="16" spans="1:6" s="58" customFormat="1" x14ac:dyDescent="0.25">
      <c r="A16" s="216"/>
      <c r="B16" s="217"/>
      <c r="C16" s="219" t="s">
        <v>162</v>
      </c>
      <c r="D16" s="218"/>
    </row>
    <row r="17" spans="1:8" s="52" customFormat="1" ht="18.75" customHeight="1" x14ac:dyDescent="0.25">
      <c r="A17" s="61"/>
      <c r="B17" s="293" t="s">
        <v>96</v>
      </c>
      <c r="C17" s="293"/>
      <c r="D17" s="294"/>
    </row>
    <row r="18" spans="1:8" s="63" customFormat="1" x14ac:dyDescent="0.25">
      <c r="A18" s="210">
        <v>9003</v>
      </c>
      <c r="B18" s="209"/>
      <c r="C18" s="220" t="s">
        <v>154</v>
      </c>
      <c r="D18" s="208">
        <v>18918.2</v>
      </c>
    </row>
    <row r="19" spans="1:8" x14ac:dyDescent="0.3">
      <c r="A19" s="273"/>
      <c r="B19" s="284"/>
      <c r="C19" s="221" t="s">
        <v>97</v>
      </c>
      <c r="D19" s="270"/>
    </row>
    <row r="20" spans="1:8" s="65" customFormat="1" x14ac:dyDescent="0.25">
      <c r="A20" s="274"/>
      <c r="B20" s="285"/>
      <c r="C20" s="222" t="s">
        <v>155</v>
      </c>
      <c r="D20" s="271"/>
    </row>
    <row r="21" spans="1:8" s="65" customFormat="1" ht="18.600000000000001" customHeight="1" x14ac:dyDescent="0.25">
      <c r="A21" s="274"/>
      <c r="B21" s="285"/>
      <c r="C21" s="221" t="s">
        <v>156</v>
      </c>
      <c r="D21" s="271"/>
    </row>
    <row r="22" spans="1:8" s="65" customFormat="1" ht="18.600000000000001" customHeight="1" x14ac:dyDescent="0.25">
      <c r="A22" s="274"/>
      <c r="B22" s="285"/>
      <c r="C22" s="222" t="s">
        <v>157</v>
      </c>
      <c r="D22" s="271"/>
    </row>
    <row r="23" spans="1:8" s="65" customFormat="1" ht="30" customHeight="1" x14ac:dyDescent="0.25">
      <c r="A23" s="275"/>
      <c r="B23" s="286"/>
      <c r="C23" s="221" t="s">
        <v>158</v>
      </c>
      <c r="D23" s="272"/>
    </row>
    <row r="24" spans="1:8" s="223" customFormat="1" ht="18.95" customHeight="1" x14ac:dyDescent="0.25">
      <c r="A24" s="279" t="s">
        <v>32</v>
      </c>
      <c r="B24" s="280"/>
      <c r="C24" s="280"/>
      <c r="D24" s="281"/>
    </row>
    <row r="25" spans="1:8" s="58" customFormat="1" ht="22.5" customHeight="1" x14ac:dyDescent="0.25">
      <c r="A25" s="203"/>
      <c r="B25" s="204"/>
      <c r="C25" s="205" t="s">
        <v>92</v>
      </c>
      <c r="D25" s="86">
        <v>0</v>
      </c>
    </row>
    <row r="26" spans="1:8" s="58" customFormat="1" ht="21.75" customHeight="1" x14ac:dyDescent="0.25">
      <c r="A26" s="206"/>
      <c r="B26" s="207"/>
      <c r="C26" s="85" t="s">
        <v>93</v>
      </c>
      <c r="D26" s="86">
        <v>18918.2</v>
      </c>
      <c r="F26" s="60"/>
    </row>
    <row r="27" spans="1:8" s="58" customFormat="1" ht="21.75" customHeight="1" x14ac:dyDescent="0.25">
      <c r="A27" s="206"/>
      <c r="B27" s="207"/>
      <c r="C27" s="85" t="s">
        <v>94</v>
      </c>
      <c r="D27" s="86">
        <v>18918.2</v>
      </c>
      <c r="E27" s="60"/>
      <c r="F27" s="60"/>
      <c r="G27" s="60"/>
      <c r="H27" s="60"/>
    </row>
    <row r="28" spans="1:8" s="58" customFormat="1" ht="35.25" customHeight="1" x14ac:dyDescent="0.25">
      <c r="A28" s="59"/>
      <c r="B28" s="87"/>
      <c r="C28" s="202" t="s">
        <v>95</v>
      </c>
      <c r="D28" s="86">
        <v>18918.2</v>
      </c>
    </row>
    <row r="29" spans="1:8" s="223" customFormat="1" ht="18.75" customHeight="1" x14ac:dyDescent="0.25">
      <c r="A29" s="279" t="s">
        <v>32</v>
      </c>
      <c r="B29" s="280"/>
      <c r="C29" s="280"/>
      <c r="D29" s="283"/>
    </row>
    <row r="30" spans="1:8" s="65" customFormat="1" ht="18.600000000000001" customHeight="1" x14ac:dyDescent="0.25">
      <c r="A30" s="267"/>
      <c r="B30" s="251">
        <v>11004</v>
      </c>
      <c r="C30" s="77" t="s">
        <v>8</v>
      </c>
      <c r="D30" s="276">
        <v>18918.2</v>
      </c>
    </row>
    <row r="31" spans="1:8" s="65" customFormat="1" ht="18.600000000000001" customHeight="1" x14ac:dyDescent="0.25">
      <c r="A31" s="268"/>
      <c r="B31" s="252"/>
      <c r="C31" s="78" t="s">
        <v>79</v>
      </c>
      <c r="D31" s="277"/>
    </row>
    <row r="32" spans="1:8" s="65" customFormat="1" ht="18.600000000000001" customHeight="1" x14ac:dyDescent="0.25">
      <c r="A32" s="268"/>
      <c r="B32" s="252"/>
      <c r="C32" s="77" t="s">
        <v>33</v>
      </c>
      <c r="D32" s="277"/>
    </row>
    <row r="33" spans="1:4" s="65" customFormat="1" ht="27" x14ac:dyDescent="0.25">
      <c r="A33" s="268"/>
      <c r="B33" s="252"/>
      <c r="C33" s="80" t="s">
        <v>83</v>
      </c>
      <c r="D33" s="277"/>
    </row>
    <row r="34" spans="1:4" s="65" customFormat="1" ht="18.600000000000001" customHeight="1" x14ac:dyDescent="0.25">
      <c r="A34" s="268"/>
      <c r="B34" s="252"/>
      <c r="C34" s="77" t="s">
        <v>9</v>
      </c>
      <c r="D34" s="277"/>
    </row>
    <row r="35" spans="1:4" s="65" customFormat="1" x14ac:dyDescent="0.25">
      <c r="A35" s="269"/>
      <c r="B35" s="253"/>
      <c r="C35" s="76" t="s">
        <v>49</v>
      </c>
      <c r="D35" s="278"/>
    </row>
  </sheetData>
  <mergeCells count="14">
    <mergeCell ref="A4:D4"/>
    <mergeCell ref="C2:D2"/>
    <mergeCell ref="C3:D3"/>
    <mergeCell ref="A29:D29"/>
    <mergeCell ref="B19:B23"/>
    <mergeCell ref="A6:B6"/>
    <mergeCell ref="C6:D7"/>
    <mergeCell ref="B17:D17"/>
    <mergeCell ref="A30:A35"/>
    <mergeCell ref="B30:B35"/>
    <mergeCell ref="D19:D23"/>
    <mergeCell ref="A19:A23"/>
    <mergeCell ref="D30:D35"/>
    <mergeCell ref="A24:D24"/>
  </mergeCells>
  <pageMargins left="0.7" right="0.7" top="0.75" bottom="0.75" header="0.3" footer="0.3"/>
  <pageSetup paperSize="9" scale="75" orientation="portrait" r:id="rId1"/>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view="pageBreakPreview" topLeftCell="A22" zoomScale="60" zoomScaleNormal="100" workbookViewId="0">
      <selection activeCell="C15" sqref="C15:C16"/>
    </sheetView>
  </sheetViews>
  <sheetFormatPr defaultRowHeight="15" x14ac:dyDescent="0.25"/>
  <cols>
    <col min="2" max="2" width="8.85546875" bestFit="1" customWidth="1"/>
    <col min="3" max="3" width="58.5703125" customWidth="1"/>
    <col min="4" max="4" width="15.85546875" customWidth="1"/>
    <col min="5" max="5" width="18.5703125" customWidth="1"/>
    <col min="6" max="6" width="14.140625" customWidth="1"/>
  </cols>
  <sheetData>
    <row r="1" spans="1:7" s="1" customFormat="1" ht="13.5" x14ac:dyDescent="0.25">
      <c r="E1" s="1" t="s">
        <v>145</v>
      </c>
    </row>
    <row r="2" spans="1:7" s="1" customFormat="1" ht="13.5" x14ac:dyDescent="0.25">
      <c r="D2" s="1" t="s">
        <v>5</v>
      </c>
    </row>
    <row r="3" spans="1:7" s="1" customFormat="1" ht="13.5" x14ac:dyDescent="0.25">
      <c r="D3" s="1" t="s">
        <v>11</v>
      </c>
    </row>
    <row r="4" spans="1:7" s="1" customFormat="1" ht="13.5" x14ac:dyDescent="0.25"/>
    <row r="5" spans="1:7" s="1" customFormat="1" ht="13.5" x14ac:dyDescent="0.25"/>
    <row r="6" spans="1:7" s="1" customFormat="1" ht="13.5" x14ac:dyDescent="0.25"/>
    <row r="7" spans="1:7" s="1" customFormat="1" ht="13.5" x14ac:dyDescent="0.25"/>
    <row r="8" spans="1:7" s="1" customFormat="1" ht="105" customHeight="1" x14ac:dyDescent="0.3">
      <c r="A8" s="241" t="s">
        <v>163</v>
      </c>
      <c r="B8" s="241"/>
      <c r="C8" s="241"/>
      <c r="D8" s="241"/>
      <c r="E8" s="241"/>
      <c r="F8" s="241"/>
    </row>
    <row r="12" spans="1:7" x14ac:dyDescent="0.25">
      <c r="E12" s="1" t="s">
        <v>35</v>
      </c>
    </row>
    <row r="13" spans="1:7" s="52" customFormat="1" ht="33" customHeight="1" x14ac:dyDescent="0.25">
      <c r="A13" s="287" t="s">
        <v>84</v>
      </c>
      <c r="B13" s="288"/>
      <c r="C13" s="295" t="s">
        <v>85</v>
      </c>
      <c r="D13" s="295"/>
      <c r="E13" s="295"/>
      <c r="F13" s="296"/>
    </row>
    <row r="14" spans="1:7" s="52" customFormat="1" ht="35.25" customHeight="1" x14ac:dyDescent="0.25">
      <c r="A14" s="53" t="s">
        <v>86</v>
      </c>
      <c r="B14" s="54" t="s">
        <v>87</v>
      </c>
      <c r="C14" s="291"/>
      <c r="D14" s="291"/>
      <c r="E14" s="291"/>
      <c r="F14" s="292"/>
    </row>
    <row r="15" spans="1:7" s="52" customFormat="1" ht="35.25" customHeight="1" x14ac:dyDescent="0.25">
      <c r="A15" s="226"/>
      <c r="B15" s="227"/>
      <c r="C15" s="297" t="s">
        <v>88</v>
      </c>
      <c r="D15" s="264" t="s">
        <v>55</v>
      </c>
      <c r="E15" s="265"/>
      <c r="F15" s="266"/>
    </row>
    <row r="16" spans="1:7" s="52" customFormat="1" ht="77.25" customHeight="1" x14ac:dyDescent="0.25">
      <c r="A16" s="55"/>
      <c r="B16" s="83"/>
      <c r="C16" s="298"/>
      <c r="D16" s="54" t="s">
        <v>89</v>
      </c>
      <c r="E16" s="54" t="s">
        <v>90</v>
      </c>
      <c r="F16" s="54" t="s">
        <v>91</v>
      </c>
      <c r="G16" s="56"/>
    </row>
    <row r="17" spans="1:10" s="58" customFormat="1" ht="22.5" customHeight="1" x14ac:dyDescent="0.25">
      <c r="A17" s="57"/>
      <c r="B17" s="84"/>
      <c r="C17" s="85" t="s">
        <v>92</v>
      </c>
      <c r="D17" s="86">
        <v>0</v>
      </c>
      <c r="E17" s="86">
        <v>0</v>
      </c>
      <c r="F17" s="86">
        <v>0</v>
      </c>
    </row>
    <row r="18" spans="1:10" s="58" customFormat="1" ht="21.75" customHeight="1" x14ac:dyDescent="0.25">
      <c r="A18" s="59"/>
      <c r="B18" s="87"/>
      <c r="C18" s="85" t="s">
        <v>93</v>
      </c>
      <c r="D18" s="86">
        <v>18918.2</v>
      </c>
      <c r="E18" s="86">
        <v>18918.2</v>
      </c>
      <c r="F18" s="86">
        <v>18918.2</v>
      </c>
      <c r="H18" s="60"/>
    </row>
    <row r="19" spans="1:10" s="58" customFormat="1" ht="21.75" customHeight="1" x14ac:dyDescent="0.25">
      <c r="A19" s="59"/>
      <c r="B19" s="87"/>
      <c r="C19" s="85" t="s">
        <v>94</v>
      </c>
      <c r="D19" s="86">
        <v>18918.2</v>
      </c>
      <c r="E19" s="86">
        <v>18918.2</v>
      </c>
      <c r="F19" s="86">
        <v>18918.2</v>
      </c>
      <c r="G19" s="60"/>
      <c r="H19" s="60"/>
      <c r="I19" s="60"/>
      <c r="J19" s="60"/>
    </row>
    <row r="20" spans="1:10" s="58" customFormat="1" ht="35.25" customHeight="1" x14ac:dyDescent="0.25">
      <c r="A20" s="59"/>
      <c r="B20" s="87"/>
      <c r="C20" s="85" t="s">
        <v>95</v>
      </c>
      <c r="D20" s="86">
        <v>18918.2</v>
      </c>
      <c r="E20" s="86">
        <v>18918.2</v>
      </c>
      <c r="F20" s="86">
        <v>18918.2</v>
      </c>
    </row>
    <row r="21" spans="1:10" s="52" customFormat="1" ht="18.75" customHeight="1" x14ac:dyDescent="0.25">
      <c r="A21" s="61"/>
      <c r="B21" s="293" t="s">
        <v>96</v>
      </c>
      <c r="C21" s="293"/>
      <c r="D21" s="293"/>
      <c r="E21" s="293"/>
      <c r="F21" s="294"/>
    </row>
    <row r="22" spans="1:10" s="63" customFormat="1" ht="28.5" x14ac:dyDescent="0.25">
      <c r="A22" s="62">
        <v>9003</v>
      </c>
      <c r="B22" s="88"/>
      <c r="C22" s="89" t="s">
        <v>97</v>
      </c>
      <c r="D22" s="90">
        <f>D24+D50+D91+D103+D112</f>
        <v>18918.2</v>
      </c>
      <c r="E22" s="90">
        <f>E24+E50+E91+E103+E112</f>
        <v>18918.2</v>
      </c>
      <c r="F22" s="90">
        <f>F24+F50+F91+F103+F112</f>
        <v>18918.2</v>
      </c>
    </row>
    <row r="23" spans="1:10" x14ac:dyDescent="0.25">
      <c r="B23" s="91"/>
      <c r="C23" s="92" t="s">
        <v>71</v>
      </c>
      <c r="D23" s="93"/>
      <c r="E23" s="93"/>
      <c r="F23" s="93"/>
    </row>
    <row r="24" spans="1:10" s="65" customFormat="1" ht="16.5" x14ac:dyDescent="0.25">
      <c r="A24" s="64"/>
      <c r="B24" s="94">
        <v>11004</v>
      </c>
      <c r="C24" s="126" t="s">
        <v>79</v>
      </c>
      <c r="D24" s="96">
        <f t="shared" ref="D24:F24" si="0">D26</f>
        <v>18918.2</v>
      </c>
      <c r="E24" s="96">
        <f t="shared" si="0"/>
        <v>18918.2</v>
      </c>
      <c r="F24" s="96">
        <f t="shared" si="0"/>
        <v>18918.2</v>
      </c>
    </row>
    <row r="25" spans="1:10" s="65" customFormat="1" ht="18.600000000000001" customHeight="1" x14ac:dyDescent="0.25">
      <c r="A25" s="64"/>
      <c r="B25" s="97"/>
      <c r="C25" s="95" t="s">
        <v>98</v>
      </c>
      <c r="D25" s="98"/>
      <c r="E25" s="98"/>
      <c r="F25" s="99"/>
    </row>
    <row r="26" spans="1:10" s="65" customFormat="1" ht="18.600000000000001" customHeight="1" x14ac:dyDescent="0.25">
      <c r="A26" s="64"/>
      <c r="B26" s="100"/>
      <c r="C26" s="101" t="s">
        <v>96</v>
      </c>
      <c r="D26" s="102">
        <f t="shared" ref="D26:F26" si="1">D28</f>
        <v>18918.2</v>
      </c>
      <c r="E26" s="102">
        <f t="shared" si="1"/>
        <v>18918.2</v>
      </c>
      <c r="F26" s="102">
        <f t="shared" si="1"/>
        <v>18918.2</v>
      </c>
    </row>
    <row r="27" spans="1:10" s="65" customFormat="1" ht="30" customHeight="1" x14ac:dyDescent="0.25">
      <c r="A27" s="64"/>
      <c r="B27" s="103"/>
      <c r="C27" s="104" t="s">
        <v>99</v>
      </c>
      <c r="D27" s="98"/>
      <c r="E27" s="98"/>
      <c r="F27" s="99"/>
    </row>
    <row r="28" spans="1:10" s="65" customFormat="1" ht="18.600000000000001" customHeight="1" x14ac:dyDescent="0.25">
      <c r="A28" s="64"/>
      <c r="B28" s="103"/>
      <c r="C28" s="104" t="s">
        <v>93</v>
      </c>
      <c r="D28" s="105">
        <f t="shared" ref="D28:F28" si="2">D29</f>
        <v>18918.2</v>
      </c>
      <c r="E28" s="105">
        <f t="shared" si="2"/>
        <v>18918.2</v>
      </c>
      <c r="F28" s="105">
        <f t="shared" si="2"/>
        <v>18918.2</v>
      </c>
    </row>
    <row r="29" spans="1:10" s="65" customFormat="1" ht="18.600000000000001" customHeight="1" x14ac:dyDescent="0.25">
      <c r="A29" s="64"/>
      <c r="B29" s="103"/>
      <c r="C29" s="104" t="s">
        <v>100</v>
      </c>
      <c r="D29" s="106">
        <f>D30+D32</f>
        <v>18918.2</v>
      </c>
      <c r="E29" s="106">
        <f>E30+E32</f>
        <v>18918.2</v>
      </c>
      <c r="F29" s="106">
        <f>F30+F32</f>
        <v>18918.2</v>
      </c>
    </row>
    <row r="30" spans="1:10" s="65" customFormat="1" ht="18.600000000000001" customHeight="1" x14ac:dyDescent="0.25">
      <c r="A30" s="64"/>
      <c r="B30" s="103"/>
      <c r="C30" s="104" t="s">
        <v>109</v>
      </c>
      <c r="D30" s="107">
        <f t="shared" ref="D30:F30" si="3">D31</f>
        <v>18000</v>
      </c>
      <c r="E30" s="107">
        <f t="shared" si="3"/>
        <v>18000</v>
      </c>
      <c r="F30" s="107">
        <f t="shared" si="3"/>
        <v>18000</v>
      </c>
    </row>
    <row r="31" spans="1:10" s="65" customFormat="1" ht="18.600000000000001" customHeight="1" x14ac:dyDescent="0.25">
      <c r="A31" s="64"/>
      <c r="B31" s="103"/>
      <c r="C31" s="108" t="s">
        <v>110</v>
      </c>
      <c r="D31" s="109">
        <v>18000</v>
      </c>
      <c r="E31" s="109">
        <v>18000</v>
      </c>
      <c r="F31" s="109">
        <v>18000</v>
      </c>
    </row>
    <row r="32" spans="1:10" s="65" customFormat="1" ht="18.600000000000001" customHeight="1" x14ac:dyDescent="0.25">
      <c r="A32" s="64"/>
      <c r="B32" s="103"/>
      <c r="C32" s="104" t="s">
        <v>101</v>
      </c>
      <c r="D32" s="110">
        <f t="shared" ref="D32:F33" si="4">D33</f>
        <v>918.2</v>
      </c>
      <c r="E32" s="110">
        <f t="shared" si="4"/>
        <v>918.2</v>
      </c>
      <c r="F32" s="110">
        <f t="shared" si="4"/>
        <v>918.2</v>
      </c>
    </row>
    <row r="33" spans="1:6" s="65" customFormat="1" ht="16.5" x14ac:dyDescent="0.25">
      <c r="A33" s="64"/>
      <c r="B33" s="103"/>
      <c r="C33" s="104" t="s">
        <v>102</v>
      </c>
      <c r="D33" s="110">
        <f t="shared" si="4"/>
        <v>918.2</v>
      </c>
      <c r="E33" s="110">
        <f t="shared" si="4"/>
        <v>918.2</v>
      </c>
      <c r="F33" s="110">
        <f t="shared" si="4"/>
        <v>918.2</v>
      </c>
    </row>
    <row r="34" spans="1:6" s="65" customFormat="1" ht="18.600000000000001" customHeight="1" x14ac:dyDescent="0.25">
      <c r="A34" s="64"/>
      <c r="B34" s="111"/>
      <c r="C34" s="104" t="s">
        <v>103</v>
      </c>
      <c r="D34" s="110">
        <v>918.2</v>
      </c>
      <c r="E34" s="110">
        <v>918.2</v>
      </c>
      <c r="F34" s="110">
        <v>918.2</v>
      </c>
    </row>
    <row r="35" spans="1:6" s="58" customFormat="1" ht="19.5" customHeight="1" x14ac:dyDescent="0.25">
      <c r="A35" s="66"/>
      <c r="B35" s="112"/>
      <c r="C35" s="113" t="s">
        <v>92</v>
      </c>
      <c r="D35" s="114">
        <v>0</v>
      </c>
      <c r="E35" s="114">
        <v>0</v>
      </c>
      <c r="F35" s="114">
        <v>0</v>
      </c>
    </row>
    <row r="36" spans="1:6" s="52" customFormat="1" ht="18.75" customHeight="1" x14ac:dyDescent="0.25">
      <c r="A36" s="67"/>
      <c r="B36" s="115"/>
      <c r="C36" s="113" t="s">
        <v>94</v>
      </c>
      <c r="D36" s="116">
        <f t="shared" ref="D36:F37" si="5">D37</f>
        <v>18918.2</v>
      </c>
      <c r="E36" s="116">
        <f t="shared" si="5"/>
        <v>18918.2</v>
      </c>
      <c r="F36" s="116">
        <f t="shared" si="5"/>
        <v>18918.2</v>
      </c>
    </row>
    <row r="37" spans="1:6" s="52" customFormat="1" ht="52.5" customHeight="1" x14ac:dyDescent="0.25">
      <c r="A37" s="68"/>
      <c r="B37" s="117"/>
      <c r="C37" s="113" t="s">
        <v>104</v>
      </c>
      <c r="D37" s="116">
        <f t="shared" si="5"/>
        <v>18918.2</v>
      </c>
      <c r="E37" s="116">
        <f t="shared" si="5"/>
        <v>18918.2</v>
      </c>
      <c r="F37" s="116">
        <f t="shared" si="5"/>
        <v>18918.2</v>
      </c>
    </row>
    <row r="38" spans="1:6" s="52" customFormat="1" ht="81" x14ac:dyDescent="0.25">
      <c r="A38" s="69"/>
      <c r="B38" s="118"/>
      <c r="C38" s="51" t="s">
        <v>121</v>
      </c>
      <c r="D38" s="116">
        <f t="shared" ref="D38:F38" si="6">+D39</f>
        <v>18918.2</v>
      </c>
      <c r="E38" s="116">
        <f t="shared" si="6"/>
        <v>18918.2</v>
      </c>
      <c r="F38" s="116">
        <f t="shared" si="6"/>
        <v>18918.2</v>
      </c>
    </row>
    <row r="39" spans="1:6" s="52" customFormat="1" ht="36.75" customHeight="1" x14ac:dyDescent="0.25">
      <c r="A39" s="67"/>
      <c r="B39" s="115"/>
      <c r="C39" s="119" t="s">
        <v>105</v>
      </c>
      <c r="D39" s="120">
        <f t="shared" ref="D39:F41" si="7">D40</f>
        <v>18918.2</v>
      </c>
      <c r="E39" s="121">
        <f t="shared" si="7"/>
        <v>18918.2</v>
      </c>
      <c r="F39" s="120">
        <f t="shared" si="7"/>
        <v>18918.2</v>
      </c>
    </row>
    <row r="40" spans="1:6" s="52" customFormat="1" ht="33" customHeight="1" x14ac:dyDescent="0.25">
      <c r="A40" s="67"/>
      <c r="B40" s="115"/>
      <c r="C40" s="119" t="s">
        <v>106</v>
      </c>
      <c r="D40" s="120">
        <f t="shared" si="7"/>
        <v>18918.2</v>
      </c>
      <c r="E40" s="121">
        <f t="shared" si="7"/>
        <v>18918.2</v>
      </c>
      <c r="F40" s="120">
        <f t="shared" si="7"/>
        <v>18918.2</v>
      </c>
    </row>
    <row r="41" spans="1:6" s="52" customFormat="1" ht="20.25" customHeight="1" x14ac:dyDescent="0.25">
      <c r="A41" s="67"/>
      <c r="B41" s="115"/>
      <c r="C41" s="122" t="s">
        <v>107</v>
      </c>
      <c r="D41" s="123">
        <f t="shared" si="7"/>
        <v>18918.2</v>
      </c>
      <c r="E41" s="123">
        <f t="shared" si="7"/>
        <v>18918.2</v>
      </c>
      <c r="F41" s="123">
        <f t="shared" si="7"/>
        <v>18918.2</v>
      </c>
    </row>
    <row r="42" spans="1:6" s="52" customFormat="1" ht="40.5" x14ac:dyDescent="0.25">
      <c r="A42" s="70"/>
      <c r="B42" s="124"/>
      <c r="C42" s="125" t="s">
        <v>108</v>
      </c>
      <c r="D42" s="82">
        <v>18918.2</v>
      </c>
      <c r="E42" s="82">
        <v>18918.2</v>
      </c>
      <c r="F42" s="82">
        <v>18918.2</v>
      </c>
    </row>
  </sheetData>
  <mergeCells count="6">
    <mergeCell ref="A13:B13"/>
    <mergeCell ref="C13:F14"/>
    <mergeCell ref="B21:F21"/>
    <mergeCell ref="A8:F8"/>
    <mergeCell ref="C15:C16"/>
    <mergeCell ref="D15:F15"/>
  </mergeCells>
  <pageMargins left="0.7" right="0.7" top="0.75" bottom="0.75" header="0.3" footer="0.3"/>
  <pageSetup paperSize="9" scale="69" orientation="portrait" r:id="rId1"/>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view="pageBreakPreview" topLeftCell="A7" zoomScale="60" zoomScaleNormal="100" workbookViewId="0">
      <selection activeCell="D9" sqref="D9:D10"/>
    </sheetView>
  </sheetViews>
  <sheetFormatPr defaultRowHeight="15" x14ac:dyDescent="0.25"/>
  <cols>
    <col min="3" max="3" width="44" customWidth="1"/>
    <col min="4" max="5" width="14" customWidth="1"/>
    <col min="6" max="6" width="13.42578125" customWidth="1"/>
    <col min="7" max="7" width="13.85546875" customWidth="1"/>
    <col min="8" max="8" width="14.85546875" customWidth="1"/>
    <col min="9" max="9" width="13.140625" customWidth="1"/>
    <col min="10" max="10" width="11.5703125" bestFit="1" customWidth="1"/>
    <col min="11" max="11" width="16.5703125" bestFit="1" customWidth="1"/>
    <col min="12" max="12" width="14" customWidth="1"/>
  </cols>
  <sheetData>
    <row r="1" spans="1:17" x14ac:dyDescent="0.25">
      <c r="J1" s="1"/>
      <c r="K1" s="1" t="s">
        <v>146</v>
      </c>
    </row>
    <row r="2" spans="1:17" x14ac:dyDescent="0.25">
      <c r="J2" s="1" t="s">
        <v>5</v>
      </c>
      <c r="K2" s="1"/>
    </row>
    <row r="3" spans="1:17" x14ac:dyDescent="0.25">
      <c r="J3" s="1"/>
      <c r="K3" s="1"/>
    </row>
    <row r="4" spans="1:17" x14ac:dyDescent="0.25">
      <c r="J4" s="1" t="s">
        <v>11</v>
      </c>
      <c r="K4" s="1"/>
    </row>
    <row r="5" spans="1:17" ht="59.25" customHeight="1" x14ac:dyDescent="0.3">
      <c r="A5" s="241" t="s">
        <v>126</v>
      </c>
      <c r="B5" s="241"/>
      <c r="C5" s="241"/>
      <c r="D5" s="241"/>
      <c r="E5" s="241"/>
      <c r="F5" s="241"/>
      <c r="G5" s="241"/>
      <c r="H5" s="241"/>
      <c r="I5" s="241"/>
      <c r="J5" s="241"/>
      <c r="K5" s="241"/>
      <c r="L5" s="241"/>
    </row>
    <row r="7" spans="1:17" ht="15.75" thickBot="1" x14ac:dyDescent="0.3">
      <c r="K7" s="299" t="s">
        <v>125</v>
      </c>
      <c r="L7" s="299"/>
    </row>
    <row r="8" spans="1:17" s="138" customFormat="1" ht="42" customHeight="1" x14ac:dyDescent="0.25">
      <c r="A8" s="318" t="s">
        <v>84</v>
      </c>
      <c r="B8" s="319"/>
      <c r="C8" s="320" t="s">
        <v>113</v>
      </c>
      <c r="D8" s="308" t="s">
        <v>89</v>
      </c>
      <c r="E8" s="309"/>
      <c r="F8" s="310"/>
      <c r="G8" s="309" t="s">
        <v>90</v>
      </c>
      <c r="H8" s="309"/>
      <c r="I8" s="310"/>
      <c r="J8" s="309" t="s">
        <v>91</v>
      </c>
      <c r="K8" s="309"/>
      <c r="L8" s="310"/>
    </row>
    <row r="9" spans="1:17" s="138" customFormat="1" ht="14.25" x14ac:dyDescent="0.25">
      <c r="A9" s="311" t="s">
        <v>114</v>
      </c>
      <c r="B9" s="313" t="s">
        <v>115</v>
      </c>
      <c r="C9" s="321"/>
      <c r="D9" s="315" t="s">
        <v>111</v>
      </c>
      <c r="E9" s="300" t="s">
        <v>112</v>
      </c>
      <c r="F9" s="301"/>
      <c r="G9" s="317" t="s">
        <v>111</v>
      </c>
      <c r="H9" s="300" t="s">
        <v>112</v>
      </c>
      <c r="I9" s="301"/>
      <c r="J9" s="302" t="s">
        <v>111</v>
      </c>
      <c r="K9" s="300" t="s">
        <v>112</v>
      </c>
      <c r="L9" s="301"/>
    </row>
    <row r="10" spans="1:17" s="138" customFormat="1" ht="42" customHeight="1" thickBot="1" x14ac:dyDescent="0.3">
      <c r="A10" s="312"/>
      <c r="B10" s="314"/>
      <c r="C10" s="322"/>
      <c r="D10" s="316"/>
      <c r="E10" s="139" t="s">
        <v>116</v>
      </c>
      <c r="F10" s="140" t="s">
        <v>117</v>
      </c>
      <c r="G10" s="303"/>
      <c r="H10" s="139" t="s">
        <v>116</v>
      </c>
      <c r="I10" s="140" t="s">
        <v>117</v>
      </c>
      <c r="J10" s="303"/>
      <c r="K10" s="139" t="s">
        <v>116</v>
      </c>
      <c r="L10" s="140" t="s">
        <v>117</v>
      </c>
    </row>
    <row r="11" spans="1:17" s="142" customFormat="1" ht="34.5" customHeight="1" x14ac:dyDescent="0.25">
      <c r="A11" s="304"/>
      <c r="B11" s="306"/>
      <c r="C11" s="141" t="s">
        <v>118</v>
      </c>
      <c r="D11" s="161">
        <f>D13+D72+D145+D241+D265+D321+D381+D396+D231</f>
        <v>18918.2</v>
      </c>
      <c r="E11" s="162">
        <f t="shared" ref="E11:F11" si="0">E13+E72+E145+E241+E265+E321+E381+E396+E231</f>
        <v>18918.2</v>
      </c>
      <c r="F11" s="163">
        <f t="shared" si="0"/>
        <v>0</v>
      </c>
      <c r="G11" s="162">
        <f>G13+G72+G145+G241+G265+G321+G381+G396+G231</f>
        <v>18918.2</v>
      </c>
      <c r="H11" s="162">
        <f t="shared" ref="H11:I11" si="1">H13+H72+H145+H241+H265+H321+H381+H396+H231</f>
        <v>18918.2</v>
      </c>
      <c r="I11" s="163">
        <f t="shared" si="1"/>
        <v>0</v>
      </c>
      <c r="J11" s="161">
        <f>J13+J72+J145+J241+J265+J321+J381+J396+J231</f>
        <v>18918.2</v>
      </c>
      <c r="K11" s="162">
        <f t="shared" ref="K11:L11" si="2">K13+K72+K145+K241+K265+K321+K381+K396+K231</f>
        <v>18918.2</v>
      </c>
      <c r="L11" s="163">
        <f t="shared" si="2"/>
        <v>0</v>
      </c>
      <c r="O11" s="143"/>
      <c r="P11" s="143"/>
      <c r="Q11" s="143"/>
    </row>
    <row r="12" spans="1:17" s="142" customFormat="1" ht="28.5" customHeight="1" thickBot="1" x14ac:dyDescent="0.3">
      <c r="A12" s="305"/>
      <c r="B12" s="307"/>
      <c r="C12" s="144" t="s">
        <v>119</v>
      </c>
      <c r="D12" s="164">
        <f t="shared" ref="D12:L12" si="3">D22+D36+D62+D68+D85+D97+D103+D117+D129+D143+D152+D159+D174+D185+D193+D199+D205+D211+D217+D223+D248+D272+D278+D301+D307+D328+D334+D342+D348+D354+D376+D388+D403+D238</f>
        <v>918.2</v>
      </c>
      <c r="E12" s="165">
        <f t="shared" si="3"/>
        <v>918.2</v>
      </c>
      <c r="F12" s="166">
        <f t="shared" si="3"/>
        <v>0</v>
      </c>
      <c r="G12" s="228">
        <f t="shared" si="3"/>
        <v>918.2</v>
      </c>
      <c r="H12" s="165">
        <f t="shared" si="3"/>
        <v>918.2</v>
      </c>
      <c r="I12" s="166">
        <f t="shared" si="3"/>
        <v>0</v>
      </c>
      <c r="J12" s="164">
        <f t="shared" si="3"/>
        <v>918.2</v>
      </c>
      <c r="K12" s="165">
        <f t="shared" si="3"/>
        <v>918.2</v>
      </c>
      <c r="L12" s="166">
        <f t="shared" si="3"/>
        <v>0</v>
      </c>
      <c r="M12" s="145"/>
    </row>
    <row r="13" spans="1:17" s="142" customFormat="1" ht="42" customHeight="1" thickBot="1" x14ac:dyDescent="0.3">
      <c r="A13" s="155"/>
      <c r="B13" s="156"/>
      <c r="C13" s="146" t="s">
        <v>120</v>
      </c>
      <c r="D13" s="167">
        <f>E13+F13</f>
        <v>18918.2</v>
      </c>
      <c r="E13" s="168">
        <f>E16+E30+E56</f>
        <v>18918.2</v>
      </c>
      <c r="F13" s="169">
        <f>F16+F30+F56</f>
        <v>0</v>
      </c>
      <c r="G13" s="170">
        <f>H13+I13</f>
        <v>18918.2</v>
      </c>
      <c r="H13" s="168">
        <f>H16+H30+H56</f>
        <v>18918.2</v>
      </c>
      <c r="I13" s="169">
        <f>I16+I30+I56</f>
        <v>0</v>
      </c>
      <c r="J13" s="170">
        <f>K13+L13</f>
        <v>18918.2</v>
      </c>
      <c r="K13" s="168">
        <f>K16+K30+K56</f>
        <v>18918.2</v>
      </c>
      <c r="L13" s="169">
        <f>L16+L30+L56</f>
        <v>0</v>
      </c>
    </row>
    <row r="14" spans="1:17" s="142" customFormat="1" ht="42" customHeight="1" x14ac:dyDescent="0.25">
      <c r="A14" s="157">
        <v>9003</v>
      </c>
      <c r="B14" s="158"/>
      <c r="C14" s="154" t="s">
        <v>80</v>
      </c>
      <c r="D14" s="164">
        <f t="shared" ref="D14:L14" si="4">D16</f>
        <v>18918.2</v>
      </c>
      <c r="E14" s="165">
        <f t="shared" si="4"/>
        <v>18918.2</v>
      </c>
      <c r="F14" s="166">
        <f t="shared" si="4"/>
        <v>0</v>
      </c>
      <c r="G14" s="228">
        <f t="shared" si="4"/>
        <v>18918.2</v>
      </c>
      <c r="H14" s="165">
        <f t="shared" si="4"/>
        <v>18918.2</v>
      </c>
      <c r="I14" s="165">
        <f t="shared" si="4"/>
        <v>0</v>
      </c>
      <c r="J14" s="165">
        <f t="shared" si="4"/>
        <v>18918.2</v>
      </c>
      <c r="K14" s="165">
        <f t="shared" si="4"/>
        <v>18918.2</v>
      </c>
      <c r="L14" s="165">
        <f t="shared" si="4"/>
        <v>0</v>
      </c>
    </row>
    <row r="15" spans="1:17" s="142" customFormat="1" ht="17.25" x14ac:dyDescent="0.25">
      <c r="A15" s="157"/>
      <c r="B15" s="158"/>
      <c r="C15" s="125" t="s">
        <v>71</v>
      </c>
      <c r="D15" s="164"/>
      <c r="E15" s="165"/>
      <c r="F15" s="166"/>
      <c r="G15" s="228"/>
      <c r="H15" s="165"/>
      <c r="I15" s="165"/>
      <c r="J15" s="165"/>
      <c r="K15" s="165"/>
      <c r="L15" s="165"/>
    </row>
    <row r="16" spans="1:17" ht="29.25" x14ac:dyDescent="0.3">
      <c r="A16" s="152"/>
      <c r="B16" s="75">
        <v>11004</v>
      </c>
      <c r="C16" s="160" t="s">
        <v>150</v>
      </c>
      <c r="D16" s="233">
        <f t="shared" ref="D16:L16" si="5">D18</f>
        <v>18918.2</v>
      </c>
      <c r="E16" s="153">
        <f t="shared" si="5"/>
        <v>18918.2</v>
      </c>
      <c r="F16" s="234">
        <f t="shared" si="5"/>
        <v>0</v>
      </c>
      <c r="G16" s="229">
        <f t="shared" si="5"/>
        <v>18918.2</v>
      </c>
      <c r="H16" s="153">
        <f t="shared" si="5"/>
        <v>18918.2</v>
      </c>
      <c r="I16" s="153">
        <f t="shared" si="5"/>
        <v>0</v>
      </c>
      <c r="J16" s="153">
        <f t="shared" si="5"/>
        <v>18918.2</v>
      </c>
      <c r="K16" s="153">
        <f t="shared" si="5"/>
        <v>18918.2</v>
      </c>
      <c r="L16" s="153">
        <f t="shared" si="5"/>
        <v>0</v>
      </c>
    </row>
    <row r="17" spans="1:13" s="147" customFormat="1" ht="17.25" x14ac:dyDescent="0.25">
      <c r="A17" s="93"/>
      <c r="B17" s="159"/>
      <c r="C17" s="125" t="s">
        <v>98</v>
      </c>
      <c r="D17" s="171"/>
      <c r="E17" s="172"/>
      <c r="F17" s="173"/>
      <c r="G17" s="230"/>
      <c r="H17" s="172"/>
      <c r="I17" s="173"/>
      <c r="J17" s="171"/>
      <c r="K17" s="172"/>
      <c r="L17" s="173"/>
    </row>
    <row r="18" spans="1:13" s="147" customFormat="1" ht="21.75" customHeight="1" x14ac:dyDescent="0.25">
      <c r="A18" s="93"/>
      <c r="B18" s="159"/>
      <c r="C18" s="148" t="s">
        <v>122</v>
      </c>
      <c r="D18" s="174">
        <f t="shared" ref="D18:L18" si="6">D20</f>
        <v>18918.2</v>
      </c>
      <c r="E18" s="174">
        <f t="shared" si="6"/>
        <v>18918.2</v>
      </c>
      <c r="F18" s="235">
        <f t="shared" si="6"/>
        <v>0</v>
      </c>
      <c r="G18" s="231">
        <f t="shared" si="6"/>
        <v>18918.2</v>
      </c>
      <c r="H18" s="174">
        <f t="shared" si="6"/>
        <v>18918.2</v>
      </c>
      <c r="I18" s="174">
        <f t="shared" si="6"/>
        <v>0</v>
      </c>
      <c r="J18" s="174">
        <f t="shared" si="6"/>
        <v>18918.2</v>
      </c>
      <c r="K18" s="174">
        <f t="shared" si="6"/>
        <v>18918.2</v>
      </c>
      <c r="L18" s="174">
        <f t="shared" si="6"/>
        <v>0</v>
      </c>
    </row>
    <row r="19" spans="1:13" s="147" customFormat="1" ht="33" customHeight="1" x14ac:dyDescent="0.25">
      <c r="A19" s="93"/>
      <c r="B19" s="159"/>
      <c r="C19" s="125" t="s">
        <v>99</v>
      </c>
      <c r="D19" s="171"/>
      <c r="E19" s="172"/>
      <c r="F19" s="173"/>
      <c r="G19" s="230"/>
      <c r="H19" s="172"/>
      <c r="I19" s="173"/>
      <c r="J19" s="171"/>
      <c r="K19" s="172"/>
      <c r="L19" s="173"/>
    </row>
    <row r="20" spans="1:13" s="147" customFormat="1" ht="27" customHeight="1" x14ac:dyDescent="0.25">
      <c r="A20" s="93"/>
      <c r="B20" s="159"/>
      <c r="C20" s="125" t="s">
        <v>100</v>
      </c>
      <c r="D20" s="175">
        <f t="shared" ref="D20:L20" si="7">D21+D22</f>
        <v>18918.2</v>
      </c>
      <c r="E20" s="175">
        <f t="shared" si="7"/>
        <v>18918.2</v>
      </c>
      <c r="F20" s="236">
        <f t="shared" si="7"/>
        <v>0</v>
      </c>
      <c r="G20" s="232">
        <f t="shared" si="7"/>
        <v>18918.2</v>
      </c>
      <c r="H20" s="175">
        <f t="shared" si="7"/>
        <v>18918.2</v>
      </c>
      <c r="I20" s="175">
        <f t="shared" si="7"/>
        <v>0</v>
      </c>
      <c r="J20" s="175">
        <f t="shared" si="7"/>
        <v>18918.2</v>
      </c>
      <c r="K20" s="175">
        <f t="shared" si="7"/>
        <v>18918.2</v>
      </c>
      <c r="L20" s="175">
        <f t="shared" si="7"/>
        <v>0</v>
      </c>
      <c r="M20" s="149"/>
    </row>
    <row r="21" spans="1:13" s="147" customFormat="1" ht="39" customHeight="1" x14ac:dyDescent="0.25">
      <c r="A21" s="93"/>
      <c r="B21" s="159"/>
      <c r="C21" s="150" t="s">
        <v>124</v>
      </c>
      <c r="D21" s="175">
        <v>18000</v>
      </c>
      <c r="E21" s="175">
        <v>18000</v>
      </c>
      <c r="F21" s="176">
        <v>0</v>
      </c>
      <c r="G21" s="232">
        <v>18000</v>
      </c>
      <c r="H21" s="175">
        <v>18000</v>
      </c>
      <c r="I21" s="176">
        <v>0</v>
      </c>
      <c r="J21" s="175">
        <v>18000</v>
      </c>
      <c r="K21" s="175">
        <v>18000</v>
      </c>
      <c r="L21" s="176">
        <v>0</v>
      </c>
    </row>
    <row r="22" spans="1:13" s="147" customFormat="1" ht="21.75" customHeight="1" thickBot="1" x14ac:dyDescent="0.3">
      <c r="A22" s="93"/>
      <c r="B22" s="159"/>
      <c r="C22" s="125" t="s">
        <v>123</v>
      </c>
      <c r="D22" s="237">
        <v>918.2</v>
      </c>
      <c r="E22" s="237">
        <v>918.2</v>
      </c>
      <c r="F22" s="238">
        <v>0</v>
      </c>
      <c r="G22" s="232">
        <v>918.2</v>
      </c>
      <c r="H22" s="175">
        <v>918.2</v>
      </c>
      <c r="I22" s="176">
        <v>0</v>
      </c>
      <c r="J22" s="175">
        <v>918.2</v>
      </c>
      <c r="K22" s="175">
        <v>918.2</v>
      </c>
      <c r="L22" s="176">
        <v>0</v>
      </c>
    </row>
  </sheetData>
  <mergeCells count="17">
    <mergeCell ref="A11:A12"/>
    <mergeCell ref="B11:B12"/>
    <mergeCell ref="D8:F8"/>
    <mergeCell ref="G8:I8"/>
    <mergeCell ref="J8:L8"/>
    <mergeCell ref="A9:A10"/>
    <mergeCell ref="B9:B10"/>
    <mergeCell ref="D9:D10"/>
    <mergeCell ref="E9:F9"/>
    <mergeCell ref="G9:G10"/>
    <mergeCell ref="A8:B8"/>
    <mergeCell ref="C8:C10"/>
    <mergeCell ref="A5:L5"/>
    <mergeCell ref="K7:L7"/>
    <mergeCell ref="H9:I9"/>
    <mergeCell ref="J9:J10"/>
    <mergeCell ref="K9:L9"/>
  </mergeCells>
  <pageMargins left="0.7" right="0.7" top="0.75" bottom="0.75" header="0.3" footer="0.3"/>
  <pageSetup paperSize="9" scale="46" orientation="portrait" r:id="rId1"/>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view="pageBreakPreview" zoomScale="60" zoomScaleNormal="100" workbookViewId="0">
      <selection activeCell="F9" sqref="F9"/>
    </sheetView>
  </sheetViews>
  <sheetFormatPr defaultColWidth="9.140625" defaultRowHeight="13.5" x14ac:dyDescent="0.25"/>
  <cols>
    <col min="1" max="1" width="7.140625" style="1" customWidth="1"/>
    <col min="2" max="2" width="7.42578125" style="1" customWidth="1"/>
    <col min="3" max="3" width="6.140625" style="1" customWidth="1"/>
    <col min="4" max="4" width="8.140625" style="1" customWidth="1"/>
    <col min="5" max="5" width="12.5703125" style="1" customWidth="1"/>
    <col min="6" max="6" width="62.140625" style="1" customWidth="1"/>
    <col min="7" max="8" width="16.5703125" style="1" customWidth="1"/>
    <col min="9" max="9" width="17.140625" style="1" customWidth="1"/>
    <col min="10" max="10" width="9.140625" style="1"/>
    <col min="11" max="11" width="49.85546875" style="1" customWidth="1"/>
    <col min="12" max="16384" width="9.140625" style="1"/>
  </cols>
  <sheetData>
    <row r="1" spans="1:9" x14ac:dyDescent="0.25">
      <c r="H1" s="1" t="s">
        <v>147</v>
      </c>
    </row>
    <row r="2" spans="1:9" x14ac:dyDescent="0.25">
      <c r="G2" s="1" t="s">
        <v>5</v>
      </c>
    </row>
    <row r="3" spans="1:9" x14ac:dyDescent="0.25">
      <c r="G3" s="1" t="s">
        <v>11</v>
      </c>
    </row>
    <row r="8" spans="1:9" ht="45" customHeight="1" x14ac:dyDescent="0.3">
      <c r="A8" s="241" t="s">
        <v>57</v>
      </c>
      <c r="B8" s="241"/>
      <c r="C8" s="241"/>
      <c r="D8" s="241"/>
      <c r="E8" s="241"/>
      <c r="F8" s="241"/>
      <c r="G8" s="241"/>
      <c r="H8" s="241"/>
      <c r="I8" s="241"/>
    </row>
    <row r="13" spans="1:9" x14ac:dyDescent="0.25">
      <c r="I13" s="1" t="s">
        <v>35</v>
      </c>
    </row>
    <row r="14" spans="1:9" s="18" customFormat="1" ht="30" customHeight="1" x14ac:dyDescent="0.25">
      <c r="A14" s="333" t="s">
        <v>45</v>
      </c>
      <c r="B14" s="334"/>
      <c r="C14" s="335"/>
      <c r="D14" s="323" t="s">
        <v>22</v>
      </c>
      <c r="E14" s="323"/>
      <c r="F14" s="323" t="s">
        <v>36</v>
      </c>
      <c r="G14" s="345" t="s">
        <v>54</v>
      </c>
      <c r="H14" s="346"/>
      <c r="I14" s="347"/>
    </row>
    <row r="15" spans="1:9" s="18" customFormat="1" ht="30" customHeight="1" x14ac:dyDescent="0.25">
      <c r="A15" s="25" t="s">
        <v>46</v>
      </c>
      <c r="B15" s="25" t="s">
        <v>47</v>
      </c>
      <c r="C15" s="25" t="s">
        <v>48</v>
      </c>
      <c r="D15" s="23" t="s">
        <v>27</v>
      </c>
      <c r="E15" s="23" t="s">
        <v>28</v>
      </c>
      <c r="F15" s="323"/>
      <c r="G15" s="36" t="s">
        <v>24</v>
      </c>
      <c r="H15" s="36" t="s">
        <v>25</v>
      </c>
      <c r="I15" s="36" t="s">
        <v>26</v>
      </c>
    </row>
    <row r="16" spans="1:9" s="18" customFormat="1" ht="15" x14ac:dyDescent="0.25">
      <c r="A16" s="24"/>
      <c r="B16" s="24"/>
      <c r="C16" s="24"/>
      <c r="D16" s="23"/>
      <c r="E16" s="23"/>
      <c r="F16" s="22" t="s">
        <v>37</v>
      </c>
      <c r="G16" s="23"/>
      <c r="H16" s="23"/>
      <c r="I16" s="23"/>
    </row>
    <row r="17" spans="1:11" s="18" customFormat="1" ht="28.5" x14ac:dyDescent="0.25">
      <c r="A17" s="336" t="s">
        <v>51</v>
      </c>
      <c r="B17" s="324"/>
      <c r="C17" s="325"/>
      <c r="D17" s="329"/>
      <c r="E17" s="330"/>
      <c r="F17" s="27" t="s">
        <v>50</v>
      </c>
      <c r="G17" s="129">
        <f t="shared" ref="G17:I17" si="0">G19</f>
        <v>18918.2</v>
      </c>
      <c r="H17" s="129">
        <f t="shared" si="0"/>
        <v>18918.2</v>
      </c>
      <c r="I17" s="129">
        <f t="shared" si="0"/>
        <v>18918.2</v>
      </c>
    </row>
    <row r="18" spans="1:11" s="18" customFormat="1" ht="15" x14ac:dyDescent="0.25">
      <c r="A18" s="337"/>
      <c r="B18" s="324"/>
      <c r="C18" s="326"/>
      <c r="D18" s="329"/>
      <c r="E18" s="331"/>
      <c r="F18" s="17" t="s">
        <v>38</v>
      </c>
      <c r="G18" s="130"/>
      <c r="H18" s="130"/>
      <c r="I18" s="130"/>
    </row>
    <row r="19" spans="1:11" s="18" customFormat="1" ht="15" x14ac:dyDescent="0.25">
      <c r="A19" s="337"/>
      <c r="B19" s="35" t="s">
        <v>51</v>
      </c>
      <c r="C19" s="327"/>
      <c r="D19" s="329"/>
      <c r="E19" s="331"/>
      <c r="F19" s="27" t="s">
        <v>52</v>
      </c>
      <c r="G19" s="129">
        <f t="shared" ref="G19:I19" si="1">G21</f>
        <v>18918.2</v>
      </c>
      <c r="H19" s="129">
        <f t="shared" si="1"/>
        <v>18918.2</v>
      </c>
      <c r="I19" s="129">
        <f t="shared" si="1"/>
        <v>18918.2</v>
      </c>
    </row>
    <row r="20" spans="1:11" s="18" customFormat="1" ht="15" x14ac:dyDescent="0.25">
      <c r="A20" s="337"/>
      <c r="B20" s="339"/>
      <c r="C20" s="328"/>
      <c r="D20" s="329"/>
      <c r="E20" s="331"/>
      <c r="F20" s="26" t="s">
        <v>38</v>
      </c>
      <c r="G20" s="130"/>
      <c r="H20" s="130"/>
      <c r="I20" s="130"/>
    </row>
    <row r="21" spans="1:11" s="18" customFormat="1" ht="15" x14ac:dyDescent="0.25">
      <c r="A21" s="337"/>
      <c r="B21" s="339"/>
      <c r="C21" s="336" t="s">
        <v>151</v>
      </c>
      <c r="D21" s="329"/>
      <c r="E21" s="331"/>
      <c r="F21" s="200" t="s">
        <v>167</v>
      </c>
      <c r="G21" s="129">
        <f t="shared" ref="G21:I21" si="2">G24</f>
        <v>18918.2</v>
      </c>
      <c r="H21" s="129">
        <f t="shared" si="2"/>
        <v>18918.2</v>
      </c>
      <c r="I21" s="129">
        <f t="shared" si="2"/>
        <v>18918.2</v>
      </c>
    </row>
    <row r="22" spans="1:11" s="18" customFormat="1" ht="15" x14ac:dyDescent="0.25">
      <c r="A22" s="337"/>
      <c r="B22" s="339"/>
      <c r="C22" s="337"/>
      <c r="D22" s="329"/>
      <c r="E22" s="332"/>
      <c r="F22" s="17" t="s">
        <v>38</v>
      </c>
      <c r="G22" s="130"/>
      <c r="H22" s="130"/>
      <c r="I22" s="130"/>
    </row>
    <row r="23" spans="1:11" s="18" customFormat="1" ht="15" x14ac:dyDescent="0.25">
      <c r="A23" s="337"/>
      <c r="B23" s="339"/>
      <c r="C23" s="337"/>
      <c r="D23" s="31"/>
      <c r="E23" s="30"/>
      <c r="F23" s="34" t="s">
        <v>44</v>
      </c>
      <c r="G23" s="131"/>
      <c r="H23" s="131"/>
      <c r="I23" s="131"/>
    </row>
    <row r="24" spans="1:11" ht="39" customHeight="1" x14ac:dyDescent="0.25">
      <c r="A24" s="337"/>
      <c r="B24" s="339"/>
      <c r="C24" s="337"/>
      <c r="D24" s="341">
        <v>9003</v>
      </c>
      <c r="E24" s="344">
        <v>11004</v>
      </c>
      <c r="F24" s="134" t="s">
        <v>97</v>
      </c>
      <c r="G24" s="129">
        <f t="shared" ref="G24:I24" si="3">G26</f>
        <v>18918.2</v>
      </c>
      <c r="H24" s="129">
        <f t="shared" si="3"/>
        <v>18918.2</v>
      </c>
      <c r="I24" s="129">
        <f t="shared" si="3"/>
        <v>18918.2</v>
      </c>
    </row>
    <row r="25" spans="1:11" ht="12.75" customHeight="1" x14ac:dyDescent="0.25">
      <c r="A25" s="337"/>
      <c r="B25" s="339"/>
      <c r="C25" s="337"/>
      <c r="D25" s="342"/>
      <c r="E25" s="252"/>
      <c r="F25" s="40" t="s">
        <v>38</v>
      </c>
      <c r="G25" s="132"/>
      <c r="H25" s="132"/>
      <c r="I25" s="132"/>
      <c r="K25" s="1">
        <v>1</v>
      </c>
    </row>
    <row r="26" spans="1:11" x14ac:dyDescent="0.25">
      <c r="A26" s="337"/>
      <c r="B26" s="339"/>
      <c r="C26" s="337"/>
      <c r="D26" s="342"/>
      <c r="E26" s="252"/>
      <c r="F26" s="78" t="s">
        <v>79</v>
      </c>
      <c r="G26" s="129">
        <f t="shared" ref="G26:H26" si="4">G28</f>
        <v>18918.2</v>
      </c>
      <c r="H26" s="129">
        <f t="shared" si="4"/>
        <v>18918.2</v>
      </c>
      <c r="I26" s="129">
        <f>I28</f>
        <v>18918.2</v>
      </c>
    </row>
    <row r="27" spans="1:11" ht="14.25" x14ac:dyDescent="0.25">
      <c r="A27" s="337"/>
      <c r="B27" s="339"/>
      <c r="C27" s="337"/>
      <c r="D27" s="342"/>
      <c r="E27" s="252"/>
      <c r="F27" s="40" t="s">
        <v>39</v>
      </c>
      <c r="G27" s="132"/>
      <c r="H27" s="132"/>
      <c r="I27" s="132"/>
    </row>
    <row r="28" spans="1:11" x14ac:dyDescent="0.25">
      <c r="A28" s="337"/>
      <c r="B28" s="339"/>
      <c r="C28" s="337"/>
      <c r="D28" s="342"/>
      <c r="E28" s="252"/>
      <c r="F28" s="41" t="s">
        <v>44</v>
      </c>
      <c r="G28" s="129">
        <f t="shared" ref="G28:I28" si="5">G30</f>
        <v>18918.2</v>
      </c>
      <c r="H28" s="129">
        <f t="shared" si="5"/>
        <v>18918.2</v>
      </c>
      <c r="I28" s="129">
        <f t="shared" si="5"/>
        <v>18918.2</v>
      </c>
    </row>
    <row r="29" spans="1:11" ht="27" x14ac:dyDescent="0.25">
      <c r="A29" s="337"/>
      <c r="B29" s="339"/>
      <c r="C29" s="337"/>
      <c r="D29" s="342"/>
      <c r="E29" s="252"/>
      <c r="F29" s="40" t="s">
        <v>40</v>
      </c>
      <c r="G29" s="133"/>
      <c r="H29" s="133"/>
      <c r="I29" s="133"/>
    </row>
    <row r="30" spans="1:11" x14ac:dyDescent="0.25">
      <c r="A30" s="337"/>
      <c r="B30" s="339"/>
      <c r="C30" s="337"/>
      <c r="D30" s="342"/>
      <c r="E30" s="252"/>
      <c r="F30" s="40" t="s">
        <v>41</v>
      </c>
      <c r="G30" s="129">
        <f>G31</f>
        <v>18918.2</v>
      </c>
      <c r="H30" s="129">
        <f t="shared" ref="H30:I30" si="6">H31</f>
        <v>18918.2</v>
      </c>
      <c r="I30" s="129">
        <f t="shared" si="6"/>
        <v>18918.2</v>
      </c>
    </row>
    <row r="31" spans="1:11" x14ac:dyDescent="0.25">
      <c r="A31" s="337"/>
      <c r="B31" s="339"/>
      <c r="C31" s="337"/>
      <c r="D31" s="342"/>
      <c r="E31" s="252"/>
      <c r="F31" s="40" t="s">
        <v>42</v>
      </c>
      <c r="G31" s="129">
        <f>G32+G34</f>
        <v>18918.2</v>
      </c>
      <c r="H31" s="129">
        <f>H32+H34</f>
        <v>18918.2</v>
      </c>
      <c r="I31" s="129">
        <f>I32+I34</f>
        <v>18918.2</v>
      </c>
    </row>
    <row r="32" spans="1:11" x14ac:dyDescent="0.25">
      <c r="A32" s="337"/>
      <c r="B32" s="339"/>
      <c r="C32" s="337"/>
      <c r="D32" s="342"/>
      <c r="E32" s="252"/>
      <c r="F32" s="40" t="s">
        <v>43</v>
      </c>
      <c r="G32" s="128">
        <f t="shared" ref="G32:H32" si="7">G33</f>
        <v>18000</v>
      </c>
      <c r="H32" s="128">
        <f t="shared" si="7"/>
        <v>18000</v>
      </c>
      <c r="I32" s="128">
        <f>I33</f>
        <v>18000</v>
      </c>
    </row>
    <row r="33" spans="1:9" x14ac:dyDescent="0.25">
      <c r="A33" s="337"/>
      <c r="B33" s="339"/>
      <c r="C33" s="337"/>
      <c r="D33" s="342"/>
      <c r="E33" s="252"/>
      <c r="F33" s="108" t="s">
        <v>110</v>
      </c>
      <c r="G33" s="128">
        <v>18000</v>
      </c>
      <c r="H33" s="128">
        <v>18000</v>
      </c>
      <c r="I33" s="128">
        <v>18000</v>
      </c>
    </row>
    <row r="34" spans="1:9" x14ac:dyDescent="0.25">
      <c r="A34" s="337"/>
      <c r="B34" s="339"/>
      <c r="C34" s="337"/>
      <c r="D34" s="342"/>
      <c r="E34" s="252"/>
      <c r="F34" s="104" t="s">
        <v>101</v>
      </c>
      <c r="G34" s="127">
        <f t="shared" ref="G34:I34" si="8">G35</f>
        <v>918.2</v>
      </c>
      <c r="H34" s="127">
        <f t="shared" si="8"/>
        <v>918.2</v>
      </c>
      <c r="I34" s="127">
        <f t="shared" si="8"/>
        <v>918.2</v>
      </c>
    </row>
    <row r="35" spans="1:9" x14ac:dyDescent="0.25">
      <c r="A35" s="337"/>
      <c r="B35" s="339"/>
      <c r="C35" s="337"/>
      <c r="D35" s="342"/>
      <c r="E35" s="252"/>
      <c r="F35" s="104" t="s">
        <v>102</v>
      </c>
      <c r="G35" s="127">
        <f t="shared" ref="G35:I35" si="9">G36</f>
        <v>918.2</v>
      </c>
      <c r="H35" s="127">
        <f t="shared" si="9"/>
        <v>918.2</v>
      </c>
      <c r="I35" s="127">
        <f t="shared" si="9"/>
        <v>918.2</v>
      </c>
    </row>
    <row r="36" spans="1:9" x14ac:dyDescent="0.25">
      <c r="A36" s="338"/>
      <c r="B36" s="340"/>
      <c r="C36" s="338"/>
      <c r="D36" s="343"/>
      <c r="E36" s="253"/>
      <c r="F36" s="104" t="s">
        <v>103</v>
      </c>
      <c r="G36" s="127">
        <v>918.2</v>
      </c>
      <c r="H36" s="127">
        <v>918.2</v>
      </c>
      <c r="I36" s="127">
        <v>918.2</v>
      </c>
    </row>
  </sheetData>
  <mergeCells count="14">
    <mergeCell ref="F14:F15"/>
    <mergeCell ref="A8:I8"/>
    <mergeCell ref="B17:B18"/>
    <mergeCell ref="C17:C20"/>
    <mergeCell ref="D17:D22"/>
    <mergeCell ref="E17:E22"/>
    <mergeCell ref="A14:C14"/>
    <mergeCell ref="D14:E14"/>
    <mergeCell ref="A17:A36"/>
    <mergeCell ref="B20:B36"/>
    <mergeCell ref="C21:C36"/>
    <mergeCell ref="D24:D36"/>
    <mergeCell ref="E24:E36"/>
    <mergeCell ref="G14:I14"/>
  </mergeCells>
  <pageMargins left="0.7" right="0.7" top="0.75" bottom="0.75" header="0.3" footer="0.3"/>
  <pageSetup paperSize="9" scale="53" orientation="portrait" r:id="rId1"/>
  <colBreaks count="1" manualBreakCount="1">
    <brk id="10" max="3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8"/>
  <sheetViews>
    <sheetView view="pageBreakPreview" zoomScale="60" zoomScaleNormal="100" workbookViewId="0">
      <selection activeCell="C12" sqref="C12"/>
    </sheetView>
  </sheetViews>
  <sheetFormatPr defaultColWidth="9.140625" defaultRowHeight="13.5" x14ac:dyDescent="0.25"/>
  <cols>
    <col min="1" max="1" width="4" style="1" customWidth="1"/>
    <col min="2" max="2" width="41.85546875" style="1" customWidth="1"/>
    <col min="3" max="3" width="62.140625" style="1" customWidth="1"/>
    <col min="4" max="4" width="17.28515625" style="1" customWidth="1"/>
    <col min="5" max="5" width="16.42578125" style="1" customWidth="1"/>
    <col min="6" max="6" width="16.28515625" style="1" bestFit="1" customWidth="1"/>
    <col min="7" max="7" width="9.140625" style="1"/>
    <col min="8" max="8" width="49.85546875" style="1" customWidth="1"/>
    <col min="9" max="16384" width="9.140625" style="1"/>
  </cols>
  <sheetData>
    <row r="1" spans="2:6" x14ac:dyDescent="0.25">
      <c r="E1" s="1" t="s">
        <v>164</v>
      </c>
    </row>
    <row r="2" spans="2:6" x14ac:dyDescent="0.25">
      <c r="D2" s="1" t="s">
        <v>5</v>
      </c>
    </row>
    <row r="3" spans="2:6" x14ac:dyDescent="0.25">
      <c r="D3" s="1" t="s">
        <v>11</v>
      </c>
    </row>
    <row r="8" spans="2:6" ht="15" customHeight="1" x14ac:dyDescent="0.25">
      <c r="B8" s="29"/>
      <c r="C8" s="29"/>
      <c r="D8" s="28"/>
      <c r="E8" s="28"/>
      <c r="F8" s="28"/>
    </row>
    <row r="9" spans="2:6" ht="45" customHeight="1" x14ac:dyDescent="0.3">
      <c r="B9" s="349" t="s">
        <v>56</v>
      </c>
      <c r="C9" s="349"/>
      <c r="D9" s="349"/>
      <c r="E9" s="349"/>
      <c r="F9" s="349"/>
    </row>
    <row r="10" spans="2:6" ht="21.75" customHeight="1" x14ac:dyDescent="0.3">
      <c r="B10" s="33"/>
      <c r="C10" s="33"/>
      <c r="D10" s="33"/>
      <c r="E10" s="33"/>
      <c r="F10" s="33"/>
    </row>
    <row r="11" spans="2:6" ht="17.25" x14ac:dyDescent="0.3">
      <c r="B11" s="348" t="s">
        <v>6</v>
      </c>
      <c r="C11" s="348"/>
      <c r="D11" s="348"/>
      <c r="E11" s="348"/>
      <c r="F11" s="348"/>
    </row>
    <row r="12" spans="2:6" x14ac:dyDescent="0.25">
      <c r="B12" s="37"/>
      <c r="C12" s="37"/>
      <c r="D12" s="37"/>
      <c r="E12" s="37"/>
      <c r="F12" s="37"/>
    </row>
    <row r="13" spans="2:6" ht="14.25" x14ac:dyDescent="0.25">
      <c r="B13" s="38" t="s">
        <v>13</v>
      </c>
      <c r="C13" s="37"/>
      <c r="D13" s="37"/>
      <c r="E13" s="37"/>
      <c r="F13" s="37"/>
    </row>
    <row r="14" spans="2:6" ht="15" customHeight="1" x14ac:dyDescent="0.25">
      <c r="B14" s="29"/>
      <c r="C14" s="29"/>
      <c r="D14" s="28"/>
      <c r="E14" s="28"/>
      <c r="F14" s="28"/>
    </row>
    <row r="15" spans="2:6" ht="14.25" x14ac:dyDescent="0.25">
      <c r="B15" s="15" t="s">
        <v>1</v>
      </c>
      <c r="C15" s="15" t="s">
        <v>2</v>
      </c>
    </row>
    <row r="16" spans="2:6" ht="27" x14ac:dyDescent="0.25">
      <c r="B16" s="2">
        <v>9003</v>
      </c>
      <c r="C16" s="134" t="s">
        <v>97</v>
      </c>
    </row>
    <row r="17" spans="2:6" x14ac:dyDescent="0.25">
      <c r="B17" s="3"/>
    </row>
    <row r="18" spans="2:6" ht="14.25" x14ac:dyDescent="0.25">
      <c r="B18" s="5" t="s">
        <v>3</v>
      </c>
    </row>
    <row r="19" spans="2:6" x14ac:dyDescent="0.25">
      <c r="B19" s="3"/>
    </row>
    <row r="20" spans="2:6" ht="27.75" customHeight="1" x14ac:dyDescent="0.25">
      <c r="B20" s="6" t="s">
        <v>4</v>
      </c>
      <c r="C20" s="7">
        <v>9003</v>
      </c>
      <c r="D20" s="345" t="s">
        <v>55</v>
      </c>
      <c r="E20" s="346"/>
      <c r="F20" s="347"/>
    </row>
    <row r="21" spans="2:6" x14ac:dyDescent="0.25">
      <c r="B21" s="6" t="s">
        <v>7</v>
      </c>
      <c r="C21" s="7">
        <v>11004</v>
      </c>
      <c r="D21" s="16" t="s">
        <v>14</v>
      </c>
      <c r="E21" s="16" t="s">
        <v>15</v>
      </c>
      <c r="F21" s="16" t="s">
        <v>16</v>
      </c>
    </row>
    <row r="22" spans="2:6" x14ac:dyDescent="0.25">
      <c r="B22" s="8" t="s">
        <v>8</v>
      </c>
      <c r="C22" s="78" t="s">
        <v>79</v>
      </c>
      <c r="D22" s="13"/>
      <c r="E22" s="13"/>
      <c r="F22" s="13"/>
    </row>
    <row r="23" spans="2:6" ht="40.5" x14ac:dyDescent="0.25">
      <c r="B23" s="8" t="s">
        <v>12</v>
      </c>
      <c r="C23" s="80" t="s">
        <v>83</v>
      </c>
      <c r="D23" s="13"/>
      <c r="E23" s="13"/>
      <c r="F23" s="13"/>
    </row>
    <row r="24" spans="2:6" x14ac:dyDescent="0.25">
      <c r="B24" s="8" t="s">
        <v>9</v>
      </c>
      <c r="C24" s="76" t="s">
        <v>49</v>
      </c>
      <c r="D24" s="13"/>
      <c r="E24" s="13"/>
      <c r="F24" s="13"/>
    </row>
    <row r="25" spans="2:6" x14ac:dyDescent="0.25">
      <c r="B25" s="17" t="s">
        <v>17</v>
      </c>
      <c r="C25" s="201" t="s">
        <v>148</v>
      </c>
      <c r="D25" s="13"/>
      <c r="E25" s="13"/>
      <c r="F25" s="13"/>
    </row>
    <row r="26" spans="2:6" x14ac:dyDescent="0.25">
      <c r="B26" s="9"/>
      <c r="C26" s="10" t="s">
        <v>0</v>
      </c>
      <c r="D26" s="14"/>
      <c r="E26" s="14"/>
      <c r="F26" s="14"/>
    </row>
    <row r="27" spans="2:6" x14ac:dyDescent="0.25">
      <c r="B27" s="11" t="s">
        <v>10</v>
      </c>
      <c r="C27" s="12"/>
      <c r="D27" s="73">
        <v>18918.2</v>
      </c>
      <c r="E27" s="73">
        <v>18918.2</v>
      </c>
      <c r="F27" s="73">
        <v>18918.2</v>
      </c>
    </row>
    <row r="28" spans="2:6" x14ac:dyDescent="0.25">
      <c r="B28" s="3"/>
    </row>
  </sheetData>
  <mergeCells count="3">
    <mergeCell ref="B11:F11"/>
    <mergeCell ref="B9:F9"/>
    <mergeCell ref="D20:F20"/>
  </mergeCells>
  <pageMargins left="0" right="0" top="0" bottom="0" header="0.3" footer="0.3"/>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BreakPreview" zoomScale="60" zoomScaleNormal="100" workbookViewId="0">
      <selection activeCell="D34" sqref="D34"/>
    </sheetView>
  </sheetViews>
  <sheetFormatPr defaultColWidth="9.140625" defaultRowHeight="13.5" x14ac:dyDescent="0.25"/>
  <cols>
    <col min="1" max="1" width="4" style="1" customWidth="1"/>
    <col min="2" max="2" width="41.85546875" style="1" customWidth="1"/>
    <col min="3" max="3" width="62.140625" style="1" customWidth="1"/>
    <col min="4" max="4" width="17.7109375" style="1" customWidth="1"/>
    <col min="5" max="5" width="16.28515625" style="1" customWidth="1"/>
    <col min="6" max="6" width="17.5703125" style="1" customWidth="1"/>
    <col min="7" max="7" width="9.140625" style="1"/>
    <col min="8" max="8" width="49.85546875" style="1" customWidth="1"/>
    <col min="9" max="16384" width="9.140625" style="1"/>
  </cols>
  <sheetData>
    <row r="1" spans="1:6" x14ac:dyDescent="0.25">
      <c r="B1" s="3"/>
    </row>
    <row r="3" spans="1:6" x14ac:dyDescent="0.25">
      <c r="E3" s="1" t="s">
        <v>165</v>
      </c>
    </row>
    <row r="4" spans="1:6" x14ac:dyDescent="0.25">
      <c r="D4" s="1" t="s">
        <v>5</v>
      </c>
    </row>
    <row r="5" spans="1:6" x14ac:dyDescent="0.25">
      <c r="D5" s="1" t="s">
        <v>11</v>
      </c>
    </row>
    <row r="11" spans="1:6" ht="15" customHeight="1" x14ac:dyDescent="0.25">
      <c r="B11" s="29"/>
      <c r="C11" s="29"/>
      <c r="D11" s="39"/>
      <c r="E11" s="39"/>
      <c r="F11" s="39"/>
    </row>
    <row r="12" spans="1:6" ht="15" customHeight="1" x14ac:dyDescent="0.25">
      <c r="B12" s="29"/>
      <c r="C12" s="29"/>
      <c r="D12" s="39"/>
      <c r="E12" s="39"/>
      <c r="F12" s="39"/>
    </row>
    <row r="13" spans="1:6" ht="45" customHeight="1" x14ac:dyDescent="0.3">
      <c r="A13" s="241" t="s">
        <v>53</v>
      </c>
      <c r="B13" s="241"/>
      <c r="C13" s="241"/>
      <c r="D13" s="241"/>
      <c r="E13" s="241"/>
      <c r="F13" s="241"/>
    </row>
    <row r="15" spans="1:6" ht="17.25" x14ac:dyDescent="0.3">
      <c r="B15" s="350" t="s">
        <v>6</v>
      </c>
      <c r="C15" s="350"/>
      <c r="D15" s="350"/>
      <c r="E15" s="350"/>
      <c r="F15" s="350"/>
    </row>
    <row r="17" spans="2:6" ht="14.25" x14ac:dyDescent="0.25">
      <c r="B17" s="4" t="s">
        <v>18</v>
      </c>
    </row>
    <row r="20" spans="2:6" ht="14.25" x14ac:dyDescent="0.25">
      <c r="B20" s="15" t="s">
        <v>1</v>
      </c>
      <c r="C20" s="15" t="s">
        <v>2</v>
      </c>
    </row>
    <row r="21" spans="2:6" ht="27" x14ac:dyDescent="0.25">
      <c r="B21" s="2">
        <v>9003</v>
      </c>
      <c r="C21" s="134" t="s">
        <v>97</v>
      </c>
    </row>
    <row r="22" spans="2:6" x14ac:dyDescent="0.25">
      <c r="B22" s="3"/>
    </row>
    <row r="23" spans="2:6" ht="14.25" x14ac:dyDescent="0.25">
      <c r="B23" s="5" t="s">
        <v>3</v>
      </c>
    </row>
    <row r="24" spans="2:6" x14ac:dyDescent="0.25">
      <c r="B24" s="3"/>
    </row>
    <row r="25" spans="2:6" ht="27.75" customHeight="1" x14ac:dyDescent="0.25">
      <c r="B25" s="6" t="s">
        <v>4</v>
      </c>
      <c r="C25" s="7">
        <v>9003</v>
      </c>
      <c r="D25" s="345" t="s">
        <v>55</v>
      </c>
      <c r="E25" s="346"/>
      <c r="F25" s="347"/>
    </row>
    <row r="26" spans="2:6" x14ac:dyDescent="0.25">
      <c r="B26" s="6" t="s">
        <v>7</v>
      </c>
      <c r="C26" s="7">
        <v>11004</v>
      </c>
      <c r="D26" s="16" t="s">
        <v>14</v>
      </c>
      <c r="E26" s="16" t="s">
        <v>15</v>
      </c>
      <c r="F26" s="16" t="s">
        <v>16</v>
      </c>
    </row>
    <row r="27" spans="2:6" x14ac:dyDescent="0.25">
      <c r="B27" s="8" t="s">
        <v>8</v>
      </c>
      <c r="C27" s="78" t="s">
        <v>79</v>
      </c>
      <c r="D27" s="13"/>
      <c r="E27" s="13"/>
      <c r="F27" s="13"/>
    </row>
    <row r="28" spans="2:6" ht="40.5" x14ac:dyDescent="0.25">
      <c r="B28" s="8" t="s">
        <v>12</v>
      </c>
      <c r="C28" s="80" t="s">
        <v>83</v>
      </c>
      <c r="D28" s="13"/>
      <c r="E28" s="13"/>
      <c r="F28" s="13"/>
    </row>
    <row r="29" spans="2:6" x14ac:dyDescent="0.25">
      <c r="B29" s="8" t="s">
        <v>9</v>
      </c>
      <c r="C29" s="76" t="s">
        <v>49</v>
      </c>
      <c r="D29" s="13"/>
      <c r="E29" s="13"/>
      <c r="F29" s="13"/>
    </row>
    <row r="30" spans="2:6" x14ac:dyDescent="0.25">
      <c r="B30" s="17" t="s">
        <v>17</v>
      </c>
      <c r="C30" s="201" t="s">
        <v>148</v>
      </c>
      <c r="D30" s="13"/>
      <c r="E30" s="13"/>
      <c r="F30" s="13"/>
    </row>
    <row r="31" spans="2:6" x14ac:dyDescent="0.25">
      <c r="B31" s="9"/>
      <c r="C31" s="10" t="s">
        <v>0</v>
      </c>
      <c r="D31" s="14"/>
      <c r="E31" s="14"/>
      <c r="F31" s="14"/>
    </row>
    <row r="32" spans="2:6" x14ac:dyDescent="0.25">
      <c r="B32" s="11" t="s">
        <v>10</v>
      </c>
      <c r="C32" s="12"/>
      <c r="D32" s="73">
        <v>18918.2</v>
      </c>
      <c r="E32" s="73">
        <v>18918.2</v>
      </c>
      <c r="F32" s="73">
        <v>18918.2</v>
      </c>
    </row>
  </sheetData>
  <mergeCells count="3">
    <mergeCell ref="B15:F15"/>
    <mergeCell ref="A13:F13"/>
    <mergeCell ref="D25:F25"/>
  </mergeCells>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Հավելված 1</vt:lpstr>
      <vt:lpstr>Հավելված 2</vt:lpstr>
      <vt:lpstr>Հավելված 3  </vt:lpstr>
      <vt:lpstr>Հավելված 4</vt:lpstr>
      <vt:lpstr>Հավելված 5</vt:lpstr>
      <vt:lpstr>Հավելված 6</vt:lpstr>
      <vt:lpstr>Հավելված 7  </vt:lpstr>
      <vt:lpstr> Հավելված 8</vt:lpstr>
      <vt:lpstr>Հավելված 9</vt:lpstr>
      <vt:lpstr>Հավելված 10</vt:lpstr>
      <vt:lpstr>'Հավելված 4'!Print_Area</vt:lpstr>
      <vt:lpstr>'Հավելված 5'!Print_Area</vt:lpstr>
      <vt:lpstr>'Հավելված 6'!Print_Area</vt:lpstr>
      <vt:lpstr>'Հավելված 7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creator>ASUS</dc:creator>
  <cp:keywords>https://mul2.gov.am/tasks/42226/oneclick/havelvacner.xlsx?token=fd49784985b445d9a674889f39daab25</cp:keywords>
  <cp:lastModifiedBy>Knarik Sayadyan</cp:lastModifiedBy>
  <cp:lastPrinted>2019-03-21T05:52:15Z</cp:lastPrinted>
  <dcterms:created xsi:type="dcterms:W3CDTF">2019-02-24T18:23:01Z</dcterms:created>
  <dcterms:modified xsi:type="dcterms:W3CDTF">2019-03-21T05:52:19Z</dcterms:modified>
</cp:coreProperties>
</file>