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Քնուշ-14425\"/>
    </mc:Choice>
  </mc:AlternateContent>
  <bookViews>
    <workbookView xWindow="0" yWindow="0" windowWidth="28800" windowHeight="12330" activeTab="4"/>
  </bookViews>
  <sheets>
    <sheet name="Հավելված1" sheetId="27" r:id="rId1"/>
    <sheet name="Հավելված 2." sheetId="30" r:id="rId2"/>
    <sheet name="Հավելված3" sheetId="31" r:id="rId3"/>
    <sheet name="Հավելված 4" sheetId="29" r:id="rId4"/>
    <sheet name="Հավելված 5" sheetId="28" r:id="rId5"/>
  </sheets>
  <definedNames>
    <definedName name="AgencyCode" localSheetId="2">#REF!</definedName>
    <definedName name="AgencyCode">#REF!</definedName>
    <definedName name="AgencyName" localSheetId="2">#REF!</definedName>
    <definedName name="AgencyName">#REF!</definedName>
    <definedName name="Functional1" localSheetId="2">#REF!</definedName>
    <definedName name="Functional1">#REF!</definedName>
    <definedName name="PANature" localSheetId="2">#REF!</definedName>
    <definedName name="PANature">#REF!</definedName>
    <definedName name="PAType" localSheetId="2">#REF!</definedName>
    <definedName name="PAType">#REF!</definedName>
    <definedName name="Performance2" localSheetId="2">#REF!</definedName>
    <definedName name="Performance2">#REF!</definedName>
    <definedName name="PerformanceType" localSheetId="2">#REF!</definedName>
    <definedName name="PerformanceType">#REF!</definedName>
    <definedName name="_xlnm.Print_Area" localSheetId="1">'Հավելված 2.'!$A$1:$I$66</definedName>
  </definedNames>
  <calcPr calcId="162913"/>
</workbook>
</file>

<file path=xl/calcChain.xml><?xml version="1.0" encoding="utf-8"?>
<calcChain xmlns="http://schemas.openxmlformats.org/spreadsheetml/2006/main">
  <c r="H11" i="28" l="1"/>
  <c r="H19" i="28"/>
  <c r="H13" i="28"/>
  <c r="G15" i="31" l="1"/>
  <c r="G14" i="31" s="1"/>
  <c r="H52" i="30" l="1"/>
  <c r="I52" i="30"/>
  <c r="G52" i="30"/>
  <c r="H44" i="30"/>
  <c r="I44" i="30"/>
  <c r="G44" i="30"/>
  <c r="H61" i="30"/>
  <c r="I61" i="30"/>
  <c r="G61" i="30"/>
  <c r="H43" i="30" l="1"/>
  <c r="H38" i="30" s="1"/>
  <c r="H40" i="30" s="1"/>
  <c r="I43" i="30"/>
  <c r="I38" i="30" s="1"/>
  <c r="I40" i="30" s="1"/>
  <c r="G43" i="30"/>
  <c r="G38" i="30"/>
  <c r="G40" i="30" s="1"/>
</calcChain>
</file>

<file path=xl/sharedStrings.xml><?xml version="1.0" encoding="utf-8"?>
<sst xmlns="http://schemas.openxmlformats.org/spreadsheetml/2006/main" count="260" uniqueCount="180">
  <si>
    <t xml:space="preserve">ՀՀ կառավարության  2019 թվականի </t>
  </si>
  <si>
    <t>______________ ի    ___Ն որոշման</t>
  </si>
  <si>
    <t xml:space="preserve"> Առաջին կիսամյակ </t>
  </si>
  <si>
    <t xml:space="preserve"> Ինն ամիս </t>
  </si>
  <si>
    <t xml:space="preserve"> Տարի 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</si>
  <si>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</si>
  <si>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</si>
  <si>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</si>
  <si>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</si>
  <si>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</si>
  <si>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</si>
  <si>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</si>
  <si>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</si>
  <si>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</si>
  <si>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</si>
  <si>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>Հավելված 3</t>
  </si>
  <si>
    <t>Հավելված 4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</si>
  <si>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</si>
  <si>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</si>
  <si>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</si>
  <si>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</si>
  <si>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</si>
  <si>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</si>
  <si>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ԸՆԴԱՄԵՆԸ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</si>
  <si>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</si>
  <si>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</si>
  <si>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</si>
  <si>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</si>
  <si>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</si>
  <si>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</si>
  <si>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>02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</si>
  <si>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</si>
  <si>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</si>
  <si>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</si>
  <si>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</si>
  <si>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</si>
  <si>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</si>
  <si>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</si>
  <si>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11001 </t>
  </si>
  <si>
    <t xml:space="preserve"> Ծառայությունների մատուցում </t>
  </si>
  <si>
    <t>ՀԱՅԱՍՏԱՆԻ ՀԱՆՐԱՊԵՏՈՒԹՅԱՆ ԿԱՌԱՎԱՐՈՒԹՅԱՆ 2018 ԹՎԱԿԱՆԻ ԴԵԿՏԵՄԲԵՐԻ 27-Ի N 1515-Ն ՈՐՈՇՄԱՆ N3 ԵՎ N4  ՀԱՎԵԼՎԱԾՆԵՐՈՒՄ ԿԱՏԱՐՎՈՂ ՓՈՓՈԽՈՒԹՅՈՒՆՆԵՐԸ ԵՎ 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</si>
  <si>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</si>
  <si>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 xml:space="preserve">ՀՀ  գյուղատնտեսության նախարարություն </t>
  </si>
  <si>
    <t>ՀՀ գյուղատնտեսության նախարարություն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</si>
  <si>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</si>
  <si>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</si>
  <si>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</si>
  <si>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</si>
  <si>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Ծրագիր</t>
  </si>
  <si>
    <t>Միջոցառում</t>
  </si>
  <si>
    <t>04</t>
  </si>
  <si>
    <t>01</t>
  </si>
  <si>
    <t>Գյուղատնտեսություն, անտառային տնտեսություն, ձկնորսություն և որսորդություն</t>
  </si>
  <si>
    <t>Գյուղատնտեսություն</t>
  </si>
  <si>
    <t>ՏՆՏԵՍԱԿԱՆ ՀԱՐԱԲԵՐՈՒԹՅՈՒՆՆԵՐ</t>
  </si>
  <si>
    <t>Հավելված 5</t>
  </si>
  <si>
    <t xml:space="preserve"> ՀՀ  գյուղատնտեսության նախարարություն</t>
  </si>
  <si>
    <t xml:space="preserve"> ԾԱՌԱՅՈՒԹՅՈՒՆՆԵՐԻ  ԵՎ   ԱՊՐԱՆՔՆԵՐԻ  ՁԵՌՔԲԵՐՈՒՄ</t>
  </si>
  <si>
    <t xml:space="preserve"> Պայմանագրային այլ ծառայությունների ձեռքբերում</t>
  </si>
  <si>
    <t xml:space="preserve"> - Ընդհանուր բնույթի այլ ծառայություններ</t>
  </si>
  <si>
    <t xml:space="preserve"> ԴՐԱՄԱՇՆՈՐՀՆԵՐ</t>
  </si>
  <si>
    <t xml:space="preserve"> Ընթացիկ դրամաշնորհներ պետական հատվածի այլ մակարդակներին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</si>
  <si>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</si>
  <si>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</si>
  <si>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</si>
  <si>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</si>
  <si>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</si>
  <si>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Միջոցառումն իրականացնողի անվանումը՛ </t>
  </si>
  <si>
    <t xml:space="preserve"> Արդյունքի չափորոշիչներ </t>
  </si>
  <si>
    <t xml:space="preserve">  </t>
  </si>
  <si>
    <t xml:space="preserve"> Միջոցառման վրա կատարվող ծախսը (հազար դրամ) </t>
  </si>
  <si>
    <t xml:space="preserve"> Մասնագիտացված կազմակերպություններ </t>
  </si>
  <si>
    <t xml:space="preserve"> Ծրագրի դասիչը </t>
  </si>
  <si>
    <t xml:space="preserve"> Ծրագրի անվանումը </t>
  </si>
  <si>
    <t xml:space="preserve"> Ծրագրի միջոցառումները </t>
  </si>
  <si>
    <t>ՄԱՍ 1. 2. ՊԵՏԱԿԱՆ ՄԱՐՄՆԻ ԳԾՈՎ ԱՐԴՅՈՒՆՔԱՅԻՆ (ԿԱՏԱՐՈՂԱԿԱՆ) ՑՈՒՑԱՆԻՇՆԵՐԸ</t>
  </si>
  <si>
    <t>ՀԱՅԱՍՏԱՆԻ ՀԱՆՐԱՊԵՏՈՒԹՅԱՆ ԿԱՌԱՎԱՐՈՒԹՅԱՆ 2018 ԹՎԱԿԱՆԻ ԴԵԿՏԵՄԲԵՐԻ 27-Ի N 1515-Ն ՈՐՈՇՄԱՆ NN 11 ԵՎ 11.1 ՀԱՎԵԼՎԱԾՆԵՐԻ  N 14 ԱՂՅՈՒՍԱԿՈՒՄ ԿԱՏԱՐՎՈՂ  ՓՈՓՈԽՈՒԹՅՈՒՆՆԵՐԸ</t>
  </si>
  <si>
    <t>Կոդը</t>
  </si>
  <si>
    <t>Անվանումը</t>
  </si>
  <si>
    <t>Գնման ձևը</t>
  </si>
  <si>
    <t>Չափման միավորը</t>
  </si>
  <si>
    <t>Միավորի գինը</t>
  </si>
  <si>
    <t>Ցուցանիշների փոփոխություն /ավելացումները նշված են դրական նշանով, իսկ նվազեցումները՝ փակագծերով/</t>
  </si>
  <si>
    <t>Քանակը</t>
  </si>
  <si>
    <t>Գումարը /հազար դրամներով/</t>
  </si>
  <si>
    <t>Դաս N 01</t>
  </si>
  <si>
    <t xml:space="preserve">ՀՀ գյուղատնտեսության նախարարություն </t>
  </si>
  <si>
    <t>Բաժին N 04</t>
  </si>
  <si>
    <t>Խումբ N 02</t>
  </si>
  <si>
    <t xml:space="preserve"> Գյուղատնտեսության արդիականացման ծրագիր</t>
  </si>
  <si>
    <t xml:space="preserve"> Գյուղատնտեսական տեխնիկական համակարգերի արդիականացում՝ ինտենսիվ այգիների ներդրման  և  տոհմաբուծության մեջ նոր ցեղատեսակների բուծման աջակցություն_x000D_
</t>
  </si>
  <si>
    <t xml:space="preserve"> Ոռոգման արդիական համակարգեր ներդրված հողատարածքների և տոհմային կենդանիների տեսակարար կշռի ավելացում_x000D_
</t>
  </si>
  <si>
    <t xml:space="preserve"> Գյուղական խորհրդատվական   ծառայություններ</t>
  </si>
  <si>
    <t xml:space="preserve"> Գյուղատնտեսությունում տնտեսավարողների համար գիտության նվաճումների՝ նոր տեխնոլոգիաների և միջազգային փորձի՝ գյուղատնտեսության արդյունավետ վարման և աջակցության ծրագրերի հասանելիության բարձրացում՝ դրանց արդյունավետության մոնիտորինգի իրականացում_x000D_
</t>
  </si>
  <si>
    <t xml:space="preserve"> Գյուղատնտեսության ոլորտում պետական քաղաքականության մշակում՝ ծրագրերի համակարգում և մոնիտորինգ</t>
  </si>
  <si>
    <t xml:space="preserve"> Գյուղատնտեսության կայուն աճի ապահովում՝ գյուղատնտեսական ռեսուրսների օգտագործման և գյուղատնտեսության վարման արդյունավետության բարձրացում՝ հանրապետության պարենային անվտանգության մակարդակի բարելավում:</t>
  </si>
  <si>
    <t xml:space="preserve"> Գյուղատնտեսության ոլորտում իրականացվող ծրագրերի ազդեցության և արդյունավետության բարելավում</t>
  </si>
  <si>
    <t xml:space="preserve"> Ոլորտի քաղաքականության խորհրդատվության՝ մոնիտորինգի և գյուղատնտեսական ծառայությունների ու  ծրագրերի  համակարգման ծառայություններ</t>
  </si>
  <si>
    <t xml:space="preserve"> - Այլ ընթացիկ դրամաշնորհներ</t>
  </si>
  <si>
    <t xml:space="preserve"> ԱՇԽԱՏԱՆՔԻ ՎԱՐՁԱՏՐՈՒԹՅՈՒՆ</t>
  </si>
  <si>
    <t xml:space="preserve"> Դրամով վճարվող աշխատավարձեր և հավելավճարներ</t>
  </si>
  <si>
    <t xml:space="preserve"> - 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</si>
  <si>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</si>
  <si>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 Քաղաքացիական, դատական և պետական այլ ծառայողների պարգևատրում</t>
  </si>
  <si>
    <t xml:space="preserve"> Շարունակական ծախսեր</t>
  </si>
  <si>
    <t xml:space="preserve"> - Էներգետիկ ծառայություններ</t>
  </si>
  <si>
    <t xml:space="preserve"> - Կոմունալ ծառայություններ</t>
  </si>
  <si>
    <t xml:space="preserve"> - Կապի ծառայություններ</t>
  </si>
  <si>
    <t xml:space="preserve"> - Ապահովագրական ծախսեր</t>
  </si>
  <si>
    <t xml:space="preserve"> Ծառայողական գործուղումների գծով ծախսեր</t>
  </si>
  <si>
    <t xml:space="preserve"> - Ներքին գործուղումներ</t>
  </si>
  <si>
    <t xml:space="preserve"> - Համակարգչային ծառայություններ</t>
  </si>
  <si>
    <t xml:space="preserve"> - Տեղեկատվական ծառայություններ</t>
  </si>
  <si>
    <t xml:space="preserve"> - Ներկայացուցչական ծախսեր</t>
  </si>
  <si>
    <t xml:space="preserve"> Այլ մասնագիտական ծառայությունների ձեռքբերում</t>
  </si>
  <si>
    <t xml:space="preserve"> - Մասնագիտական ծառայություններ</t>
  </si>
  <si>
    <t xml:space="preserve"> Ընթացիկ նորոգում և պահպանում (ծառայություններ և նյութեր)</t>
  </si>
  <si>
    <t xml:space="preserve"> - Մեքենաների և սարքավորումների ընթացիկ նորոգում և պահպանում</t>
  </si>
  <si>
    <t xml:space="preserve"> Նյութեր (Ապրանքներ)</t>
  </si>
  <si>
    <t xml:space="preserve"> - Գրասենյակային նյութեր և հագուստ</t>
  </si>
  <si>
    <t xml:space="preserve"> - Տրանսպորտային նյութեր</t>
  </si>
  <si>
    <t xml:space="preserve"> - Կենցաղային և հանրային սննդի նյութեր</t>
  </si>
  <si>
    <t xml:space="preserve"> ԱՅԼ  ԾԱԽՍԵՐ</t>
  </si>
  <si>
    <t xml:space="preserve"> Հարկեր, պարտադիր վճարներ և տույժեր, որոնք կառավարման տարբեր մակարդակների կողմից կիրառվում են միմյանց նկատմամբ</t>
  </si>
  <si>
    <t xml:space="preserve"> - Գույքի և սարքավորումների վարձակալություն</t>
  </si>
  <si>
    <t>Գյուղատնտեսության արդիականացման ծրագիր</t>
  </si>
  <si>
    <t>Գյուղական խորհրդատվական ծառայություններ, այդ թվում՝</t>
  </si>
  <si>
    <t>առաջին եռամսյակ</t>
  </si>
  <si>
    <t>Գյուղատնտեսության զարգացման հիմնադրամ</t>
  </si>
  <si>
    <t>երկրորդ, երրորդ և չորրորդ եռամսյակներ</t>
  </si>
  <si>
    <t>Մրցույթով ընտրված կազմակերպություն</t>
  </si>
  <si>
    <t xml:space="preserve"> 1187 </t>
  </si>
  <si>
    <t xml:space="preserve"> Գյուղատնտեսության արդիականացման ծրագիր </t>
  </si>
  <si>
    <t xml:space="preserve"> Գյուղական խորհրդատվական   ծառայություններ </t>
  </si>
  <si>
    <t xml:space="preserve"> Գյուղատնտեսությունում տնտեսավարողների համար գիտության նվաճումների՝ նոր տեխնոլոգիաների և միջազգային փորձի՝ գյուղատնտեսության արդյունավետ վարման և աջակցության ծրագրերի հասանելիության բարձրացում՝ դրանց արդյունավետության մոնիտորինգի իրականացում_x000D_
 </t>
  </si>
  <si>
    <t xml:space="preserve"> Ծառայության մատուցում </t>
  </si>
  <si>
    <t xml:space="preserve"> Խորհրդատվությունների քանակը, հատ </t>
  </si>
  <si>
    <t xml:space="preserve"> 1084 </t>
  </si>
  <si>
    <t xml:space="preserve"> Գյուղատնտեսության ոլորտում պետական քաղաքականության մշակում՝ ծրագրերի համակարգում և մոնիտորինգ </t>
  </si>
  <si>
    <t xml:space="preserve"> Ոլորտի քաղաքականության խորհրդատվության՝ մոնիտորինգի և գյուղատնտեսական ծառայությունների ու  ծրագրերի  համակարգման ծառայություններ </t>
  </si>
  <si>
    <t xml:space="preserve"> Միջոցառումն իրականացնողի անվանումը </t>
  </si>
  <si>
    <t xml:space="preserve"> ՀՀ գյուղատնտեսության նախարարություն </t>
  </si>
  <si>
    <t xml:space="preserve"> Սահմանված են առանձին ծրագրերում </t>
  </si>
  <si>
    <t xml:space="preserve"> ՀԱՅԱՍՏԱՆԻ ՀԱՆՐԱՊԵՏՈՒԹՅԱՆ ԿԱՌԱՎԱՐՈՒԹՅԱՆ 2018 ԹՎԱԿԱՆԻ ԴԵԿՏԵՄԲԵՐԻ 27-Ի N 1515-Ն ՈՐՈՇՄԱՆ N5  ՀԱՎԵԼՎԱԾԻ  N8  ԱՂՅՈՒՍԱԿՈՒՄ ԿԱՏԱՐՎՈՂ ՓՈՓՈԽՈՒԹՅՈՒՆՆԵՐԸ</t>
  </si>
  <si>
    <t>1084  11001 Գյուղատնտեսության ոլորտում պետական քաղաքականության մշակում, ծրագրի համակարգում և մոնիտորինգ</t>
  </si>
  <si>
    <t>ՄԱՍ I. ԱՊՐՆՔՆԵՐ</t>
  </si>
  <si>
    <t>բենզին,ռեգուլյար</t>
  </si>
  <si>
    <t>լիտր</t>
  </si>
  <si>
    <t>09132200-2</t>
  </si>
  <si>
    <t>ԳՀ</t>
  </si>
  <si>
    <t>հատ</t>
  </si>
  <si>
    <t>ՄԱ</t>
  </si>
  <si>
    <t>30197622-2</t>
  </si>
  <si>
    <t>թուղթ, A4 ֆորմատի</t>
  </si>
  <si>
    <t>կգ</t>
  </si>
  <si>
    <t>34351200-1</t>
  </si>
  <si>
    <t>ավտոմեքենաների անիվներ</t>
  </si>
  <si>
    <t>39831273-1</t>
  </si>
  <si>
    <t>օճառ, հեղուկ</t>
  </si>
  <si>
    <t>հատակի մաքրման նյութեր</t>
  </si>
  <si>
    <t>ՄԱՍ III. ԾԱՌԱՅՈՒԹՅՈՒՆՆԵՐ</t>
  </si>
  <si>
    <t>դրամ</t>
  </si>
  <si>
    <t>50111130-8</t>
  </si>
  <si>
    <t>ավտոմեքենաների վերանորոգման ծառայություններ</t>
  </si>
  <si>
    <t>64211110-1</t>
  </si>
  <si>
    <t>տեղային հեռարխոսային ծառայություններ</t>
  </si>
  <si>
    <t>65111100-1</t>
  </si>
  <si>
    <t>խմելու ջրի բաշխում</t>
  </si>
  <si>
    <t>65311100-1</t>
  </si>
  <si>
    <t>էլեկտրականության բաշխում</t>
  </si>
  <si>
    <t>66511170-1</t>
  </si>
  <si>
    <t>փոխադրամիջոցների հետ կապված ապահովագրական ծառայություններ</t>
  </si>
  <si>
    <t>79821200-1</t>
  </si>
  <si>
    <t>այլ պոլիգրաֆիական արտադրանքի տպագրման ծառայություններ</t>
  </si>
  <si>
    <t>70221100-1</t>
  </si>
  <si>
    <t>ոչ բնակելի անշարժ գույքի վարձակալության կամ լիզինգի ծառայություններ</t>
  </si>
  <si>
    <t>ՀԱՅԱՍՏԱՆԻ ՀԱՆՐԱՊԵՏՈՒԹՅԱՆ ԿԱՌԱՎԱՐՈՒԹՅԱՆ 2018ԹՎԱԿԱՆԻ ԴԵԿՏԵՄԲԵՐԻ 27-Ի N 1515-Ն ՈՐՈՇՄԱՆ N12 ՀԱՎԵԼՎԱԾՈՒՄ ԿԱՏԱՐՎՈՂ ՓՈՓՈԽՈՒԹՅՈՒՆՆԵՐԸ  ԵՎ ԼՐԱՑՈՒՄՆԵՐԸ</t>
  </si>
  <si>
    <t>39831245-1</t>
  </si>
  <si>
    <t>Ցուցանիշների փոփոխությունը (նվազեցումները նշված են փակագծերում)</t>
  </si>
  <si>
    <t>Ցուցանիշների փոփոխությունը (ավելացումները նշված են դրական նշանով)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</si>
</sst>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##,##0.0;\(##,##0.0\);\-"/>
    <numFmt numFmtId="166" formatCode="0.0"/>
    <numFmt numFmtId="167" formatCode="#,##0.0"/>
    <numFmt numFmtId="168" formatCode="#,##0.0_);\(#,##0.0\)"/>
    <numFmt numFmtId="169" formatCode="0_);\(0\)"/>
  </numFmts>
  <fonts count="26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charset val="1"/>
      <scheme val="minor"/>
    </font>
    <font>
      <i/>
      <sz val="8"/>
      <color theme="1"/>
      <name val="GHEA Grapalat"/>
      <family val="3"/>
    </font>
    <font>
      <i/>
      <sz val="8"/>
      <name val="GHEA Grapalat"/>
      <family val="2"/>
    </font>
    <font>
      <sz val="8"/>
      <color theme="1"/>
      <name val="GHEA Grapalat"/>
      <family val="3"/>
    </font>
    <font>
      <sz val="10"/>
      <name val="Arial Armenian"/>
      <family val="2"/>
    </font>
    <font>
      <b/>
      <sz val="8"/>
      <name val="GHEA Grapalat"/>
      <family val="3"/>
    </font>
    <font>
      <b/>
      <sz val="9"/>
      <name val="GHEA Grapalat"/>
      <family val="3"/>
    </font>
    <font>
      <i/>
      <sz val="11"/>
      <color theme="1"/>
      <name val="Calibri"/>
      <family val="2"/>
      <scheme val="minor"/>
    </font>
    <font>
      <sz val="10"/>
      <name val="GHEA Grapalat"/>
      <family val="2"/>
    </font>
    <font>
      <i/>
      <sz val="8"/>
      <name val="GHEA Grapalat"/>
      <family val="3"/>
    </font>
    <font>
      <sz val="11"/>
      <color theme="1"/>
      <name val="GHEA Grapalat"/>
      <family val="3"/>
    </font>
    <font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9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11" fillId="0" borderId="0" applyFill="0" applyBorder="0" applyProtection="0">
      <alignment horizontal="right" vertical="top"/>
    </xf>
    <xf numFmtId="0" fontId="18" fillId="0" borderId="0"/>
    <xf numFmtId="164" fontId="18" fillId="0" borderId="0" applyFont="0" applyFill="0" applyBorder="0" applyAlignment="0" applyProtection="0"/>
  </cellStyleXfs>
  <cellXfs count="184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/>
    <xf numFmtId="0" fontId="8" fillId="0" borderId="1" xfId="0" applyFont="1" applyBorder="1"/>
    <xf numFmtId="0" fontId="10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Fill="1"/>
    <xf numFmtId="167" fontId="6" fillId="0" borderId="0" xfId="0" applyNumberFormat="1" applyFont="1" applyFill="1"/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" fontId="15" fillId="0" borderId="2" xfId="0" applyNumberFormat="1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/>
    </xf>
    <xf numFmtId="0" fontId="10" fillId="0" borderId="4" xfId="0" applyFont="1" applyBorder="1" applyAlignment="1"/>
    <xf numFmtId="0" fontId="10" fillId="0" borderId="7" xfId="0" applyFont="1" applyBorder="1" applyAlignment="1"/>
    <xf numFmtId="0" fontId="10" fillId="0" borderId="5" xfId="0" applyFont="1" applyBorder="1" applyAlignment="1"/>
    <xf numFmtId="166" fontId="9" fillId="2" borderId="1" xfId="0" applyNumberFormat="1" applyFont="1" applyFill="1" applyBorder="1" applyAlignment="1">
      <alignment horizontal="justify" wrapText="1"/>
    </xf>
    <xf numFmtId="166" fontId="6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/>
    <xf numFmtId="0" fontId="0" fillId="0" borderId="1" xfId="0" applyFont="1" applyBorder="1" applyAlignment="1">
      <alignment horizontal="left" vertical="top" wrapText="1"/>
    </xf>
    <xf numFmtId="165" fontId="11" fillId="0" borderId="1" xfId="6" applyNumberFormat="1" applyFont="1" applyBorder="1" applyAlignment="1">
      <alignment horizontal="right" vertical="top"/>
    </xf>
    <xf numFmtId="165" fontId="11" fillId="0" borderId="1" xfId="6" applyNumberFormat="1" applyFont="1" applyBorder="1" applyAlignment="1">
      <alignment horizontal="center" vertical="top"/>
    </xf>
    <xf numFmtId="166" fontId="15" fillId="2" borderId="1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top" wrapText="1"/>
    </xf>
    <xf numFmtId="49" fontId="13" fillId="2" borderId="15" xfId="0" applyNumberFormat="1" applyFont="1" applyFill="1" applyBorder="1" applyAlignment="1">
      <alignment vertical="top" wrapText="1"/>
    </xf>
    <xf numFmtId="0" fontId="10" fillId="0" borderId="0" xfId="0" applyFont="1" applyBorder="1" applyAlignment="1"/>
    <xf numFmtId="168" fontId="10" fillId="2" borderId="1" xfId="7" applyNumberFormat="1" applyFont="1" applyFill="1" applyBorder="1" applyAlignment="1">
      <alignment horizontal="center" vertical="center" wrapText="1"/>
    </xf>
    <xf numFmtId="168" fontId="10" fillId="2" borderId="1" xfId="7" applyNumberFormat="1" applyFont="1" applyFill="1" applyBorder="1" applyAlignment="1">
      <alignment vertical="center"/>
    </xf>
    <xf numFmtId="168" fontId="12" fillId="2" borderId="1" xfId="0" applyNumberFormat="1" applyFont="1" applyFill="1" applyBorder="1" applyAlignment="1">
      <alignment horizontal="left" vertical="center" wrapText="1"/>
    </xf>
    <xf numFmtId="168" fontId="10" fillId="2" borderId="1" xfId="8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5" fontId="11" fillId="0" borderId="1" xfId="6" applyNumberFormat="1" applyFont="1" applyBorder="1" applyAlignment="1">
      <alignment horizontal="right"/>
    </xf>
    <xf numFmtId="166" fontId="15" fillId="2" borderId="1" xfId="0" applyNumberFormat="1" applyFont="1" applyFill="1" applyBorder="1" applyAlignment="1">
      <alignment horizontal="right" wrapText="1"/>
    </xf>
    <xf numFmtId="165" fontId="19" fillId="0" borderId="1" xfId="6" applyNumberFormat="1" applyFont="1" applyBorder="1" applyAlignment="1">
      <alignment horizontal="right"/>
    </xf>
    <xf numFmtId="165" fontId="20" fillId="0" borderId="1" xfId="6" applyNumberFormat="1" applyFont="1" applyBorder="1" applyAlignment="1">
      <alignment horizontal="center" vertical="top"/>
    </xf>
    <xf numFmtId="165" fontId="20" fillId="0" borderId="1" xfId="6" applyNumberFormat="1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68" fontId="10" fillId="2" borderId="1" xfId="7" applyNumberFormat="1" applyFont="1" applyFill="1" applyBorder="1" applyAlignment="1">
      <alignment horizontal="center" vertical="center" wrapText="1"/>
    </xf>
    <xf numFmtId="168" fontId="10" fillId="2" borderId="1" xfId="7" applyNumberFormat="1" applyFont="1" applyFill="1" applyBorder="1" applyAlignment="1">
      <alignment horizontal="center" vertical="center"/>
    </xf>
    <xf numFmtId="168" fontId="12" fillId="2" borderId="1" xfId="7" applyNumberFormat="1" applyFont="1" applyFill="1" applyBorder="1" applyAlignment="1">
      <alignment vertical="center"/>
    </xf>
    <xf numFmtId="168" fontId="12" fillId="2" borderId="1" xfId="7" applyNumberFormat="1" applyFont="1" applyFill="1" applyBorder="1" applyAlignment="1">
      <alignment horizontal="center" vertical="center" wrapText="1"/>
    </xf>
    <xf numFmtId="168" fontId="12" fillId="2" borderId="1" xfId="7" applyNumberFormat="1" applyFont="1" applyFill="1" applyBorder="1" applyAlignment="1">
      <alignment horizontal="center" vertical="center"/>
    </xf>
    <xf numFmtId="37" fontId="12" fillId="2" borderId="1" xfId="7" applyNumberFormat="1" applyFont="1" applyFill="1" applyBorder="1" applyAlignment="1">
      <alignment horizontal="center" vertical="center"/>
    </xf>
    <xf numFmtId="168" fontId="12" fillId="2" borderId="1" xfId="8" applyNumberFormat="1" applyFont="1" applyFill="1" applyBorder="1" applyAlignment="1">
      <alignment horizontal="center" vertical="center" wrapText="1"/>
    </xf>
    <xf numFmtId="168" fontId="12" fillId="2" borderId="1" xfId="7" applyNumberFormat="1" applyFont="1" applyFill="1" applyBorder="1" applyAlignment="1">
      <alignment horizontal="right" vertical="center"/>
    </xf>
    <xf numFmtId="168" fontId="12" fillId="2" borderId="4" xfId="7" applyNumberFormat="1" applyFont="1" applyFill="1" applyBorder="1" applyAlignment="1">
      <alignment horizontal="left" vertical="center"/>
    </xf>
    <xf numFmtId="168" fontId="12" fillId="2" borderId="5" xfId="7" applyNumberFormat="1" applyFont="1" applyFill="1" applyBorder="1" applyAlignment="1">
      <alignment horizontal="left" vertical="center"/>
    </xf>
    <xf numFmtId="168" fontId="12" fillId="2" borderId="1" xfId="8" applyNumberFormat="1" applyFont="1" applyFill="1" applyBorder="1" applyAlignment="1">
      <alignment horizontal="right" vertical="center" wrapText="1"/>
    </xf>
    <xf numFmtId="168" fontId="6" fillId="0" borderId="0" xfId="0" applyNumberFormat="1" applyFont="1"/>
    <xf numFmtId="0" fontId="6" fillId="0" borderId="1" xfId="0" applyFont="1" applyBorder="1" applyAlignment="1">
      <alignment horizontal="center" vertical="top" wrapText="1"/>
    </xf>
    <xf numFmtId="165" fontId="22" fillId="0" borderId="1" xfId="6" applyNumberFormat="1" applyFont="1" applyBorder="1" applyAlignment="1">
      <alignment horizontal="center" vertical="center"/>
    </xf>
    <xf numFmtId="165" fontId="10" fillId="0" borderId="1" xfId="6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65" fontId="1" fillId="0" borderId="1" xfId="6" applyNumberFormat="1" applyFont="1" applyBorder="1" applyAlignment="1">
      <alignment horizontal="right" vertical="top"/>
    </xf>
    <xf numFmtId="0" fontId="25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right" vertical="top" wrapText="1"/>
    </xf>
    <xf numFmtId="169" fontId="12" fillId="0" borderId="1" xfId="6" applyNumberFormat="1" applyFont="1" applyBorder="1" applyAlignment="1">
      <alignment horizontal="right" vertical="top"/>
    </xf>
    <xf numFmtId="165" fontId="12" fillId="0" borderId="1" xfId="6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165" fontId="12" fillId="0" borderId="0" xfId="6" applyNumberFormat="1" applyFont="1" applyAlignment="1">
      <alignment horizontal="right" vertical="top"/>
    </xf>
    <xf numFmtId="0" fontId="25" fillId="0" borderId="0" xfId="0" applyFont="1" applyAlignment="1">
      <alignment horizontal="righ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top" wrapText="1"/>
    </xf>
    <xf numFmtId="167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4" fillId="0" borderId="8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13" fillId="2" borderId="8" xfId="0" applyNumberFormat="1" applyFont="1" applyFill="1" applyBorder="1" applyAlignment="1">
      <alignment horizontal="center" vertical="top" wrapText="1"/>
    </xf>
    <xf numFmtId="49" fontId="13" fillId="2" borderId="2" xfId="0" applyNumberFormat="1" applyFont="1" applyFill="1" applyBorder="1" applyAlignment="1">
      <alignment horizontal="center" vertical="top" wrapText="1"/>
    </xf>
    <xf numFmtId="49" fontId="13" fillId="2" borderId="6" xfId="0" applyNumberFormat="1" applyFont="1" applyFill="1" applyBorder="1" applyAlignment="1">
      <alignment horizontal="center" vertical="top" wrapText="1"/>
    </xf>
    <xf numFmtId="49" fontId="13" fillId="2" borderId="11" xfId="0" applyNumberFormat="1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9" fillId="2" borderId="4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/>
    <xf numFmtId="0" fontId="21" fillId="2" borderId="5" xfId="0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168" fontId="12" fillId="2" borderId="1" xfId="7" applyNumberFormat="1" applyFont="1" applyFill="1" applyBorder="1" applyAlignment="1">
      <alignment horizontal="left" vertical="center" wrapText="1"/>
    </xf>
    <xf numFmtId="168" fontId="10" fillId="2" borderId="4" xfId="7" applyNumberFormat="1" applyFont="1" applyFill="1" applyBorder="1" applyAlignment="1">
      <alignment vertical="center"/>
    </xf>
    <xf numFmtId="168" fontId="10" fillId="2" borderId="5" xfId="7" applyNumberFormat="1" applyFont="1" applyFill="1" applyBorder="1" applyAlignment="1">
      <alignment vertical="center"/>
    </xf>
    <xf numFmtId="168" fontId="12" fillId="2" borderId="4" xfId="7" applyNumberFormat="1" applyFont="1" applyFill="1" applyBorder="1" applyAlignment="1">
      <alignment vertical="center" wrapText="1"/>
    </xf>
    <xf numFmtId="168" fontId="12" fillId="2" borderId="5" xfId="7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8" fontId="10" fillId="2" borderId="1" xfId="7" applyNumberFormat="1" applyFont="1" applyFill="1" applyBorder="1" applyAlignment="1">
      <alignment horizontal="center" vertical="center" wrapText="1"/>
    </xf>
    <xf numFmtId="168" fontId="10" fillId="2" borderId="1" xfId="7" applyNumberFormat="1" applyFont="1" applyFill="1" applyBorder="1" applyAlignment="1">
      <alignment horizontal="left" vertical="center" wrapText="1"/>
    </xf>
    <xf numFmtId="168" fontId="10" fillId="2" borderId="4" xfId="0" applyNumberFormat="1" applyFont="1" applyFill="1" applyBorder="1" applyAlignment="1">
      <alignment horizontal="center" vertical="center" wrapText="1"/>
    </xf>
    <xf numFmtId="168" fontId="10" fillId="2" borderId="7" xfId="0" applyNumberFormat="1" applyFont="1" applyFill="1" applyBorder="1" applyAlignment="1">
      <alignment horizontal="center" vertical="center" wrapText="1"/>
    </xf>
    <xf numFmtId="168" fontId="10" fillId="2" borderId="5" xfId="0" applyNumberFormat="1" applyFont="1" applyFill="1" applyBorder="1" applyAlignment="1">
      <alignment horizontal="center" vertical="center" wrapText="1"/>
    </xf>
    <xf numFmtId="168" fontId="10" fillId="2" borderId="1" xfId="7" applyNumberFormat="1" applyFont="1" applyFill="1" applyBorder="1" applyAlignment="1">
      <alignment horizontal="center" vertical="center"/>
    </xf>
    <xf numFmtId="168" fontId="12" fillId="2" borderId="4" xfId="7" applyNumberFormat="1" applyFont="1" applyFill="1" applyBorder="1" applyAlignment="1">
      <alignment horizontal="left" vertical="center" wrapText="1"/>
    </xf>
    <xf numFmtId="168" fontId="12" fillId="2" borderId="5" xfId="7" applyNumberFormat="1" applyFont="1" applyFill="1" applyBorder="1" applyAlignment="1">
      <alignment horizontal="left" vertical="center" wrapText="1"/>
    </xf>
    <xf numFmtId="168" fontId="12" fillId="2" borderId="4" xfId="7" applyNumberFormat="1" applyFont="1" applyFill="1" applyBorder="1" applyAlignment="1">
      <alignment horizontal="left" vertical="center"/>
    </xf>
    <xf numFmtId="168" fontId="12" fillId="2" borderId="5" xfId="7" applyNumberFormat="1" applyFont="1" applyFill="1" applyBorder="1" applyAlignment="1">
      <alignment horizontal="left" vertical="center"/>
    </xf>
    <xf numFmtId="165" fontId="1" fillId="0" borderId="4" xfId="6" applyNumberFormat="1" applyFont="1" applyBorder="1" applyAlignment="1">
      <alignment horizontal="center" vertical="top"/>
    </xf>
    <xf numFmtId="165" fontId="1" fillId="0" borderId="5" xfId="6" applyNumberFormat="1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12" fillId="0" borderId="4" xfId="6" applyNumberFormat="1" applyFont="1" applyBorder="1" applyAlignment="1">
      <alignment horizontal="center" vertical="top"/>
    </xf>
    <xf numFmtId="165" fontId="12" fillId="0" borderId="5" xfId="6" applyNumberFormat="1" applyFont="1" applyBorder="1" applyAlignment="1">
      <alignment horizontal="center" vertical="top"/>
    </xf>
    <xf numFmtId="169" fontId="12" fillId="0" borderId="4" xfId="6" applyNumberFormat="1" applyFont="1" applyBorder="1" applyAlignment="1">
      <alignment horizontal="center" vertical="top"/>
    </xf>
    <xf numFmtId="169" fontId="12" fillId="0" borderId="5" xfId="6" applyNumberFormat="1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</cellXfs>
  <cellStyles count="9">
    <cellStyle name="Comma 2" xfId="8"/>
    <cellStyle name="Normal" xfId="0" builtinId="0"/>
    <cellStyle name="Normal 10" xfId="4"/>
    <cellStyle name="Normal 2" xfId="1"/>
    <cellStyle name="Normal 3" xfId="3"/>
    <cellStyle name="Normal 4" xfId="5"/>
    <cellStyle name="Normal 4 2" xfId="7"/>
    <cellStyle name="Percent 2" xfId="2"/>
    <cellStyle name="SN_24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view="pageBreakPreview" zoomScale="60" zoomScaleNormal="100" workbookViewId="0">
      <selection activeCell="I28" sqref="I28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4.5703125" style="1" customWidth="1"/>
    <col min="5" max="5" width="4.28515625" style="1" customWidth="1"/>
    <col min="6" max="6" width="16" style="1" customWidth="1"/>
    <col min="7" max="7" width="22" style="1" customWidth="1"/>
    <col min="8" max="8" width="9.140625" style="1"/>
    <col min="9" max="9" width="49.85546875" style="1" customWidth="1"/>
    <col min="10" max="16384" width="9.140625" style="1"/>
  </cols>
  <sheetData>
    <row r="1" spans="1:7" x14ac:dyDescent="0.25">
      <c r="F1" s="1" t="s">
        <v>5</v>
      </c>
    </row>
    <row r="2" spans="1:7" x14ac:dyDescent="0.25">
      <c r="E2" s="1" t="s">
        <v>0</v>
      </c>
    </row>
    <row r="3" spans="1:7" x14ac:dyDescent="0.25">
      <c r="E3" s="1" t="s">
        <v>1</v>
      </c>
    </row>
    <row r="6" spans="1:7" ht="67.5" customHeight="1" x14ac:dyDescent="0.3">
      <c r="A6" s="86" t="s">
        <v>41</v>
      </c>
      <c r="B6" s="86"/>
      <c r="C6" s="86"/>
      <c r="D6" s="86"/>
      <c r="E6" s="86"/>
      <c r="F6" s="86"/>
      <c r="G6" s="86"/>
    </row>
    <row r="8" spans="1:7" x14ac:dyDescent="0.25">
      <c r="F8" s="1" t="s">
        <v>24</v>
      </c>
    </row>
    <row r="9" spans="1:7" s="3" customFormat="1" ht="30" customHeight="1" x14ac:dyDescent="0.25">
      <c r="A9" s="87" t="s">
        <v>7</v>
      </c>
      <c r="B9" s="87"/>
      <c r="C9" s="87" t="s">
        <v>8</v>
      </c>
      <c r="D9" s="88" t="s">
        <v>26</v>
      </c>
      <c r="E9" s="89"/>
      <c r="F9" s="89"/>
      <c r="G9" s="90"/>
    </row>
    <row r="10" spans="1:7" s="3" customFormat="1" ht="30" customHeight="1" x14ac:dyDescent="0.25">
      <c r="A10" s="15" t="s">
        <v>12</v>
      </c>
      <c r="B10" s="15" t="s">
        <v>13</v>
      </c>
      <c r="C10" s="87"/>
      <c r="D10" s="103" t="s">
        <v>9</v>
      </c>
      <c r="E10" s="105"/>
      <c r="F10" s="12" t="s">
        <v>10</v>
      </c>
      <c r="G10" s="12" t="s">
        <v>11</v>
      </c>
    </row>
    <row r="11" spans="1:7" ht="17.25" x14ac:dyDescent="0.3">
      <c r="A11" s="4"/>
      <c r="B11" s="79" t="s">
        <v>42</v>
      </c>
      <c r="C11" s="80"/>
      <c r="D11" s="80"/>
      <c r="E11" s="80"/>
      <c r="F11" s="80"/>
      <c r="G11" s="81"/>
    </row>
    <row r="12" spans="1:7" x14ac:dyDescent="0.25">
      <c r="A12" s="82">
        <v>1187</v>
      </c>
      <c r="B12" s="84"/>
      <c r="C12" s="66" t="s">
        <v>31</v>
      </c>
      <c r="D12" s="91"/>
      <c r="E12" s="93"/>
      <c r="F12" s="4"/>
      <c r="G12" s="4"/>
    </row>
    <row r="13" spans="1:7" ht="16.5" x14ac:dyDescent="0.25">
      <c r="A13" s="83"/>
      <c r="B13" s="85"/>
      <c r="C13" s="67" t="s">
        <v>89</v>
      </c>
      <c r="D13" s="172">
        <v>-139730.1</v>
      </c>
      <c r="E13" s="173"/>
      <c r="F13" s="68">
        <v>-226216.9</v>
      </c>
      <c r="G13" s="68">
        <v>-334325.3</v>
      </c>
    </row>
    <row r="14" spans="1:7" ht="14.25" x14ac:dyDescent="0.25">
      <c r="A14" s="83"/>
      <c r="B14" s="85"/>
      <c r="C14" s="66" t="s">
        <v>32</v>
      </c>
      <c r="D14" s="94"/>
      <c r="E14" s="95"/>
      <c r="F14" s="5"/>
      <c r="G14" s="5"/>
    </row>
    <row r="15" spans="1:7" ht="67.5" customHeight="1" x14ac:dyDescent="0.25">
      <c r="A15" s="83"/>
      <c r="B15" s="85"/>
      <c r="C15" s="67" t="s">
        <v>90</v>
      </c>
      <c r="D15" s="94"/>
      <c r="E15" s="95"/>
      <c r="F15" s="5"/>
      <c r="G15" s="5"/>
    </row>
    <row r="16" spans="1:7" ht="16.5" x14ac:dyDescent="0.25">
      <c r="A16" s="76"/>
      <c r="B16" s="77"/>
      <c r="C16" s="66" t="s">
        <v>33</v>
      </c>
      <c r="D16" s="94"/>
      <c r="E16" s="95"/>
      <c r="F16" s="5"/>
      <c r="G16" s="5"/>
    </row>
    <row r="17" spans="1:7" ht="51.75" customHeight="1" x14ac:dyDescent="0.25">
      <c r="A17" s="76"/>
      <c r="B17" s="77"/>
      <c r="C17" s="67" t="s">
        <v>91</v>
      </c>
      <c r="D17" s="94"/>
      <c r="E17" s="95"/>
      <c r="F17" s="5"/>
      <c r="G17" s="5"/>
    </row>
    <row r="18" spans="1:7" ht="14.25" x14ac:dyDescent="0.25">
      <c r="A18" s="94"/>
      <c r="B18" s="95"/>
      <c r="C18" s="91" t="s">
        <v>14</v>
      </c>
      <c r="D18" s="92"/>
      <c r="E18" s="92"/>
      <c r="F18" s="92"/>
      <c r="G18" s="93"/>
    </row>
    <row r="19" spans="1:7" ht="15" customHeight="1" x14ac:dyDescent="0.25">
      <c r="A19" s="96"/>
      <c r="B19" s="99">
        <v>11001</v>
      </c>
      <c r="C19" s="66" t="s">
        <v>34</v>
      </c>
      <c r="D19" s="172">
        <v>-139730.1</v>
      </c>
      <c r="E19" s="173"/>
      <c r="F19" s="68">
        <v>-226216.9</v>
      </c>
      <c r="G19" s="68">
        <v>-334325.3</v>
      </c>
    </row>
    <row r="20" spans="1:7" ht="17.25" customHeight="1" x14ac:dyDescent="0.25">
      <c r="A20" s="97"/>
      <c r="B20" s="100"/>
      <c r="C20" s="67" t="s">
        <v>92</v>
      </c>
      <c r="D20" s="174"/>
      <c r="E20" s="175"/>
      <c r="F20" s="67"/>
      <c r="G20" s="67"/>
    </row>
    <row r="21" spans="1:7" ht="14.25" customHeight="1" x14ac:dyDescent="0.25">
      <c r="A21" s="97"/>
      <c r="B21" s="100"/>
      <c r="C21" s="66" t="s">
        <v>35</v>
      </c>
      <c r="D21" s="174"/>
      <c r="E21" s="175"/>
      <c r="F21" s="67"/>
      <c r="G21" s="67"/>
    </row>
    <row r="22" spans="1:7" ht="84" customHeight="1" x14ac:dyDescent="0.25">
      <c r="A22" s="97"/>
      <c r="B22" s="100"/>
      <c r="C22" s="67" t="s">
        <v>93</v>
      </c>
      <c r="D22" s="174"/>
      <c r="E22" s="175"/>
      <c r="F22" s="67"/>
      <c r="G22" s="67"/>
    </row>
    <row r="23" spans="1:7" ht="16.5" x14ac:dyDescent="0.25">
      <c r="A23" s="97"/>
      <c r="B23" s="100"/>
      <c r="C23" s="66" t="s">
        <v>36</v>
      </c>
      <c r="D23" s="174"/>
      <c r="E23" s="175"/>
      <c r="F23" s="67"/>
      <c r="G23" s="67"/>
    </row>
    <row r="24" spans="1:7" ht="14.25" customHeight="1" x14ac:dyDescent="0.25">
      <c r="A24" s="98"/>
      <c r="B24" s="101"/>
      <c r="C24" s="67" t="s">
        <v>37</v>
      </c>
      <c r="D24" s="174"/>
      <c r="E24" s="175"/>
      <c r="F24" s="67"/>
      <c r="G24" s="67"/>
    </row>
    <row r="25" spans="1:7" ht="15" customHeight="1" x14ac:dyDescent="0.25">
      <c r="A25" s="82">
        <v>1084</v>
      </c>
      <c r="B25" s="84"/>
      <c r="C25" s="66" t="s">
        <v>31</v>
      </c>
      <c r="D25" s="172">
        <v>139730.1</v>
      </c>
      <c r="E25" s="173"/>
      <c r="F25" s="68">
        <v>226216.9</v>
      </c>
      <c r="G25" s="68">
        <v>334325.3</v>
      </c>
    </row>
    <row r="26" spans="1:7" ht="33" customHeight="1" x14ac:dyDescent="0.25">
      <c r="A26" s="83"/>
      <c r="B26" s="85"/>
      <c r="C26" s="67" t="s">
        <v>94</v>
      </c>
      <c r="D26" s="174"/>
      <c r="E26" s="175"/>
      <c r="F26" s="67"/>
      <c r="G26" s="67"/>
    </row>
    <row r="27" spans="1:7" ht="16.5" x14ac:dyDescent="0.25">
      <c r="A27" s="83"/>
      <c r="B27" s="85"/>
      <c r="C27" s="66" t="s">
        <v>32</v>
      </c>
      <c r="D27" s="174"/>
      <c r="E27" s="175"/>
      <c r="F27" s="67"/>
      <c r="G27" s="67"/>
    </row>
    <row r="28" spans="1:7" ht="84.75" customHeight="1" x14ac:dyDescent="0.25">
      <c r="A28" s="83"/>
      <c r="B28" s="85"/>
      <c r="C28" s="67" t="s">
        <v>95</v>
      </c>
      <c r="D28" s="174"/>
      <c r="E28" s="175"/>
      <c r="F28" s="67"/>
      <c r="G28" s="67"/>
    </row>
    <row r="29" spans="1:7" ht="16.5" x14ac:dyDescent="0.25">
      <c r="A29" s="76"/>
      <c r="B29" s="77"/>
      <c r="C29" s="66" t="s">
        <v>33</v>
      </c>
      <c r="D29" s="174"/>
      <c r="E29" s="175"/>
      <c r="F29" s="67"/>
      <c r="G29" s="67"/>
    </row>
    <row r="30" spans="1:7" ht="45" customHeight="1" x14ac:dyDescent="0.25">
      <c r="A30" s="76"/>
      <c r="B30" s="77"/>
      <c r="C30" s="67" t="s">
        <v>96</v>
      </c>
      <c r="D30" s="174"/>
      <c r="E30" s="175"/>
      <c r="F30" s="67"/>
      <c r="G30" s="67"/>
    </row>
    <row r="31" spans="1:7" ht="14.25" x14ac:dyDescent="0.25">
      <c r="A31" s="94"/>
      <c r="B31" s="95"/>
      <c r="C31" s="91" t="s">
        <v>14</v>
      </c>
      <c r="D31" s="92"/>
      <c r="E31" s="92"/>
      <c r="F31" s="92"/>
      <c r="G31" s="93"/>
    </row>
    <row r="32" spans="1:7" ht="15" customHeight="1" x14ac:dyDescent="0.25">
      <c r="A32" s="96"/>
      <c r="B32" s="99">
        <v>11001</v>
      </c>
      <c r="C32" s="66" t="s">
        <v>34</v>
      </c>
      <c r="D32" s="172">
        <v>139730.1</v>
      </c>
      <c r="E32" s="173"/>
      <c r="F32" s="68">
        <v>226216.9</v>
      </c>
      <c r="G32" s="68">
        <v>334325.3</v>
      </c>
    </row>
    <row r="33" spans="1:7" ht="17.25" customHeight="1" x14ac:dyDescent="0.25">
      <c r="A33" s="97"/>
      <c r="B33" s="100"/>
      <c r="C33" s="67" t="s">
        <v>94</v>
      </c>
      <c r="D33" s="174"/>
      <c r="E33" s="175"/>
      <c r="F33" s="67"/>
      <c r="G33" s="67"/>
    </row>
    <row r="34" spans="1:7" ht="14.25" customHeight="1" x14ac:dyDescent="0.25">
      <c r="A34" s="97"/>
      <c r="B34" s="100"/>
      <c r="C34" s="66" t="s">
        <v>35</v>
      </c>
      <c r="D34" s="174"/>
      <c r="E34" s="175"/>
      <c r="F34" s="67"/>
      <c r="G34" s="67"/>
    </row>
    <row r="35" spans="1:7" ht="48.75" customHeight="1" x14ac:dyDescent="0.25">
      <c r="A35" s="97"/>
      <c r="B35" s="100"/>
      <c r="C35" s="67" t="s">
        <v>97</v>
      </c>
      <c r="D35" s="174"/>
      <c r="E35" s="175"/>
      <c r="F35" s="67"/>
      <c r="G35" s="67"/>
    </row>
    <row r="36" spans="1:7" ht="16.5" x14ac:dyDescent="0.25">
      <c r="A36" s="97"/>
      <c r="B36" s="100"/>
      <c r="C36" s="66" t="s">
        <v>36</v>
      </c>
      <c r="D36" s="174"/>
      <c r="E36" s="175"/>
      <c r="F36" s="67"/>
      <c r="G36" s="67"/>
    </row>
    <row r="37" spans="1:7" ht="16.5" x14ac:dyDescent="0.25">
      <c r="A37" s="98"/>
      <c r="B37" s="101"/>
      <c r="C37" s="67" t="s">
        <v>37</v>
      </c>
      <c r="D37" s="174"/>
      <c r="E37" s="175"/>
      <c r="F37" s="67"/>
      <c r="G37" s="67"/>
    </row>
  </sheetData>
  <mergeCells count="42">
    <mergeCell ref="D19:E19"/>
    <mergeCell ref="D37:E37"/>
    <mergeCell ref="D36:E36"/>
    <mergeCell ref="D35:E35"/>
    <mergeCell ref="D34:E34"/>
    <mergeCell ref="D33:E33"/>
    <mergeCell ref="D32:E32"/>
    <mergeCell ref="D17:E17"/>
    <mergeCell ref="D16:E16"/>
    <mergeCell ref="D15:E15"/>
    <mergeCell ref="D14:E14"/>
    <mergeCell ref="D13:E13"/>
    <mergeCell ref="A32:A37"/>
    <mergeCell ref="B32:B37"/>
    <mergeCell ref="A25:A28"/>
    <mergeCell ref="B25:B28"/>
    <mergeCell ref="A31:B31"/>
    <mergeCell ref="C31:G31"/>
    <mergeCell ref="A18:B18"/>
    <mergeCell ref="C18:G18"/>
    <mergeCell ref="A19:A24"/>
    <mergeCell ref="B19:B24"/>
    <mergeCell ref="D30:E30"/>
    <mergeCell ref="D29:E29"/>
    <mergeCell ref="D28:E28"/>
    <mergeCell ref="D27:E27"/>
    <mergeCell ref="D26:E26"/>
    <mergeCell ref="D25:E25"/>
    <mergeCell ref="D24:E24"/>
    <mergeCell ref="D23:E23"/>
    <mergeCell ref="D22:E22"/>
    <mergeCell ref="D21:E21"/>
    <mergeCell ref="D20:E20"/>
    <mergeCell ref="B11:G11"/>
    <mergeCell ref="A12:A15"/>
    <mergeCell ref="B12:B15"/>
    <mergeCell ref="A6:G6"/>
    <mergeCell ref="A9:B9"/>
    <mergeCell ref="C9:C10"/>
    <mergeCell ref="D9:G9"/>
    <mergeCell ref="D12:E12"/>
    <mergeCell ref="D10:E10"/>
  </mergeCells>
  <pageMargins left="0" right="0" top="0" bottom="0" header="0.3" footer="0.3"/>
  <pageSetup paperSize="9" scale="90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view="pageBreakPreview" topLeftCell="A43" zoomScale="60" zoomScaleNormal="120" workbookViewId="0">
      <selection activeCell="G9" sqref="G9:I9"/>
    </sheetView>
  </sheetViews>
  <sheetFormatPr defaultColWidth="9.140625" defaultRowHeight="13.5" x14ac:dyDescent="0.2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0.7109375" style="1" customWidth="1"/>
    <col min="6" max="6" width="62.140625" style="1" customWidth="1"/>
    <col min="7" max="7" width="14.5703125" style="1" customWidth="1"/>
    <col min="8" max="8" width="14.28515625" style="1" customWidth="1"/>
    <col min="9" max="9" width="14.85546875" style="1" customWidth="1"/>
    <col min="10" max="10" width="14.28515625" style="1" customWidth="1"/>
    <col min="11" max="11" width="9.140625" style="1"/>
    <col min="12" max="12" width="15.42578125" style="1" customWidth="1"/>
    <col min="13" max="16384" width="9.140625" style="1"/>
  </cols>
  <sheetData>
    <row r="1" spans="1:10" ht="18" customHeight="1" x14ac:dyDescent="0.25">
      <c r="I1" s="1" t="s">
        <v>6</v>
      </c>
    </row>
    <row r="2" spans="1:10" ht="15.75" customHeight="1" x14ac:dyDescent="0.25">
      <c r="H2" s="1" t="s">
        <v>0</v>
      </c>
    </row>
    <row r="3" spans="1:10" ht="17.25" customHeight="1" x14ac:dyDescent="0.25">
      <c r="H3" s="1" t="s">
        <v>1</v>
      </c>
    </row>
    <row r="6" spans="1:10" ht="45" customHeight="1" x14ac:dyDescent="0.3">
      <c r="A6" s="86" t="s">
        <v>40</v>
      </c>
      <c r="B6" s="86"/>
      <c r="C6" s="86"/>
      <c r="D6" s="86"/>
      <c r="E6" s="86"/>
      <c r="F6" s="86"/>
      <c r="G6" s="86"/>
      <c r="H6" s="86"/>
      <c r="I6" s="86"/>
      <c r="J6" s="86"/>
    </row>
    <row r="8" spans="1:10" x14ac:dyDescent="0.25">
      <c r="I8" s="1" t="s">
        <v>24</v>
      </c>
    </row>
    <row r="9" spans="1:10" s="3" customFormat="1" ht="54" customHeight="1" x14ac:dyDescent="0.25">
      <c r="A9" s="103" t="s">
        <v>25</v>
      </c>
      <c r="B9" s="104"/>
      <c r="C9" s="105"/>
      <c r="D9" s="106" t="s">
        <v>7</v>
      </c>
      <c r="E9" s="106"/>
      <c r="F9" s="106" t="s">
        <v>17</v>
      </c>
      <c r="G9" s="88" t="s">
        <v>26</v>
      </c>
      <c r="H9" s="89"/>
      <c r="I9" s="89"/>
      <c r="J9" s="176"/>
    </row>
    <row r="10" spans="1:10" s="3" customFormat="1" ht="30" customHeight="1" x14ac:dyDescent="0.25">
      <c r="A10" s="8" t="s">
        <v>27</v>
      </c>
      <c r="B10" s="8" t="s">
        <v>28</v>
      </c>
      <c r="C10" s="8" t="s">
        <v>29</v>
      </c>
      <c r="D10" s="7" t="s">
        <v>12</v>
      </c>
      <c r="E10" s="7" t="s">
        <v>13</v>
      </c>
      <c r="F10" s="106"/>
      <c r="G10" s="9" t="s">
        <v>9</v>
      </c>
      <c r="H10" s="9" t="s">
        <v>10</v>
      </c>
      <c r="I10" s="9" t="s">
        <v>11</v>
      </c>
    </row>
    <row r="11" spans="1:10" s="3" customFormat="1" ht="15" x14ac:dyDescent="0.25">
      <c r="A11" s="10"/>
      <c r="B11" s="10"/>
      <c r="C11" s="10"/>
      <c r="D11" s="7"/>
      <c r="E11" s="7"/>
      <c r="F11" s="6" t="s">
        <v>23</v>
      </c>
      <c r="G11" s="7"/>
      <c r="H11" s="7"/>
      <c r="I11" s="7"/>
    </row>
    <row r="12" spans="1:10" s="3" customFormat="1" ht="15" x14ac:dyDescent="0.25">
      <c r="A12" s="120" t="s">
        <v>50</v>
      </c>
      <c r="B12" s="107"/>
      <c r="C12" s="108"/>
      <c r="D12" s="112"/>
      <c r="E12" s="114"/>
      <c r="F12" s="13" t="s">
        <v>54</v>
      </c>
      <c r="G12" s="26"/>
      <c r="H12" s="26"/>
      <c r="I12" s="26"/>
    </row>
    <row r="13" spans="1:10" s="3" customFormat="1" ht="15" x14ac:dyDescent="0.25">
      <c r="A13" s="121"/>
      <c r="B13" s="107"/>
      <c r="C13" s="109"/>
      <c r="D13" s="112"/>
      <c r="E13" s="115"/>
      <c r="F13" s="2" t="s">
        <v>18</v>
      </c>
      <c r="G13" s="27"/>
      <c r="H13" s="27"/>
      <c r="I13" s="27"/>
    </row>
    <row r="14" spans="1:10" s="3" customFormat="1" ht="28.5" x14ac:dyDescent="0.25">
      <c r="A14" s="122"/>
      <c r="B14" s="124" t="s">
        <v>30</v>
      </c>
      <c r="C14" s="110"/>
      <c r="D14" s="112"/>
      <c r="E14" s="115"/>
      <c r="F14" s="13" t="s">
        <v>52</v>
      </c>
      <c r="G14" s="26"/>
      <c r="H14" s="26"/>
      <c r="I14" s="26"/>
    </row>
    <row r="15" spans="1:10" s="3" customFormat="1" ht="15" x14ac:dyDescent="0.25">
      <c r="A15" s="122"/>
      <c r="B15" s="124"/>
      <c r="C15" s="111"/>
      <c r="D15" s="112"/>
      <c r="E15" s="115"/>
      <c r="F15" s="2" t="s">
        <v>18</v>
      </c>
      <c r="G15" s="27"/>
      <c r="H15" s="27"/>
      <c r="I15" s="27"/>
    </row>
    <row r="16" spans="1:10" s="3" customFormat="1" ht="15" x14ac:dyDescent="0.25">
      <c r="A16" s="122"/>
      <c r="B16" s="124"/>
      <c r="C16" s="35" t="s">
        <v>51</v>
      </c>
      <c r="D16" s="112"/>
      <c r="E16" s="115"/>
      <c r="F16" s="13" t="s">
        <v>53</v>
      </c>
      <c r="G16" s="26"/>
      <c r="H16" s="26"/>
      <c r="I16" s="26"/>
    </row>
    <row r="17" spans="1:9" s="3" customFormat="1" ht="15" x14ac:dyDescent="0.25">
      <c r="A17" s="122"/>
      <c r="B17" s="124"/>
      <c r="C17" s="125"/>
      <c r="D17" s="113"/>
      <c r="E17" s="116"/>
      <c r="F17" s="2" t="s">
        <v>18</v>
      </c>
      <c r="G17" s="27"/>
      <c r="H17" s="27"/>
      <c r="I17" s="27"/>
    </row>
    <row r="18" spans="1:9" s="3" customFormat="1" ht="15" x14ac:dyDescent="0.25">
      <c r="A18" s="122"/>
      <c r="B18" s="124"/>
      <c r="C18" s="125"/>
      <c r="D18" s="34"/>
      <c r="E18" s="14"/>
      <c r="F18" s="11" t="s">
        <v>43</v>
      </c>
      <c r="G18" s="27"/>
      <c r="H18" s="27"/>
      <c r="I18" s="27"/>
    </row>
    <row r="19" spans="1:9" ht="17.25" customHeight="1" x14ac:dyDescent="0.25">
      <c r="A19" s="122"/>
      <c r="B19" s="124"/>
      <c r="C19" s="125"/>
      <c r="D19" s="102">
        <v>1187</v>
      </c>
      <c r="E19" s="117">
        <v>11001</v>
      </c>
      <c r="F19" s="42" t="s">
        <v>89</v>
      </c>
      <c r="G19" s="30">
        <v>-139730.1</v>
      </c>
      <c r="H19" s="30">
        <v>-226216.9</v>
      </c>
      <c r="I19" s="30">
        <v>-334325.3</v>
      </c>
    </row>
    <row r="20" spans="1:9" ht="13.5" customHeight="1" x14ac:dyDescent="0.25">
      <c r="A20" s="122"/>
      <c r="B20" s="124"/>
      <c r="C20" s="125"/>
      <c r="D20" s="102"/>
      <c r="E20" s="118"/>
      <c r="F20" s="42" t="s">
        <v>18</v>
      </c>
      <c r="G20" s="26"/>
      <c r="H20" s="31"/>
      <c r="I20" s="31"/>
    </row>
    <row r="21" spans="1:9" ht="15" x14ac:dyDescent="0.25">
      <c r="A21" s="122"/>
      <c r="B21" s="124"/>
      <c r="C21" s="125"/>
      <c r="D21" s="102"/>
      <c r="E21" s="118"/>
      <c r="F21" s="42" t="s">
        <v>92</v>
      </c>
      <c r="G21" s="30">
        <v>-139730.1</v>
      </c>
      <c r="H21" s="30">
        <v>-226216.9</v>
      </c>
      <c r="I21" s="30">
        <v>-334325.3</v>
      </c>
    </row>
    <row r="22" spans="1:9" ht="15" x14ac:dyDescent="0.25">
      <c r="A22" s="122"/>
      <c r="B22" s="124"/>
      <c r="C22" s="125"/>
      <c r="D22" s="102"/>
      <c r="E22" s="118"/>
      <c r="F22" s="42" t="s">
        <v>19</v>
      </c>
      <c r="G22" s="28"/>
      <c r="H22" s="31"/>
      <c r="I22" s="31"/>
    </row>
    <row r="23" spans="1:9" ht="13.5" customHeight="1" x14ac:dyDescent="0.25">
      <c r="A23" s="122"/>
      <c r="B23" s="124"/>
      <c r="C23" s="125"/>
      <c r="D23" s="102"/>
      <c r="E23" s="118"/>
      <c r="F23" s="41" t="s">
        <v>56</v>
      </c>
      <c r="G23" s="30">
        <v>-139730.1</v>
      </c>
      <c r="H23" s="30">
        <v>-226216.9</v>
      </c>
      <c r="I23" s="30">
        <v>-334325.3</v>
      </c>
    </row>
    <row r="24" spans="1:9" ht="30" x14ac:dyDescent="0.25">
      <c r="A24" s="122"/>
      <c r="B24" s="124"/>
      <c r="C24" s="125"/>
      <c r="D24" s="102"/>
      <c r="E24" s="118"/>
      <c r="F24" s="42" t="s">
        <v>20</v>
      </c>
      <c r="G24" s="28"/>
      <c r="H24" s="31"/>
      <c r="I24" s="31"/>
    </row>
    <row r="25" spans="1:9" ht="13.5" customHeight="1" x14ac:dyDescent="0.25">
      <c r="A25" s="122"/>
      <c r="B25" s="124"/>
      <c r="C25" s="125"/>
      <c r="D25" s="102"/>
      <c r="E25" s="118"/>
      <c r="F25" s="42" t="s">
        <v>21</v>
      </c>
      <c r="G25" s="30">
        <v>-139730.1</v>
      </c>
      <c r="H25" s="30">
        <v>-226216.9</v>
      </c>
      <c r="I25" s="30">
        <v>-334325.3</v>
      </c>
    </row>
    <row r="26" spans="1:9" ht="15" x14ac:dyDescent="0.25">
      <c r="A26" s="122"/>
      <c r="B26" s="124"/>
      <c r="C26" s="125"/>
      <c r="D26" s="102"/>
      <c r="E26" s="118"/>
      <c r="F26" s="42" t="s">
        <v>22</v>
      </c>
      <c r="G26" s="30">
        <v>-139730.1</v>
      </c>
      <c r="H26" s="30">
        <v>-226216.9</v>
      </c>
      <c r="I26" s="30">
        <v>-334325.3</v>
      </c>
    </row>
    <row r="27" spans="1:9" ht="15" x14ac:dyDescent="0.25">
      <c r="A27" s="122"/>
      <c r="B27" s="124"/>
      <c r="C27" s="125"/>
      <c r="D27" s="102"/>
      <c r="E27" s="118"/>
      <c r="F27" s="42" t="s">
        <v>60</v>
      </c>
      <c r="G27" s="30">
        <v>-139730.1</v>
      </c>
      <c r="H27" s="30">
        <v>-226216.9</v>
      </c>
      <c r="I27" s="30">
        <v>-334325.3</v>
      </c>
    </row>
    <row r="28" spans="1:9" ht="30" x14ac:dyDescent="0.25">
      <c r="A28" s="122"/>
      <c r="B28" s="124"/>
      <c r="C28" s="125"/>
      <c r="D28" s="102"/>
      <c r="E28" s="118"/>
      <c r="F28" s="42" t="s">
        <v>61</v>
      </c>
      <c r="G28" s="30">
        <v>-139730.1</v>
      </c>
      <c r="H28" s="30">
        <v>-226216.9</v>
      </c>
      <c r="I28" s="30">
        <v>-334325.3</v>
      </c>
    </row>
    <row r="29" spans="1:9" ht="15" x14ac:dyDescent="0.25">
      <c r="A29" s="122"/>
      <c r="B29" s="124"/>
      <c r="C29" s="125"/>
      <c r="D29" s="102"/>
      <c r="E29" s="119"/>
      <c r="F29" s="42" t="s">
        <v>98</v>
      </c>
      <c r="G29" s="30">
        <v>-139730.1</v>
      </c>
      <c r="H29" s="30">
        <v>-226216.9</v>
      </c>
      <c r="I29" s="30">
        <v>-334325.3</v>
      </c>
    </row>
    <row r="30" spans="1:9" ht="13.5" customHeight="1" x14ac:dyDescent="0.25">
      <c r="A30" s="122"/>
      <c r="B30" s="124"/>
      <c r="C30" s="125"/>
      <c r="D30" s="117">
        <v>1084</v>
      </c>
      <c r="E30" s="117">
        <v>11001</v>
      </c>
      <c r="F30" s="42" t="s">
        <v>94</v>
      </c>
      <c r="G30" s="30">
        <v>139730.1</v>
      </c>
      <c r="H30" s="30">
        <v>226216.9</v>
      </c>
      <c r="I30" s="30">
        <v>334325.3</v>
      </c>
    </row>
    <row r="31" spans="1:9" ht="13.5" customHeight="1" x14ac:dyDescent="0.25">
      <c r="A31" s="122"/>
      <c r="B31" s="124"/>
      <c r="C31" s="125"/>
      <c r="D31" s="118"/>
      <c r="E31" s="118"/>
      <c r="F31" s="42" t="s">
        <v>18</v>
      </c>
      <c r="G31" s="4"/>
      <c r="H31" s="33"/>
      <c r="I31" s="33"/>
    </row>
    <row r="32" spans="1:9" ht="37.5" customHeight="1" x14ac:dyDescent="0.25">
      <c r="A32" s="122"/>
      <c r="B32" s="124"/>
      <c r="C32" s="125"/>
      <c r="D32" s="118"/>
      <c r="E32" s="118"/>
      <c r="F32" s="42" t="s">
        <v>94</v>
      </c>
      <c r="G32" s="30">
        <v>139730.1</v>
      </c>
      <c r="H32" s="30">
        <v>226216.9</v>
      </c>
      <c r="I32" s="30">
        <v>334325.3</v>
      </c>
    </row>
    <row r="33" spans="1:11" ht="15" x14ac:dyDescent="0.25">
      <c r="A33" s="122"/>
      <c r="B33" s="124"/>
      <c r="C33" s="125"/>
      <c r="D33" s="118"/>
      <c r="E33" s="118"/>
      <c r="F33" s="42" t="s">
        <v>19</v>
      </c>
      <c r="G33" s="29"/>
      <c r="H33" s="32"/>
      <c r="I33" s="32"/>
    </row>
    <row r="34" spans="1:11" ht="13.5" customHeight="1" x14ac:dyDescent="0.25">
      <c r="A34" s="122"/>
      <c r="B34" s="124"/>
      <c r="C34" s="125"/>
      <c r="D34" s="118"/>
      <c r="E34" s="118"/>
      <c r="F34" s="41" t="s">
        <v>56</v>
      </c>
      <c r="G34" s="30">
        <v>139730.1</v>
      </c>
      <c r="H34" s="30">
        <v>226216.9</v>
      </c>
      <c r="I34" s="30">
        <v>334325.3</v>
      </c>
    </row>
    <row r="35" spans="1:11" ht="30" x14ac:dyDescent="0.25">
      <c r="A35" s="122"/>
      <c r="B35" s="124"/>
      <c r="C35" s="125"/>
      <c r="D35" s="118"/>
      <c r="E35" s="118"/>
      <c r="F35" s="42" t="s">
        <v>20</v>
      </c>
      <c r="G35" s="29"/>
      <c r="H35" s="32"/>
      <c r="I35" s="32"/>
    </row>
    <row r="36" spans="1:11" ht="15" x14ac:dyDescent="0.25">
      <c r="A36" s="122"/>
      <c r="B36" s="124"/>
      <c r="C36" s="125"/>
      <c r="D36" s="118"/>
      <c r="E36" s="118"/>
      <c r="F36" s="42" t="s">
        <v>21</v>
      </c>
      <c r="G36" s="30">
        <v>139730.1</v>
      </c>
      <c r="H36" s="30">
        <v>226216.9</v>
      </c>
      <c r="I36" s="30">
        <v>334325.3</v>
      </c>
    </row>
    <row r="37" spans="1:11" ht="15" x14ac:dyDescent="0.25">
      <c r="A37" s="122"/>
      <c r="B37" s="124"/>
      <c r="C37" s="125"/>
      <c r="D37" s="118"/>
      <c r="E37" s="118"/>
      <c r="F37" s="42" t="s">
        <v>22</v>
      </c>
      <c r="G37" s="30">
        <v>139730.1</v>
      </c>
      <c r="H37" s="30">
        <v>226216.9</v>
      </c>
      <c r="I37" s="30">
        <v>334325.3</v>
      </c>
    </row>
    <row r="38" spans="1:11" ht="15" x14ac:dyDescent="0.25">
      <c r="A38" s="122"/>
      <c r="B38" s="124"/>
      <c r="C38" s="125"/>
      <c r="D38" s="118"/>
      <c r="E38" s="118"/>
      <c r="F38" s="42" t="s">
        <v>99</v>
      </c>
      <c r="G38" s="46">
        <f>G37-G43</f>
        <v>132934.1</v>
      </c>
      <c r="H38" s="46">
        <f t="shared" ref="H38:I38" si="0">H37-H43</f>
        <v>213874.9</v>
      </c>
      <c r="I38" s="46">
        <f t="shared" si="0"/>
        <v>316480.3</v>
      </c>
      <c r="K38" s="62"/>
    </row>
    <row r="39" spans="1:11" ht="15" x14ac:dyDescent="0.25">
      <c r="A39" s="122"/>
      <c r="B39" s="124"/>
      <c r="C39" s="125"/>
      <c r="D39" s="118"/>
      <c r="E39" s="118"/>
      <c r="F39" s="42" t="s">
        <v>100</v>
      </c>
      <c r="G39" s="31">
        <v>0</v>
      </c>
      <c r="H39" s="43"/>
      <c r="I39" s="43"/>
    </row>
    <row r="40" spans="1:11" ht="15" x14ac:dyDescent="0.25">
      <c r="A40" s="122"/>
      <c r="B40" s="124"/>
      <c r="C40" s="125"/>
      <c r="D40" s="118"/>
      <c r="E40" s="118"/>
      <c r="F40" s="42" t="s">
        <v>101</v>
      </c>
      <c r="G40" s="43">
        <f>G38-G41</f>
        <v>119734.1</v>
      </c>
      <c r="H40" s="43">
        <f t="shared" ref="H40:I40" si="1">H38-H41</f>
        <v>192574.9</v>
      </c>
      <c r="I40" s="43">
        <f t="shared" si="1"/>
        <v>284880.3</v>
      </c>
    </row>
    <row r="41" spans="1:11" ht="30" x14ac:dyDescent="0.25">
      <c r="A41" s="122"/>
      <c r="B41" s="124"/>
      <c r="C41" s="125"/>
      <c r="D41" s="118"/>
      <c r="E41" s="118"/>
      <c r="F41" s="42" t="s">
        <v>102</v>
      </c>
      <c r="G41" s="43">
        <v>13200</v>
      </c>
      <c r="H41" s="44">
        <v>21300</v>
      </c>
      <c r="I41" s="44">
        <v>31600</v>
      </c>
    </row>
    <row r="42" spans="1:11" ht="30" x14ac:dyDescent="0.25">
      <c r="A42" s="122"/>
      <c r="B42" s="124"/>
      <c r="C42" s="125"/>
      <c r="D42" s="118"/>
      <c r="E42" s="118"/>
      <c r="F42" s="42" t="s">
        <v>103</v>
      </c>
      <c r="G42" s="43">
        <v>0</v>
      </c>
      <c r="H42" s="44"/>
      <c r="I42" s="44"/>
    </row>
    <row r="43" spans="1:11" ht="30" x14ac:dyDescent="0.25">
      <c r="A43" s="123"/>
      <c r="B43" s="124"/>
      <c r="C43" s="125"/>
      <c r="D43" s="118"/>
      <c r="E43" s="118"/>
      <c r="F43" s="42" t="s">
        <v>57</v>
      </c>
      <c r="G43" s="47">
        <f>G44+G50+G59+G52+G61</f>
        <v>6796</v>
      </c>
      <c r="H43" s="47">
        <f t="shared" ref="H43:I43" si="2">H44+H50+H59+H52+H61</f>
        <v>12342</v>
      </c>
      <c r="I43" s="47">
        <f t="shared" si="2"/>
        <v>17845</v>
      </c>
    </row>
    <row r="44" spans="1:11" ht="15" x14ac:dyDescent="0.25">
      <c r="B44" s="124"/>
      <c r="C44" s="125"/>
      <c r="D44" s="118"/>
      <c r="E44" s="118"/>
      <c r="F44" s="42" t="s">
        <v>104</v>
      </c>
      <c r="G44" s="45">
        <f>G45+G46+G47+G48+G49</f>
        <v>1946</v>
      </c>
      <c r="H44" s="45">
        <f t="shared" ref="H44:I44" si="3">H45+H46+H47+H48+H49</f>
        <v>3842</v>
      </c>
      <c r="I44" s="45">
        <f t="shared" si="3"/>
        <v>5815</v>
      </c>
    </row>
    <row r="45" spans="1:11" ht="15" x14ac:dyDescent="0.25">
      <c r="B45" s="124"/>
      <c r="C45" s="125"/>
      <c r="D45" s="118"/>
      <c r="E45" s="118"/>
      <c r="F45" s="42" t="s">
        <v>105</v>
      </c>
      <c r="G45" s="43">
        <v>450</v>
      </c>
      <c r="H45" s="43">
        <v>850</v>
      </c>
      <c r="I45" s="43">
        <v>1300</v>
      </c>
    </row>
    <row r="46" spans="1:11" ht="15" x14ac:dyDescent="0.25">
      <c r="B46" s="124"/>
      <c r="C46" s="125"/>
      <c r="D46" s="118"/>
      <c r="E46" s="118"/>
      <c r="F46" s="42" t="s">
        <v>106</v>
      </c>
      <c r="G46" s="43">
        <v>21</v>
      </c>
      <c r="H46" s="43">
        <v>42</v>
      </c>
      <c r="I46" s="43">
        <v>65</v>
      </c>
    </row>
    <row r="47" spans="1:11" ht="15" x14ac:dyDescent="0.25">
      <c r="B47" s="124"/>
      <c r="C47" s="125"/>
      <c r="D47" s="118"/>
      <c r="E47" s="118"/>
      <c r="F47" s="42" t="s">
        <v>107</v>
      </c>
      <c r="G47" s="43">
        <v>200</v>
      </c>
      <c r="H47" s="43">
        <v>400</v>
      </c>
      <c r="I47" s="43">
        <v>600</v>
      </c>
    </row>
    <row r="48" spans="1:11" ht="15" x14ac:dyDescent="0.25">
      <c r="B48" s="124"/>
      <c r="C48" s="125"/>
      <c r="D48" s="118"/>
      <c r="E48" s="118"/>
      <c r="F48" s="42" t="s">
        <v>108</v>
      </c>
      <c r="G48" s="43">
        <v>75</v>
      </c>
      <c r="H48" s="43">
        <v>150</v>
      </c>
      <c r="I48" s="43">
        <v>250</v>
      </c>
    </row>
    <row r="49" spans="2:9" ht="15" x14ac:dyDescent="0.25">
      <c r="B49" s="124"/>
      <c r="C49" s="125"/>
      <c r="D49" s="118"/>
      <c r="E49" s="118"/>
      <c r="F49" s="42" t="s">
        <v>124</v>
      </c>
      <c r="G49" s="43">
        <v>1200</v>
      </c>
      <c r="H49" s="43">
        <v>2400</v>
      </c>
      <c r="I49" s="43">
        <v>3600</v>
      </c>
    </row>
    <row r="50" spans="2:9" ht="15" x14ac:dyDescent="0.25">
      <c r="B50" s="124"/>
      <c r="C50" s="125"/>
      <c r="D50" s="118"/>
      <c r="E50" s="118"/>
      <c r="F50" s="42" t="s">
        <v>109</v>
      </c>
      <c r="G50" s="45">
        <v>1000</v>
      </c>
      <c r="H50" s="45">
        <v>1500</v>
      </c>
      <c r="I50" s="45">
        <v>2000</v>
      </c>
    </row>
    <row r="51" spans="2:9" ht="15" x14ac:dyDescent="0.25">
      <c r="B51" s="124"/>
      <c r="C51" s="125"/>
      <c r="D51" s="118"/>
      <c r="E51" s="118"/>
      <c r="F51" s="42" t="s">
        <v>110</v>
      </c>
      <c r="G51" s="43">
        <v>1000</v>
      </c>
      <c r="H51" s="43">
        <v>1500</v>
      </c>
      <c r="I51" s="43">
        <v>2000</v>
      </c>
    </row>
    <row r="52" spans="2:9" ht="15" x14ac:dyDescent="0.25">
      <c r="B52" s="124"/>
      <c r="C52" s="125"/>
      <c r="D52" s="118"/>
      <c r="E52" s="118"/>
      <c r="F52" s="42" t="s">
        <v>58</v>
      </c>
      <c r="G52" s="45">
        <f>G54</f>
        <v>100</v>
      </c>
      <c r="H52" s="45">
        <f t="shared" ref="H52:I52" si="4">H54</f>
        <v>150</v>
      </c>
      <c r="I52" s="45">
        <f t="shared" si="4"/>
        <v>250</v>
      </c>
    </row>
    <row r="53" spans="2:9" ht="15" x14ac:dyDescent="0.25">
      <c r="B53" s="124"/>
      <c r="C53" s="125"/>
      <c r="D53" s="118"/>
      <c r="E53" s="118"/>
      <c r="F53" s="42" t="s">
        <v>111</v>
      </c>
      <c r="G53" s="43"/>
      <c r="H53" s="43"/>
      <c r="I53" s="43"/>
    </row>
    <row r="54" spans="2:9" ht="15" x14ac:dyDescent="0.25">
      <c r="B54" s="124"/>
      <c r="C54" s="125"/>
      <c r="D54" s="118"/>
      <c r="E54" s="118"/>
      <c r="F54" s="42" t="s">
        <v>112</v>
      </c>
      <c r="G54" s="43">
        <v>100</v>
      </c>
      <c r="H54" s="43">
        <v>150</v>
      </c>
      <c r="I54" s="43">
        <v>250</v>
      </c>
    </row>
    <row r="55" spans="2:9" ht="15" x14ac:dyDescent="0.25">
      <c r="B55" s="124"/>
      <c r="C55" s="125"/>
      <c r="D55" s="118"/>
      <c r="E55" s="118"/>
      <c r="F55" s="42" t="s">
        <v>113</v>
      </c>
      <c r="G55" s="43"/>
      <c r="H55" s="43"/>
      <c r="I55" s="43"/>
    </row>
    <row r="56" spans="2:9" ht="15" x14ac:dyDescent="0.25">
      <c r="B56" s="124"/>
      <c r="C56" s="125"/>
      <c r="D56" s="118"/>
      <c r="E56" s="118"/>
      <c r="F56" s="42" t="s">
        <v>59</v>
      </c>
      <c r="G56" s="43"/>
      <c r="H56" s="43"/>
      <c r="I56" s="43"/>
    </row>
    <row r="57" spans="2:9" ht="15" x14ac:dyDescent="0.25">
      <c r="B57" s="124"/>
      <c r="C57" s="125"/>
      <c r="D57" s="118"/>
      <c r="E57" s="118"/>
      <c r="F57" s="42" t="s">
        <v>114</v>
      </c>
      <c r="G57" s="43"/>
      <c r="H57" s="43"/>
      <c r="I57" s="43"/>
    </row>
    <row r="58" spans="2:9" ht="15" x14ac:dyDescent="0.25">
      <c r="B58" s="124"/>
      <c r="C58" s="125"/>
      <c r="D58" s="118"/>
      <c r="E58" s="118"/>
      <c r="F58" s="42" t="s">
        <v>115</v>
      </c>
      <c r="G58" s="43"/>
      <c r="H58" s="43"/>
      <c r="I58" s="43"/>
    </row>
    <row r="59" spans="2:9" ht="30" x14ac:dyDescent="0.25">
      <c r="B59" s="124"/>
      <c r="C59" s="125"/>
      <c r="D59" s="118"/>
      <c r="E59" s="118"/>
      <c r="F59" s="42" t="s">
        <v>116</v>
      </c>
      <c r="G59" s="45">
        <v>300</v>
      </c>
      <c r="H59" s="45">
        <v>500</v>
      </c>
      <c r="I59" s="45">
        <v>700</v>
      </c>
    </row>
    <row r="60" spans="2:9" ht="30" x14ac:dyDescent="0.25">
      <c r="B60" s="124"/>
      <c r="C60" s="125"/>
      <c r="D60" s="118"/>
      <c r="E60" s="118"/>
      <c r="F60" s="42" t="s">
        <v>117</v>
      </c>
      <c r="G60" s="43">
        <v>300</v>
      </c>
      <c r="H60" s="43">
        <v>500</v>
      </c>
      <c r="I60" s="43">
        <v>700</v>
      </c>
    </row>
    <row r="61" spans="2:9" ht="15" x14ac:dyDescent="0.25">
      <c r="B61" s="124"/>
      <c r="C61" s="125"/>
      <c r="D61" s="118"/>
      <c r="E61" s="118"/>
      <c r="F61" s="42" t="s">
        <v>118</v>
      </c>
      <c r="G61" s="45">
        <f>G62+G63+G64</f>
        <v>3450</v>
      </c>
      <c r="H61" s="45">
        <f t="shared" ref="H61:I61" si="5">H62+H63+H64</f>
        <v>6350</v>
      </c>
      <c r="I61" s="45">
        <f t="shared" si="5"/>
        <v>9080</v>
      </c>
    </row>
    <row r="62" spans="2:9" ht="15" x14ac:dyDescent="0.25">
      <c r="B62" s="124"/>
      <c r="C62" s="125"/>
      <c r="D62" s="118"/>
      <c r="E62" s="118"/>
      <c r="F62" s="42" t="s">
        <v>119</v>
      </c>
      <c r="G62" s="43">
        <v>400</v>
      </c>
      <c r="H62" s="43">
        <v>500</v>
      </c>
      <c r="I62" s="43">
        <v>700</v>
      </c>
    </row>
    <row r="63" spans="2:9" ht="15" x14ac:dyDescent="0.25">
      <c r="B63" s="124"/>
      <c r="C63" s="125"/>
      <c r="D63" s="118"/>
      <c r="E63" s="118"/>
      <c r="F63" s="42" t="s">
        <v>120</v>
      </c>
      <c r="G63" s="43">
        <v>3000</v>
      </c>
      <c r="H63" s="43">
        <v>5750</v>
      </c>
      <c r="I63" s="43">
        <v>8230</v>
      </c>
    </row>
    <row r="64" spans="2:9" ht="15" x14ac:dyDescent="0.25">
      <c r="B64" s="124"/>
      <c r="C64" s="125"/>
      <c r="D64" s="118"/>
      <c r="E64" s="118"/>
      <c r="F64" s="42" t="s">
        <v>121</v>
      </c>
      <c r="G64" s="43">
        <v>50</v>
      </c>
      <c r="H64" s="43">
        <v>100</v>
      </c>
      <c r="I64" s="43">
        <v>150</v>
      </c>
    </row>
    <row r="65" spans="2:9" ht="15" x14ac:dyDescent="0.25">
      <c r="B65" s="124"/>
      <c r="C65" s="125"/>
      <c r="D65" s="118"/>
      <c r="E65" s="118"/>
      <c r="F65" s="42" t="s">
        <v>122</v>
      </c>
      <c r="G65" s="43"/>
      <c r="H65" s="43"/>
      <c r="I65" s="43"/>
    </row>
    <row r="66" spans="2:9" ht="45" x14ac:dyDescent="0.25">
      <c r="B66" s="124"/>
      <c r="C66" s="125"/>
      <c r="D66" s="119"/>
      <c r="E66" s="119"/>
      <c r="F66" s="42" t="s">
        <v>123</v>
      </c>
      <c r="G66" s="43"/>
      <c r="H66" s="43"/>
      <c r="I66" s="43"/>
    </row>
  </sheetData>
  <mergeCells count="16">
    <mergeCell ref="G9:I9"/>
    <mergeCell ref="A6:J6"/>
    <mergeCell ref="D19:D29"/>
    <mergeCell ref="A9:C9"/>
    <mergeCell ref="D9:E9"/>
    <mergeCell ref="F9:F10"/>
    <mergeCell ref="B12:B13"/>
    <mergeCell ref="C12:C15"/>
    <mergeCell ref="D12:D17"/>
    <mergeCell ref="E12:E17"/>
    <mergeCell ref="E19:E29"/>
    <mergeCell ref="A12:A43"/>
    <mergeCell ref="B14:B66"/>
    <mergeCell ref="C17:C66"/>
    <mergeCell ref="D30:D66"/>
    <mergeCell ref="E30:E66"/>
  </mergeCells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="60" zoomScaleNormal="100" workbookViewId="0">
      <selection activeCell="G10" sqref="G10"/>
    </sheetView>
  </sheetViews>
  <sheetFormatPr defaultColWidth="9.140625" defaultRowHeight="13.5" x14ac:dyDescent="0.25"/>
  <cols>
    <col min="1" max="1" width="10.140625" style="1" customWidth="1"/>
    <col min="2" max="2" width="13.42578125" style="1" customWidth="1"/>
    <col min="3" max="3" width="12.5703125" style="1" customWidth="1"/>
    <col min="4" max="4" width="12.140625" style="1" customWidth="1"/>
    <col min="5" max="5" width="35.85546875" style="1" customWidth="1"/>
    <col min="6" max="6" width="44.5703125" style="1" customWidth="1"/>
    <col min="7" max="7" width="26.140625" style="1" customWidth="1"/>
    <col min="8" max="16384" width="9.140625" style="1"/>
  </cols>
  <sheetData>
    <row r="1" spans="1:8" x14ac:dyDescent="0.25">
      <c r="G1" s="20" t="s">
        <v>15</v>
      </c>
    </row>
    <row r="2" spans="1:8" ht="15" customHeight="1" x14ac:dyDescent="0.25">
      <c r="F2" s="129" t="s">
        <v>0</v>
      </c>
      <c r="G2" s="129"/>
    </row>
    <row r="3" spans="1:8" ht="15" customHeight="1" x14ac:dyDescent="0.25">
      <c r="F3" s="129" t="s">
        <v>1</v>
      </c>
      <c r="G3" s="129"/>
    </row>
    <row r="6" spans="1:8" ht="36" customHeight="1" x14ac:dyDescent="0.25">
      <c r="A6" s="130" t="s">
        <v>143</v>
      </c>
      <c r="B6" s="130"/>
      <c r="C6" s="130"/>
      <c r="D6" s="130"/>
      <c r="E6" s="130"/>
      <c r="F6" s="130"/>
      <c r="G6" s="130"/>
    </row>
    <row r="9" spans="1:8" x14ac:dyDescent="0.25">
      <c r="G9" s="1" t="s">
        <v>24</v>
      </c>
    </row>
    <row r="10" spans="1:8" s="16" customFormat="1" ht="61.5" customHeight="1" x14ac:dyDescent="0.25">
      <c r="A10" s="132" t="s">
        <v>44</v>
      </c>
      <c r="B10" s="133"/>
      <c r="C10" s="134" t="s">
        <v>45</v>
      </c>
      <c r="D10" s="135"/>
      <c r="E10" s="136"/>
      <c r="F10" s="140" t="s">
        <v>46</v>
      </c>
      <c r="G10" s="177" t="s">
        <v>179</v>
      </c>
    </row>
    <row r="11" spans="1:8" s="16" customFormat="1" ht="27" customHeight="1" x14ac:dyDescent="0.25">
      <c r="A11" s="19" t="s">
        <v>48</v>
      </c>
      <c r="B11" s="19" t="s">
        <v>49</v>
      </c>
      <c r="C11" s="137"/>
      <c r="D11" s="138"/>
      <c r="E11" s="139"/>
      <c r="F11" s="141"/>
      <c r="G11" s="78" t="s">
        <v>47</v>
      </c>
    </row>
    <row r="12" spans="1:8" s="16" customFormat="1" ht="12.75" customHeight="1" x14ac:dyDescent="0.25">
      <c r="A12" s="21">
        <v>1</v>
      </c>
      <c r="B12" s="21">
        <v>2</v>
      </c>
      <c r="C12" s="21">
        <v>3</v>
      </c>
      <c r="D12" s="21"/>
      <c r="E12" s="21"/>
      <c r="F12" s="21">
        <v>4</v>
      </c>
      <c r="G12" s="22">
        <v>5</v>
      </c>
    </row>
    <row r="13" spans="1:8" s="16" customFormat="1" ht="18" customHeight="1" x14ac:dyDescent="0.25">
      <c r="A13" s="18"/>
      <c r="B13" s="131" t="s">
        <v>43</v>
      </c>
      <c r="C13" s="131"/>
      <c r="D13" s="131"/>
      <c r="E13" s="131"/>
      <c r="F13" s="131"/>
      <c r="G13" s="65">
        <v>-334325.3</v>
      </c>
    </row>
    <row r="14" spans="1:8" s="16" customFormat="1" ht="27.75" customHeight="1" x14ac:dyDescent="0.25">
      <c r="A14" s="126">
        <v>1187</v>
      </c>
      <c r="B14" s="149" t="s">
        <v>125</v>
      </c>
      <c r="C14" s="150"/>
      <c r="D14" s="150"/>
      <c r="E14" s="150"/>
      <c r="F14" s="48"/>
      <c r="G14" s="65">
        <f>G15+G18</f>
        <v>-334325.3</v>
      </c>
    </row>
    <row r="15" spans="1:8" s="16" customFormat="1" ht="39.75" customHeight="1" x14ac:dyDescent="0.25">
      <c r="A15" s="127"/>
      <c r="B15" s="143">
        <v>11001</v>
      </c>
      <c r="C15" s="142" t="s">
        <v>126</v>
      </c>
      <c r="D15" s="142"/>
      <c r="E15" s="142"/>
      <c r="F15" s="49" t="s">
        <v>43</v>
      </c>
      <c r="G15" s="65">
        <f>SUM(G16:G17)</f>
        <v>-334325.3</v>
      </c>
    </row>
    <row r="16" spans="1:8" s="16" customFormat="1" ht="60.75" customHeight="1" x14ac:dyDescent="0.25">
      <c r="A16" s="127"/>
      <c r="B16" s="144"/>
      <c r="C16" s="146" t="s">
        <v>127</v>
      </c>
      <c r="D16" s="147"/>
      <c r="E16" s="148"/>
      <c r="F16" s="50" t="s">
        <v>128</v>
      </c>
      <c r="G16" s="64">
        <v>-10000</v>
      </c>
      <c r="H16" s="17"/>
    </row>
    <row r="17" spans="1:7" ht="23.25" customHeight="1" x14ac:dyDescent="0.25">
      <c r="A17" s="128"/>
      <c r="B17" s="145"/>
      <c r="C17" s="146" t="s">
        <v>129</v>
      </c>
      <c r="D17" s="147"/>
      <c r="E17" s="148"/>
      <c r="F17" s="50" t="s">
        <v>130</v>
      </c>
      <c r="G17" s="64">
        <v>-324325.3</v>
      </c>
    </row>
  </sheetData>
  <mergeCells count="13">
    <mergeCell ref="A14:A17"/>
    <mergeCell ref="F2:G2"/>
    <mergeCell ref="F3:G3"/>
    <mergeCell ref="A6:G6"/>
    <mergeCell ref="B13:F13"/>
    <mergeCell ref="A10:B10"/>
    <mergeCell ref="C10:E11"/>
    <mergeCell ref="F10:F11"/>
    <mergeCell ref="C15:E15"/>
    <mergeCell ref="B15:B17"/>
    <mergeCell ref="C16:E16"/>
    <mergeCell ref="C17:E17"/>
    <mergeCell ref="B14:E14"/>
  </mergeCells>
  <pageMargins left="0" right="0" top="0" bottom="0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view="pageBreakPreview" topLeftCell="A13" zoomScale="60" zoomScaleNormal="90" workbookViewId="0">
      <selection activeCell="I28" sqref="I28"/>
    </sheetView>
  </sheetViews>
  <sheetFormatPr defaultColWidth="9.140625" defaultRowHeight="13.5" x14ac:dyDescent="0.25"/>
  <cols>
    <col min="1" max="1" width="4.7109375" style="1" customWidth="1"/>
    <col min="2" max="2" width="19.85546875" style="1" customWidth="1"/>
    <col min="3" max="3" width="62.140625" style="1" customWidth="1"/>
    <col min="4" max="4" width="14.5703125" style="1" customWidth="1"/>
    <col min="5" max="5" width="5.28515625" style="1" customWidth="1"/>
    <col min="6" max="7" width="17.140625" style="1" customWidth="1"/>
    <col min="8" max="8" width="9.140625" style="1"/>
    <col min="9" max="9" width="49.85546875" style="1" customWidth="1"/>
    <col min="10" max="16384" width="9.140625" style="1"/>
  </cols>
  <sheetData>
    <row r="2" spans="2:7" x14ac:dyDescent="0.25">
      <c r="F2" s="1" t="s">
        <v>16</v>
      </c>
    </row>
    <row r="3" spans="2:7" x14ac:dyDescent="0.25">
      <c r="E3" s="1" t="s">
        <v>0</v>
      </c>
    </row>
    <row r="4" spans="2:7" x14ac:dyDescent="0.25">
      <c r="E4" s="1" t="s">
        <v>1</v>
      </c>
    </row>
    <row r="7" spans="2:7" ht="45" customHeight="1" x14ac:dyDescent="0.3">
      <c r="B7" s="86" t="s">
        <v>76</v>
      </c>
      <c r="C7" s="86"/>
      <c r="D7" s="86"/>
      <c r="E7" s="86"/>
      <c r="F7" s="86"/>
      <c r="G7" s="86"/>
    </row>
    <row r="10" spans="2:7" ht="17.25" x14ac:dyDescent="0.3">
      <c r="B10" s="153" t="s">
        <v>42</v>
      </c>
      <c r="C10" s="153"/>
      <c r="D10" s="153"/>
      <c r="E10" s="153"/>
      <c r="F10" s="153"/>
      <c r="G10" s="153"/>
    </row>
    <row r="12" spans="2:7" ht="14.25" x14ac:dyDescent="0.25">
      <c r="B12" s="23" t="s">
        <v>75</v>
      </c>
      <c r="C12" s="24"/>
      <c r="D12" s="24"/>
      <c r="E12" s="24"/>
      <c r="F12" s="24"/>
      <c r="G12" s="25"/>
    </row>
    <row r="13" spans="2:7" ht="14.25" x14ac:dyDescent="0.25">
      <c r="B13" s="36"/>
      <c r="C13" s="36"/>
      <c r="D13" s="36"/>
      <c r="E13" s="36"/>
      <c r="F13" s="36"/>
      <c r="G13" s="36"/>
    </row>
    <row r="14" spans="2:7" ht="23.25" customHeight="1" x14ac:dyDescent="0.25">
      <c r="B14" s="13" t="s">
        <v>72</v>
      </c>
      <c r="C14" s="151" t="s">
        <v>73</v>
      </c>
      <c r="D14" s="151"/>
      <c r="E14" s="151"/>
      <c r="F14" s="151"/>
      <c r="G14" s="151"/>
    </row>
    <row r="15" spans="2:7" ht="18.75" customHeight="1" x14ac:dyDescent="0.25">
      <c r="B15" s="69" t="s">
        <v>131</v>
      </c>
      <c r="C15" s="152" t="s">
        <v>132</v>
      </c>
      <c r="D15" s="152"/>
      <c r="E15" s="152"/>
      <c r="F15" s="152"/>
      <c r="G15" s="152"/>
    </row>
    <row r="16" spans="2:7" x14ac:dyDescent="0.25">
      <c r="B16" s="2"/>
      <c r="C16" s="2"/>
      <c r="D16" s="2"/>
      <c r="E16" s="2"/>
      <c r="F16" s="2"/>
      <c r="G16" s="2"/>
    </row>
    <row r="17" spans="2:7" ht="14.25" x14ac:dyDescent="0.25">
      <c r="B17" s="151" t="s">
        <v>74</v>
      </c>
      <c r="C17" s="151"/>
      <c r="D17" s="151"/>
      <c r="E17" s="151"/>
      <c r="F17" s="151"/>
      <c r="G17" s="151"/>
    </row>
    <row r="18" spans="2:7" ht="16.5" customHeight="1" x14ac:dyDescent="0.25">
      <c r="B18" s="2"/>
      <c r="C18" s="2"/>
      <c r="D18" s="2"/>
      <c r="E18" s="2"/>
      <c r="F18" s="2"/>
      <c r="G18" s="2"/>
    </row>
    <row r="19" spans="2:7" ht="41.25" customHeight="1" x14ac:dyDescent="0.25">
      <c r="B19" s="2" t="s">
        <v>62</v>
      </c>
      <c r="C19" s="69" t="s">
        <v>131</v>
      </c>
      <c r="D19" s="87" t="s">
        <v>178</v>
      </c>
      <c r="E19" s="87"/>
      <c r="F19" s="87"/>
      <c r="G19" s="87"/>
    </row>
    <row r="20" spans="2:7" ht="27" x14ac:dyDescent="0.25">
      <c r="B20" s="2" t="s">
        <v>63</v>
      </c>
      <c r="C20" s="69" t="s">
        <v>38</v>
      </c>
      <c r="D20" s="103" t="s">
        <v>2</v>
      </c>
      <c r="E20" s="105"/>
      <c r="F20" s="63" t="s">
        <v>3</v>
      </c>
      <c r="G20" s="63" t="s">
        <v>4</v>
      </c>
    </row>
    <row r="21" spans="2:7" ht="27" x14ac:dyDescent="0.25">
      <c r="B21" s="2" t="s">
        <v>64</v>
      </c>
      <c r="C21" s="69" t="s">
        <v>133</v>
      </c>
      <c r="D21" s="103"/>
      <c r="E21" s="105"/>
      <c r="F21" s="2"/>
      <c r="G21" s="2"/>
    </row>
    <row r="22" spans="2:7" ht="57" customHeight="1" x14ac:dyDescent="0.25">
      <c r="B22" s="2" t="s">
        <v>65</v>
      </c>
      <c r="C22" s="69" t="s">
        <v>134</v>
      </c>
      <c r="D22" s="103"/>
      <c r="E22" s="105"/>
      <c r="F22" s="2"/>
      <c r="G22" s="2"/>
    </row>
    <row r="23" spans="2:7" ht="32.25" customHeight="1" x14ac:dyDescent="0.25">
      <c r="B23" s="2" t="s">
        <v>66</v>
      </c>
      <c r="C23" s="69" t="s">
        <v>135</v>
      </c>
      <c r="D23" s="103"/>
      <c r="E23" s="105"/>
      <c r="F23" s="2"/>
      <c r="G23" s="2"/>
    </row>
    <row r="24" spans="2:7" ht="43.5" customHeight="1" x14ac:dyDescent="0.25">
      <c r="B24" s="2" t="s">
        <v>67</v>
      </c>
      <c r="C24" s="69" t="s">
        <v>71</v>
      </c>
      <c r="D24" s="103"/>
      <c r="E24" s="105"/>
      <c r="F24" s="2"/>
      <c r="G24" s="2"/>
    </row>
    <row r="25" spans="2:7" ht="18" customHeight="1" x14ac:dyDescent="0.25">
      <c r="B25" s="87" t="s">
        <v>68</v>
      </c>
      <c r="C25" s="87"/>
      <c r="D25" s="103"/>
      <c r="E25" s="105"/>
      <c r="F25" s="2"/>
      <c r="G25" s="2"/>
    </row>
    <row r="26" spans="2:7" ht="18" customHeight="1" x14ac:dyDescent="0.25">
      <c r="B26" s="152" t="s">
        <v>136</v>
      </c>
      <c r="C26" s="152"/>
      <c r="D26" s="180">
        <v>-3000</v>
      </c>
      <c r="E26" s="181"/>
      <c r="F26" s="71">
        <v>-5000</v>
      </c>
      <c r="G26" s="71">
        <v>-7500</v>
      </c>
    </row>
    <row r="27" spans="2:7" ht="21" customHeight="1" x14ac:dyDescent="0.25">
      <c r="B27" s="154" t="s">
        <v>70</v>
      </c>
      <c r="C27" s="154"/>
      <c r="D27" s="178">
        <v>-139730.1</v>
      </c>
      <c r="E27" s="179"/>
      <c r="F27" s="72">
        <v>-226216.9</v>
      </c>
      <c r="G27" s="72">
        <v>-334325.3</v>
      </c>
    </row>
    <row r="28" spans="2:7" ht="24" customHeight="1" x14ac:dyDescent="0.25">
      <c r="B28" s="73"/>
      <c r="C28" s="73"/>
      <c r="D28" s="74"/>
      <c r="E28" s="74"/>
      <c r="F28" s="75"/>
      <c r="G28" s="75"/>
    </row>
    <row r="29" spans="2:7" ht="15.75" customHeight="1" x14ac:dyDescent="0.25">
      <c r="B29" s="13" t="s">
        <v>72</v>
      </c>
      <c r="C29" s="151" t="s">
        <v>73</v>
      </c>
      <c r="D29" s="151"/>
      <c r="E29" s="151"/>
      <c r="F29" s="151"/>
      <c r="G29" s="151"/>
    </row>
    <row r="30" spans="2:7" ht="24" customHeight="1" x14ac:dyDescent="0.25">
      <c r="B30" s="69" t="s">
        <v>137</v>
      </c>
      <c r="C30" s="152" t="s">
        <v>138</v>
      </c>
      <c r="D30" s="152"/>
      <c r="E30" s="152"/>
      <c r="F30" s="152"/>
      <c r="G30" s="152"/>
    </row>
    <row r="31" spans="2:7" x14ac:dyDescent="0.25">
      <c r="B31" s="2"/>
      <c r="C31" s="2"/>
      <c r="D31" s="2"/>
      <c r="E31" s="2"/>
      <c r="F31" s="2"/>
      <c r="G31" s="2"/>
    </row>
    <row r="32" spans="2:7" ht="16.5" customHeight="1" x14ac:dyDescent="0.25">
      <c r="B32" s="151" t="s">
        <v>74</v>
      </c>
      <c r="C32" s="151"/>
      <c r="D32" s="151"/>
      <c r="E32" s="151"/>
      <c r="F32" s="151"/>
      <c r="G32" s="151"/>
    </row>
    <row r="33" spans="2:7" x14ac:dyDescent="0.25">
      <c r="B33" s="2"/>
      <c r="C33" s="2"/>
      <c r="D33" s="2"/>
      <c r="E33" s="2"/>
      <c r="F33" s="2"/>
      <c r="G33" s="2"/>
    </row>
    <row r="34" spans="2:7" ht="36" customHeight="1" x14ac:dyDescent="0.25">
      <c r="B34" s="2" t="s">
        <v>62</v>
      </c>
      <c r="C34" s="69" t="s">
        <v>137</v>
      </c>
      <c r="D34" s="87" t="s">
        <v>179</v>
      </c>
      <c r="E34" s="87"/>
      <c r="F34" s="87"/>
      <c r="G34" s="87"/>
    </row>
    <row r="35" spans="2:7" ht="27" x14ac:dyDescent="0.25">
      <c r="B35" s="2" t="s">
        <v>63</v>
      </c>
      <c r="C35" s="69" t="s">
        <v>38</v>
      </c>
      <c r="D35" s="103" t="s">
        <v>2</v>
      </c>
      <c r="E35" s="105"/>
      <c r="F35" s="63" t="s">
        <v>3</v>
      </c>
      <c r="G35" s="63" t="s">
        <v>4</v>
      </c>
    </row>
    <row r="36" spans="2:7" ht="36.75" customHeight="1" x14ac:dyDescent="0.25">
      <c r="B36" s="2" t="s">
        <v>64</v>
      </c>
      <c r="C36" s="69" t="s">
        <v>138</v>
      </c>
      <c r="D36" s="103"/>
      <c r="E36" s="105"/>
      <c r="F36" s="2"/>
      <c r="G36" s="2"/>
    </row>
    <row r="37" spans="2:7" ht="46.5" customHeight="1" x14ac:dyDescent="0.25">
      <c r="B37" s="2" t="s">
        <v>65</v>
      </c>
      <c r="C37" s="69" t="s">
        <v>139</v>
      </c>
      <c r="D37" s="103"/>
      <c r="E37" s="105"/>
      <c r="F37" s="2"/>
      <c r="G37" s="2"/>
    </row>
    <row r="38" spans="2:7" ht="32.25" customHeight="1" x14ac:dyDescent="0.25">
      <c r="B38" s="2" t="s">
        <v>66</v>
      </c>
      <c r="C38" s="69" t="s">
        <v>39</v>
      </c>
      <c r="D38" s="103"/>
      <c r="E38" s="105"/>
      <c r="F38" s="2"/>
      <c r="G38" s="2"/>
    </row>
    <row r="39" spans="2:7" ht="42.75" customHeight="1" x14ac:dyDescent="0.25">
      <c r="B39" s="2" t="s">
        <v>140</v>
      </c>
      <c r="C39" s="69" t="s">
        <v>141</v>
      </c>
      <c r="D39" s="103"/>
      <c r="E39" s="105"/>
      <c r="F39" s="2"/>
      <c r="G39" s="2"/>
    </row>
    <row r="40" spans="2:7" ht="21" customHeight="1" x14ac:dyDescent="0.25">
      <c r="B40" s="87" t="s">
        <v>68</v>
      </c>
      <c r="C40" s="87"/>
      <c r="D40" s="103"/>
      <c r="E40" s="105"/>
      <c r="F40" s="2"/>
      <c r="G40" s="2"/>
    </row>
    <row r="41" spans="2:7" ht="13.5" customHeight="1" x14ac:dyDescent="0.25">
      <c r="B41" s="152" t="s">
        <v>142</v>
      </c>
      <c r="C41" s="152"/>
      <c r="D41" s="182" t="s">
        <v>69</v>
      </c>
      <c r="E41" s="183"/>
      <c r="F41" s="70" t="s">
        <v>69</v>
      </c>
      <c r="G41" s="70" t="s">
        <v>69</v>
      </c>
    </row>
    <row r="42" spans="2:7" ht="13.5" customHeight="1" x14ac:dyDescent="0.25">
      <c r="B42" s="154" t="s">
        <v>70</v>
      </c>
      <c r="C42" s="154"/>
      <c r="D42" s="178">
        <v>139730.1</v>
      </c>
      <c r="E42" s="179"/>
      <c r="F42" s="72">
        <v>226216.9</v>
      </c>
      <c r="G42" s="72">
        <v>334325.3</v>
      </c>
    </row>
    <row r="43" spans="2:7" ht="16.5" customHeight="1" x14ac:dyDescent="0.25">
      <c r="B43" s="2"/>
      <c r="C43" s="2"/>
      <c r="D43" s="103"/>
      <c r="E43" s="105"/>
      <c r="F43" s="2"/>
      <c r="G43" s="2"/>
    </row>
  </sheetData>
  <mergeCells count="33">
    <mergeCell ref="D43:E43"/>
    <mergeCell ref="D42:E42"/>
    <mergeCell ref="D41:E41"/>
    <mergeCell ref="D40:E40"/>
    <mergeCell ref="D39:E39"/>
    <mergeCell ref="B40:C40"/>
    <mergeCell ref="B41:C41"/>
    <mergeCell ref="B42:C42"/>
    <mergeCell ref="D34:G34"/>
    <mergeCell ref="B25:C25"/>
    <mergeCell ref="B27:C27"/>
    <mergeCell ref="B26:C26"/>
    <mergeCell ref="D27:E27"/>
    <mergeCell ref="D26:E26"/>
    <mergeCell ref="D25:E25"/>
    <mergeCell ref="D38:E38"/>
    <mergeCell ref="D37:E37"/>
    <mergeCell ref="D36:E36"/>
    <mergeCell ref="D35:E35"/>
    <mergeCell ref="D19:G19"/>
    <mergeCell ref="B32:G32"/>
    <mergeCell ref="C29:G29"/>
    <mergeCell ref="C30:G30"/>
    <mergeCell ref="B7:G7"/>
    <mergeCell ref="B10:G10"/>
    <mergeCell ref="C14:G14"/>
    <mergeCell ref="C15:G15"/>
    <mergeCell ref="B17:G17"/>
    <mergeCell ref="D24:E24"/>
    <mergeCell ref="D23:E23"/>
    <mergeCell ref="D22:E22"/>
    <mergeCell ref="D21:E21"/>
    <mergeCell ref="D20:E20"/>
  </mergeCell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BreakPreview" zoomScale="60" zoomScaleNormal="127" workbookViewId="0">
      <selection activeCell="G8" sqref="G8:H8"/>
    </sheetView>
  </sheetViews>
  <sheetFormatPr defaultColWidth="9.140625" defaultRowHeight="13.5" x14ac:dyDescent="0.25"/>
  <cols>
    <col min="1" max="1" width="19.85546875" style="1" customWidth="1"/>
    <col min="2" max="2" width="26" style="1" customWidth="1"/>
    <col min="3" max="3" width="17.140625" style="1" customWidth="1"/>
    <col min="4" max="4" width="12.140625" style="1" customWidth="1"/>
    <col min="5" max="5" width="11.85546875" style="1" customWidth="1"/>
    <col min="6" max="6" width="15.7109375" style="1" customWidth="1"/>
    <col min="7" max="7" width="12.28515625" style="1" customWidth="1"/>
    <col min="8" max="8" width="23.5703125" style="1" customWidth="1"/>
    <col min="9" max="16384" width="9.140625" style="1"/>
  </cols>
  <sheetData>
    <row r="1" spans="1:8" x14ac:dyDescent="0.25">
      <c r="H1" s="1" t="s">
        <v>55</v>
      </c>
    </row>
    <row r="2" spans="1:8" x14ac:dyDescent="0.25">
      <c r="G2" s="1" t="s">
        <v>0</v>
      </c>
    </row>
    <row r="3" spans="1:8" x14ac:dyDescent="0.25">
      <c r="G3" s="1" t="s">
        <v>1</v>
      </c>
    </row>
    <row r="6" spans="1:8" ht="45" customHeight="1" x14ac:dyDescent="0.25">
      <c r="A6" s="160" t="s">
        <v>176</v>
      </c>
      <c r="B6" s="160"/>
      <c r="C6" s="160"/>
      <c r="D6" s="160"/>
      <c r="E6" s="160"/>
      <c r="F6" s="160"/>
      <c r="G6" s="160"/>
      <c r="H6" s="160"/>
    </row>
    <row r="7" spans="1:8" x14ac:dyDescent="0.25">
      <c r="A7" s="161"/>
      <c r="B7" s="161"/>
      <c r="C7" s="161"/>
      <c r="D7" s="161"/>
      <c r="E7" s="161"/>
      <c r="F7" s="161"/>
      <c r="G7" s="161"/>
      <c r="H7" s="161"/>
    </row>
    <row r="8" spans="1:8" ht="62.25" customHeight="1" x14ac:dyDescent="0.25">
      <c r="A8" s="162" t="s">
        <v>77</v>
      </c>
      <c r="B8" s="167" t="s">
        <v>78</v>
      </c>
      <c r="C8" s="167"/>
      <c r="D8" s="162" t="s">
        <v>79</v>
      </c>
      <c r="E8" s="162" t="s">
        <v>80</v>
      </c>
      <c r="F8" s="162" t="s">
        <v>81</v>
      </c>
      <c r="G8" s="162" t="s">
        <v>82</v>
      </c>
      <c r="H8" s="162"/>
    </row>
    <row r="9" spans="1:8" ht="28.5" x14ac:dyDescent="0.25">
      <c r="A9" s="162"/>
      <c r="B9" s="167"/>
      <c r="C9" s="167"/>
      <c r="D9" s="162"/>
      <c r="E9" s="162"/>
      <c r="F9" s="162"/>
      <c r="G9" s="37" t="s">
        <v>83</v>
      </c>
      <c r="H9" s="37" t="s">
        <v>84</v>
      </c>
    </row>
    <row r="10" spans="1:8" ht="22.5" customHeight="1" x14ac:dyDescent="0.25">
      <c r="A10" s="163" t="s">
        <v>86</v>
      </c>
      <c r="B10" s="163"/>
      <c r="C10" s="163"/>
      <c r="D10" s="163"/>
      <c r="E10" s="163"/>
      <c r="F10" s="163"/>
      <c r="G10" s="163"/>
      <c r="H10" s="38"/>
    </row>
    <row r="11" spans="1:8" ht="31.5" customHeight="1" x14ac:dyDescent="0.25">
      <c r="A11" s="39" t="s">
        <v>87</v>
      </c>
      <c r="B11" s="39" t="s">
        <v>88</v>
      </c>
      <c r="C11" s="39" t="s">
        <v>85</v>
      </c>
      <c r="D11" s="164"/>
      <c r="E11" s="165"/>
      <c r="F11" s="166"/>
      <c r="G11" s="40"/>
      <c r="H11" s="38">
        <f>H13+H19</f>
        <v>15845</v>
      </c>
    </row>
    <row r="12" spans="1:8" x14ac:dyDescent="0.25">
      <c r="A12" s="155" t="s">
        <v>144</v>
      </c>
      <c r="B12" s="155"/>
      <c r="C12" s="155"/>
      <c r="D12" s="155"/>
      <c r="E12" s="155"/>
      <c r="F12" s="155"/>
      <c r="G12" s="155"/>
      <c r="H12" s="53"/>
    </row>
    <row r="13" spans="1:8" ht="14.25" x14ac:dyDescent="0.25">
      <c r="A13" s="53"/>
      <c r="B13" s="156" t="s">
        <v>145</v>
      </c>
      <c r="C13" s="157"/>
      <c r="D13" s="38"/>
      <c r="E13" s="51"/>
      <c r="F13" s="52"/>
      <c r="G13" s="40"/>
      <c r="H13" s="38">
        <f>H14+H15+H16+H17+H18</f>
        <v>9080</v>
      </c>
    </row>
    <row r="14" spans="1:8" x14ac:dyDescent="0.25">
      <c r="A14" s="54" t="s">
        <v>148</v>
      </c>
      <c r="B14" s="158" t="s">
        <v>146</v>
      </c>
      <c r="C14" s="159"/>
      <c r="D14" s="55" t="s">
        <v>149</v>
      </c>
      <c r="E14" s="54" t="s">
        <v>147</v>
      </c>
      <c r="F14" s="55">
        <v>440</v>
      </c>
      <c r="G14" s="56">
        <v>18181.8</v>
      </c>
      <c r="H14" s="53">
        <v>8000</v>
      </c>
    </row>
    <row r="15" spans="1:8" x14ac:dyDescent="0.25">
      <c r="A15" s="54" t="s">
        <v>152</v>
      </c>
      <c r="B15" s="168" t="s">
        <v>153</v>
      </c>
      <c r="C15" s="169"/>
      <c r="D15" s="55" t="s">
        <v>149</v>
      </c>
      <c r="E15" s="54" t="s">
        <v>154</v>
      </c>
      <c r="F15" s="56">
        <v>600</v>
      </c>
      <c r="G15" s="56">
        <v>1166</v>
      </c>
      <c r="H15" s="53">
        <v>700</v>
      </c>
    </row>
    <row r="16" spans="1:8" x14ac:dyDescent="0.25">
      <c r="A16" s="54" t="s">
        <v>155</v>
      </c>
      <c r="B16" s="168" t="s">
        <v>156</v>
      </c>
      <c r="C16" s="169"/>
      <c r="D16" s="55" t="s">
        <v>149</v>
      </c>
      <c r="E16" s="54" t="s">
        <v>150</v>
      </c>
      <c r="F16" s="56">
        <v>30</v>
      </c>
      <c r="G16" s="56">
        <v>8</v>
      </c>
      <c r="H16" s="53">
        <v>230</v>
      </c>
    </row>
    <row r="17" spans="1:8" x14ac:dyDescent="0.25">
      <c r="A17" s="54" t="s">
        <v>177</v>
      </c>
      <c r="B17" s="168" t="s">
        <v>158</v>
      </c>
      <c r="C17" s="169"/>
      <c r="D17" s="54" t="s">
        <v>151</v>
      </c>
      <c r="E17" s="54" t="s">
        <v>147</v>
      </c>
      <c r="F17" s="56">
        <v>1000</v>
      </c>
      <c r="G17" s="56">
        <v>50</v>
      </c>
      <c r="H17" s="53">
        <v>50</v>
      </c>
    </row>
    <row r="18" spans="1:8" x14ac:dyDescent="0.25">
      <c r="A18" s="54" t="s">
        <v>157</v>
      </c>
      <c r="B18" s="168" t="s">
        <v>159</v>
      </c>
      <c r="C18" s="169"/>
      <c r="D18" s="54" t="s">
        <v>151</v>
      </c>
      <c r="E18" s="54" t="s">
        <v>147</v>
      </c>
      <c r="F18" s="56">
        <v>500</v>
      </c>
      <c r="G18" s="56">
        <v>200</v>
      </c>
      <c r="H18" s="53">
        <v>100</v>
      </c>
    </row>
    <row r="19" spans="1:8" ht="14.25" x14ac:dyDescent="0.25">
      <c r="A19" s="53"/>
      <c r="B19" s="156" t="s">
        <v>160</v>
      </c>
      <c r="C19" s="157"/>
      <c r="D19" s="38"/>
      <c r="E19" s="51"/>
      <c r="F19" s="52"/>
      <c r="G19" s="40"/>
      <c r="H19" s="38">
        <f>H20+H21+H22+H23+H24+H25+H26</f>
        <v>6765</v>
      </c>
    </row>
    <row r="20" spans="1:8" x14ac:dyDescent="0.25">
      <c r="A20" s="55" t="s">
        <v>162</v>
      </c>
      <c r="B20" s="168" t="s">
        <v>163</v>
      </c>
      <c r="C20" s="169"/>
      <c r="D20" s="55" t="s">
        <v>149</v>
      </c>
      <c r="E20" s="54" t="s">
        <v>161</v>
      </c>
      <c r="F20" s="55">
        <v>700000</v>
      </c>
      <c r="G20" s="57">
        <v>1</v>
      </c>
      <c r="H20" s="58">
        <v>700</v>
      </c>
    </row>
    <row r="21" spans="1:8" x14ac:dyDescent="0.25">
      <c r="A21" s="55" t="s">
        <v>164</v>
      </c>
      <c r="B21" s="170" t="s">
        <v>165</v>
      </c>
      <c r="C21" s="171"/>
      <c r="D21" s="55" t="s">
        <v>151</v>
      </c>
      <c r="E21" s="54" t="s">
        <v>161</v>
      </c>
      <c r="F21" s="55">
        <v>600000</v>
      </c>
      <c r="G21" s="57">
        <v>1</v>
      </c>
      <c r="H21" s="58">
        <v>600</v>
      </c>
    </row>
    <row r="22" spans="1:8" x14ac:dyDescent="0.25">
      <c r="A22" s="55" t="s">
        <v>166</v>
      </c>
      <c r="B22" s="170" t="s">
        <v>167</v>
      </c>
      <c r="C22" s="171"/>
      <c r="D22" s="55" t="s">
        <v>151</v>
      </c>
      <c r="E22" s="54" t="s">
        <v>161</v>
      </c>
      <c r="F22" s="55">
        <v>65000</v>
      </c>
      <c r="G22" s="57">
        <v>1</v>
      </c>
      <c r="H22" s="53">
        <v>65</v>
      </c>
    </row>
    <row r="23" spans="1:8" x14ac:dyDescent="0.25">
      <c r="A23" s="55" t="s">
        <v>168</v>
      </c>
      <c r="B23" s="59" t="s">
        <v>169</v>
      </c>
      <c r="C23" s="60"/>
      <c r="D23" s="55" t="s">
        <v>151</v>
      </c>
      <c r="E23" s="54" t="s">
        <v>161</v>
      </c>
      <c r="F23" s="55">
        <v>1300000</v>
      </c>
      <c r="G23" s="57">
        <v>1</v>
      </c>
      <c r="H23" s="53">
        <v>1300</v>
      </c>
    </row>
    <row r="24" spans="1:8" x14ac:dyDescent="0.25">
      <c r="A24" s="55" t="s">
        <v>170</v>
      </c>
      <c r="B24" s="168" t="s">
        <v>171</v>
      </c>
      <c r="C24" s="169"/>
      <c r="D24" s="55" t="s">
        <v>151</v>
      </c>
      <c r="E24" s="54" t="s">
        <v>161</v>
      </c>
      <c r="F24" s="55">
        <v>250000</v>
      </c>
      <c r="G24" s="57">
        <v>1</v>
      </c>
      <c r="H24" s="53">
        <v>250</v>
      </c>
    </row>
    <row r="25" spans="1:8" x14ac:dyDescent="0.25">
      <c r="A25" s="55" t="s">
        <v>172</v>
      </c>
      <c r="B25" s="168" t="s">
        <v>173</v>
      </c>
      <c r="C25" s="169"/>
      <c r="D25" s="55" t="s">
        <v>151</v>
      </c>
      <c r="E25" s="54" t="s">
        <v>161</v>
      </c>
      <c r="F25" s="55">
        <v>250000</v>
      </c>
      <c r="G25" s="57">
        <v>1</v>
      </c>
      <c r="H25" s="53">
        <v>250</v>
      </c>
    </row>
    <row r="26" spans="1:8" x14ac:dyDescent="0.25">
      <c r="A26" s="55" t="s">
        <v>174</v>
      </c>
      <c r="B26" s="168" t="s">
        <v>175</v>
      </c>
      <c r="C26" s="169"/>
      <c r="D26" s="55" t="s">
        <v>151</v>
      </c>
      <c r="E26" s="54" t="s">
        <v>161</v>
      </c>
      <c r="F26" s="55">
        <v>3600000</v>
      </c>
      <c r="G26" s="61"/>
      <c r="H26" s="53">
        <v>3600</v>
      </c>
    </row>
  </sheetData>
  <mergeCells count="23">
    <mergeCell ref="B25:C25"/>
    <mergeCell ref="B26:C26"/>
    <mergeCell ref="B20:C20"/>
    <mergeCell ref="B21:C21"/>
    <mergeCell ref="B22:C22"/>
    <mergeCell ref="B24:C24"/>
    <mergeCell ref="B17:C17"/>
    <mergeCell ref="B18:C18"/>
    <mergeCell ref="B19:C19"/>
    <mergeCell ref="B16:C16"/>
    <mergeCell ref="B15:C15"/>
    <mergeCell ref="A12:G12"/>
    <mergeCell ref="B13:C13"/>
    <mergeCell ref="B14:C14"/>
    <mergeCell ref="A6:H7"/>
    <mergeCell ref="G8:H8"/>
    <mergeCell ref="A10:G10"/>
    <mergeCell ref="D11:F11"/>
    <mergeCell ref="A8:A9"/>
    <mergeCell ref="B8:C9"/>
    <mergeCell ref="D8:D9"/>
    <mergeCell ref="E8:E9"/>
    <mergeCell ref="F8:F9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Հավելված1</vt:lpstr>
      <vt:lpstr>Հավելված 2.</vt:lpstr>
      <vt:lpstr>Հավելված3</vt:lpstr>
      <vt:lpstr>Հավելված 4</vt:lpstr>
      <vt:lpstr>Հավելված 5</vt:lpstr>
      <vt:lpstr>'Հավելված 2.'!Print_Area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Ashot Pirumyan</cp:lastModifiedBy>
  <cp:lastPrinted>2019-04-09T05:20:13Z</cp:lastPrinted>
  <dcterms:modified xsi:type="dcterms:W3CDTF">2019-04-09T05:20:15Z</dcterms:modified>
</cp:coreProperties>
</file>