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28800" windowHeight="12330" activeTab="2"/>
  </bookViews>
  <sheets>
    <sheet name="Հավելված1" sheetId="27" r:id="rId1"/>
    <sheet name="Հավելված 2." sheetId="30" r:id="rId2"/>
    <sheet name="Հավելված 3" sheetId="31" r:id="rId3"/>
    <sheet name="Հավելված 4" sheetId="29" r:id="rId4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1">'Հավելված 2.'!$A$1:$I$86</definedName>
  </definedNames>
  <calcPr calcId="145621"/>
</workbook>
</file>

<file path=xl/calcChain.xml><?xml version="1.0" encoding="utf-8"?>
<calcChain xmlns="http://schemas.openxmlformats.org/spreadsheetml/2006/main">
  <c r="G13" i="31" l="1"/>
  <c r="G18" i="31" l="1"/>
  <c r="G18" i="30" l="1"/>
  <c r="G16" i="30" s="1"/>
  <c r="G14" i="30" s="1"/>
  <c r="G12" i="30" s="1"/>
  <c r="I16" i="30"/>
  <c r="I14" i="30" s="1"/>
  <c r="I12" i="30" s="1"/>
  <c r="H16" i="30"/>
  <c r="H14" i="30" s="1"/>
  <c r="H12" i="30" s="1"/>
  <c r="G14" i="31" l="1"/>
  <c r="H62" i="30" l="1"/>
  <c r="I62" i="30"/>
  <c r="G62" i="30"/>
  <c r="H76" i="30"/>
  <c r="I76" i="30"/>
  <c r="G76" i="30"/>
  <c r="E64" i="27"/>
  <c r="F64" i="27"/>
  <c r="D64" i="27"/>
  <c r="E51" i="27"/>
  <c r="F51" i="27"/>
  <c r="D51" i="27"/>
  <c r="H42" i="30" l="1"/>
  <c r="H41" i="30" s="1"/>
  <c r="D32" i="27" l="1"/>
  <c r="D31" i="27" s="1"/>
  <c r="E32" i="27"/>
  <c r="E31" i="27" s="1"/>
  <c r="F32" i="27"/>
  <c r="F31" i="27" s="1"/>
  <c r="G42" i="30"/>
  <c r="G41" i="30" s="1"/>
  <c r="I42" i="30"/>
  <c r="I41" i="30" s="1"/>
</calcChain>
</file>

<file path=xl/sharedStrings.xml><?xml version="1.0" encoding="utf-8"?>
<sst xmlns="http://schemas.openxmlformats.org/spreadsheetml/2006/main" count="344" uniqueCount="159">
  <si>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</si>
  <si>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</si>
  <si>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</si>
  <si>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</si>
  <si>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</si>
  <si>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</si>
  <si>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</si>
  <si>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</si>
  <si>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</si>
  <si>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</si>
  <si>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</si>
  <si>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</si>
  <si>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</si>
  <si>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</si>
  <si>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</si>
  <si>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</si>
  <si>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</si>
  <si>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</si>
  <si>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</si>
  <si>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</si>
  <si>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</si>
  <si>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</si>
  <si>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</si>
  <si>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</si>
  <si>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</si>
  <si>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</si>
  <si>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</si>
  <si>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</si>
  <si>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</si>
  <si>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</si>
  <si>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</si>
  <si>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</si>
  <si>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</si>
  <si>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</si>
  <si>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</si>
  <si>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</si>
  <si>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 xml:space="preserve">ՀՀ  գյուղատնտեսության նախարարություն </t>
  </si>
  <si>
    <t>ՀՀ գյուղատնտեսության նախարարություն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</si>
  <si>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</si>
  <si>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</si>
  <si>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</si>
  <si>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</si>
  <si>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</si>
  <si>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Փոքր գյուղացիական տնտեսություններին տրամադրվող վարկերի տոկոսադրույքների սուբսիդավորում</t>
  </si>
  <si>
    <t xml:space="preserve"> ՍՈՒԲՍԻԴԻԱՆԵՐ</t>
  </si>
  <si>
    <t xml:space="preserve"> Սուբսիդիաներ ոչ պետական կազմակերպություններին</t>
  </si>
  <si>
    <t xml:space="preserve"> - Սուբսիդիաներ ոչ պետական ֆինանսական կազմակերպություններին</t>
  </si>
  <si>
    <t>Գյուղատնտեսության խթանման ծրագիր</t>
  </si>
  <si>
    <t xml:space="preserve"> ՀՀ  գյուղատնտեսության նախարարություն</t>
  </si>
  <si>
    <t xml:space="preserve"> Գյուղատնտեսության խթանման ծրագիր</t>
  </si>
  <si>
    <t xml:space="preserve"> Գյուղատնտեսական մթերքի և դրանց վերամշակումից ստացվող սննդամթերքի ծավալների ավելացում</t>
  </si>
  <si>
    <t xml:space="preserve"> Գյուղատնտեսական մթերքների ծավալների ավելացում: Օգտագործվող վարելահողերի ավելացում: Պտուղբանջարեղենի և խաղողի վերամշակումից ստացված արտադրանքի ծավալների աճ</t>
  </si>
  <si>
    <t xml:space="preserve"> Փոքր գյուղացիական տնտեսություններին տրամադրվող վարկերի տոկոսադրույքների սուբսիդավորում</t>
  </si>
  <si>
    <t xml:space="preserve"> Տրանսֆերտների տրամադրում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</si>
  <si>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</si>
  <si>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</si>
  <si>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</si>
  <si>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</si>
  <si>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</si>
  <si>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</si>
  <si>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</si>
  <si>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Ծրագրի դասիչը </t>
  </si>
  <si>
    <t xml:space="preserve"> Ծրագրի անվանումը </t>
  </si>
  <si>
    <t xml:space="preserve"> 1022 </t>
  </si>
  <si>
    <t xml:space="preserve"> Գյուղատնտեսության խթանման ծրագիր </t>
  </si>
  <si>
    <t xml:space="preserve"> 12002 </t>
  </si>
  <si>
    <t xml:space="preserve"> Փոքր գյուղացիական տնտեսություններին տրամադրվող վարկերի տոկոսադրույքների սուբսիդավորում </t>
  </si>
  <si>
    <t xml:space="preserve"> Տրանսֆերտների տրամադրում </t>
  </si>
  <si>
    <t xml:space="preserve"> Շահառուների ընտրության չափանիշները </t>
  </si>
  <si>
    <t xml:space="preserve"> ՀՀ գյուղատնտեսությամբ զբաղվող փոքր գյուղացիական տնտեսություններ ընտրված համաձայն՛ ֆինանսական կառույցների կողմից հաստատված համապատասխան չափանիշների </t>
  </si>
  <si>
    <t xml:space="preserve"> Սուբսիդավորվող տնտեսավարող սուբյեկտներ, վարկառու </t>
  </si>
  <si>
    <t xml:space="preserve"> Ծրագրի միջոցառումները </t>
  </si>
  <si>
    <t>ՄԱՍ 1. 2. ՊԵՏԱԿԱՆ ՄԱՐՄՆԻ ԳԾՈՎ ԱՐԴՅՈՒՆՔԱՅԻՆ (ԿԱՏԱՐՈՂԱԿԱՆ) ՑՈՒՑԱՆԻՇՆԵՐԸ</t>
  </si>
  <si>
    <t xml:space="preserve"> 1187</t>
  </si>
  <si>
    <t xml:space="preserve"> Գյուղատնտեսության արդիականացման ծրագիր</t>
  </si>
  <si>
    <t xml:space="preserve"> Գյուղատնտեսական տեխնիկական համակարգերի արդիականացում՝ ինտենսիվ այգիների ներդրման  և  տոհմաբուծության մեջ նոր ցեղատեսակների բուծման աջակցություն_x000D_
</t>
  </si>
  <si>
    <t xml:space="preserve"> Ոռոգման արդիական համակարգեր ներդրված հողատարածքների և տոհմային կենդանիների տեսակարար կշռի ավելացում_x000D_
</t>
  </si>
  <si>
    <t xml:space="preserve"> Գյուղատնտեսության արդիականացման ծրագիր </t>
  </si>
  <si>
    <t xml:space="preserve"> 1187 </t>
  </si>
  <si>
    <t>Հավելված 3</t>
  </si>
  <si>
    <t>Գյուղատնտեսական տնտեսավարողներին Փոքր և միջին «Խելացի» անասնաշենքերի կառուցման կամ վերակառուցման և դրանց տեխնոլոգիական ապահովման համար պետական աջակցության տրամադրում</t>
  </si>
  <si>
    <t>Փոքր և միջին «Խելացի» անասնաշենքերի կառուցման կամ վերակառուցման և դրանց տեխնոլոգիական ապահովման պետական աջակցություն</t>
  </si>
  <si>
    <t xml:space="preserve"> Գյուղատնտեսությամբ զբաղվողներին ուղղակի աջակցության տրամադրում</t>
  </si>
  <si>
    <t xml:space="preserve"> Աջակցություն հողօգտագործողներին ցանքատարածություններն օգտագործելու նպատակով</t>
  </si>
  <si>
    <t xml:space="preserve"> 1059</t>
  </si>
  <si>
    <t xml:space="preserve"> Բուսաբուծության խթանում և բույսերի պաշտպանություն</t>
  </si>
  <si>
    <t xml:space="preserve"> Հողագործությունից ստացվող արդյունքի բարելավում</t>
  </si>
  <si>
    <t xml:space="preserve"> Նոր ինտենսիվ այգիների հիմնման գործընթացի խթանում՝ պտղատու այգետարածքների ավելացում՝ մշակաբույսերի բերքատվության բարձրացում</t>
  </si>
  <si>
    <t xml:space="preserve"> Ծրագրի միջոցառումներ</t>
  </si>
  <si>
    <t xml:space="preserve"> Ծառայությունների մատուցում</t>
  </si>
  <si>
    <t>Հայաստանի Հանրապետության Արարատի և Արմավիրի մարզերում լոլիկի հարավամերիկյան ցեց վնասատուի դեմ պայքարի միջոցառումների իրականացման պիլոտային ծրագիր</t>
  </si>
  <si>
    <t>ՀՀ Արարատի մարզի Ոսկետափի և ՀՀ Արմավիրի մարզի Ակնալճի համայնքներում 10 հեկտար տարածքի վրա լոլիկի ցեցի դեմ պայքարի համալիր (ագրոտեխնիկական, մեխանիկական, կենսաբանական և քիմիական) միջոցառումների կիրառման վերաբերյալ նոր առաջարկների փորձարկում, դրանց արդյունավետության գնահատում և հողօգտագործողների իրազեկում</t>
  </si>
  <si>
    <t xml:space="preserve"> 1059 </t>
  </si>
  <si>
    <t xml:space="preserve"> Բուսաբուծության խթանում և բույսերի պաշտպանություն </t>
  </si>
  <si>
    <t xml:space="preserve"> Ծառայության մատուցում </t>
  </si>
  <si>
    <t xml:space="preserve"> Միջոցառումն իրականացնողի անվանումը՛ </t>
  </si>
  <si>
    <t xml:space="preserve"> Մասնագիտացված կազմակերպություններ </t>
  </si>
  <si>
    <t xml:space="preserve"> ՍՈՑԻԱԼԱԿԱՆ  ՆՊԱՍՏՆԵՐ ԵՎ ԿԵՆՍԱԹՈՇԱԿՆԵՐ</t>
  </si>
  <si>
    <t xml:space="preserve"> Սոցիալական օգնության դրամական արտահայտությամբ նպաստներ (բյուջեից)</t>
  </si>
  <si>
    <t xml:space="preserve"> - Այլ նպաստներ բյուջեից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</si>
  <si>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</si>
  <si>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</si>
  <si>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 </t>
  </si>
  <si>
    <t xml:space="preserve"> ՀԱՅԱՍՏԱՆԻ ՀԱՆՐԱՊԵՏՈՒԹՅԱՆ ԿԱՌԱՎԱՐՈՒԹՅԱՆ 2018 ԹՎԱԿԱՆԻ ԴԵԿՏԵՄԲԵՐԻ 27-Ի N 1515-Ն ՈՐՈՇՄԱՆ N5  ՀԱՎԵԼՎԱԾԻ  N8  ԱՂՅՈՒՍԱԿՈՒՄ ԿԱՏԱՐՎՈՂ ԼՐԱՑՈՒՄՆԵՐԸ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</si>
  <si>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</si>
  <si>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</si>
  <si>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</si>
  <si>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</si>
  <si>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</si>
  <si>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</si>
  <si>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 xml:space="preserve"> Ծրագրի իրականացման փորձադաշտի տարածք, հա </t>
  </si>
  <si>
    <t>Ծրագրի իրականացման փորձադաշտի տարածքում վնասի նվազեցում, տոկոս</t>
  </si>
  <si>
    <t>Ցուցադրական սեմինարներին մասնակիցների թիվ, մարդ</t>
  </si>
  <si>
    <t xml:space="preserve"> Սահմանամերձ, բարձր լեռնային և լեռնային տարածաշրջանների հողօգտագործողներ </t>
  </si>
  <si>
    <t xml:space="preserve"> Ծրագրով ընդգրկվող ցանքատարածություններ, հա </t>
  </si>
  <si>
    <t>Բուսաբուծության խթանում և բույսերի պաշտպանություն</t>
  </si>
  <si>
    <t>Հայաստանի ազգային ագրարային համալսարան հիմնադրամ</t>
  </si>
  <si>
    <t>Հավելված 4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</si>
  <si>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 5  ՀԱՎԵԼՎԱԾԻ  N 1  ԱՂՅՈՒՍԱԿՈՒՄ ԿԱՏԱՐՎՈՂ ՓՈՓՈԽՈՒԹՅՈՒՆՆԵՐԸ ԵՎ  ԼՐԱՑՈՒՄՆԵՐԸ </t>
  </si>
  <si>
    <t>ՀԱՅԱՍՏԱՆԻ ՀԱՆՐԱՊԵՏՈՒԹՅԱՆ ԿԱՌԱՎԱՐՈՒԹՅԱՆ 2018 ԹՎԱԿԱՆԻ ԴԵԿՏԵՄԲԵՐԻ 27-Ի N 1515-Ն ՈՐՈՇՄԱՆ NN 11 ԵՎ 11.1 ՀԱՎԵԼՎԱԾՆԵՐԻ  N 14 ԱՂՅՈՒՍԱԿՈՒՄ ԿԱՏԱՐՎՈՂ  ՓՈՓՈԽՈՒԹՅՈՒՆՆԵՐԸ ԵՎ  ԼՐԱՑՈՒՄՆԵՐԸ</t>
  </si>
  <si>
    <t xml:space="preserve"> ՀՀ գյուղատնտեսական տնտեսավարողներ՛ ընտրված համաձայն` ՀՀ կառավարության 04.04.2019թ. թիվ  369-Լ  որոշմամբ հաստատված  ծրագրի և ֆինանսական կառույցների կողմից հաստատված համապատասխան չափանիշների </t>
  </si>
  <si>
    <t>Կառուցված կամ վերակառուցված անասնաշենքեր, քանակ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</si>
  <si>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</si>
  <si>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</si>
  <si>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</si>
  <si>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</si>
  <si>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</si>
  <si>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11001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</si>
  <si>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</si>
  <si>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</si>
  <si>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</si>
  <si>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</si>
  <si>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</si>
  <si>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ԱՅԼ ԾԱԽՍԵՐ</t>
  </si>
  <si>
    <t xml:space="preserve"> Պահուստային միջոցներ</t>
  </si>
  <si>
    <t>ՀՀ  կառավարություն</t>
  </si>
  <si>
    <t>Ծրագրի դասիչը</t>
  </si>
  <si>
    <t>Ծրագրի անվանումը</t>
  </si>
  <si>
    <t xml:space="preserve"> 1139 </t>
  </si>
  <si>
    <t xml:space="preserve"> ՀՀ կառավարության պահուստային ֆոնդ </t>
  </si>
  <si>
    <t>Ծրագրի միջոցառումները</t>
  </si>
  <si>
    <t>Ծրագրի դասիչը՝</t>
  </si>
  <si>
    <t>Միջոցառման դասիչը՝</t>
  </si>
  <si>
    <t xml:space="preserve"> 11001 </t>
  </si>
  <si>
    <t>Միջոցառման անվանումը՝</t>
  </si>
  <si>
    <t>Նկարագրությունը՝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</si>
  <si>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</si>
  <si>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</si>
  <si>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</si>
  <si>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</si>
  <si>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</si>
  <si>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Արդյունքի չափորոշիչներ</t>
  </si>
  <si>
    <t>Միջոցառման վրա կատարվող ծախսը (հազար դրամ)</t>
  </si>
  <si>
    <t xml:space="preserve">ՀԱՅԱՍՏԱՆԻ ՀԱՆՐԱՊԵՏՈՒԹՅԱՆ ԿԱՌԱՎԱՐՈՒԹՅԱՆ 2018ԹՎԱԿԱՆԻ ԴԵԿՏԵՄԲԵՐԻ 27-Ի N 1515-Ն ՈՐՈՇՄԱՆ N 11 ՀԱՎԵԼՎԱԾԻ  N 11.52  ԱՂՅՈՒՍԱԿՈՒՄ ԵՎ N 11.1 ՀԱՎԵԼՎԱԾԻ  11.1.66 ԱՂՅՈՒՍԱԿՈՒՄ ԿԱՏԱՐՎՈՂ ՓՈՓՈԽՈՒԹՅՈՒՆՆԵՐԸ  </t>
  </si>
  <si>
    <t>8000.0</t>
  </si>
  <si>
    <t>211182.8</t>
  </si>
  <si>
    <t>425182.8</t>
  </si>
  <si>
    <t>ՀՀ գյուղացիական տնտեսություններ</t>
  </si>
  <si>
    <t>Ցուցանիշների փոփոխությունը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</si>
</sst>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#,##0.0;\(##,##0.0\);\-"/>
    <numFmt numFmtId="166" formatCode="0.0"/>
    <numFmt numFmtId="167" formatCode="#,##0.0_);\(#,##0.0\)"/>
    <numFmt numFmtId="168" formatCode="0_);\(0\)"/>
    <numFmt numFmtId="169" formatCode="#,##0.0"/>
    <numFmt numFmtId="170" formatCode="0.0_);\(0.0\)"/>
  </numFmts>
  <fonts count="34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i/>
      <sz val="8"/>
      <name val="GHEA Grapalat"/>
      <family val="2"/>
    </font>
    <font>
      <sz val="10"/>
      <name val="Arial Armenian"/>
      <family val="2"/>
    </font>
    <font>
      <sz val="9"/>
      <color theme="1"/>
      <name val="GHEA Grapalat"/>
      <family val="3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color theme="1"/>
      <name val="GHEA Grapalat"/>
      <family val="3"/>
    </font>
    <font>
      <i/>
      <sz val="8"/>
      <color theme="1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1"/>
      <color theme="1"/>
      <name val="GHEA Grapalat"/>
      <family val="3"/>
    </font>
    <font>
      <b/>
      <sz val="12"/>
      <name val="GHEA Grapalat"/>
      <family val="2"/>
    </font>
    <font>
      <i/>
      <sz val="10"/>
      <name val="GHEA Grapalat"/>
      <family val="3"/>
    </font>
    <font>
      <sz val="10"/>
      <name val="GHEA Grapalat"/>
      <family val="2"/>
    </font>
    <font>
      <b/>
      <sz val="9"/>
      <color theme="1"/>
      <name val="GHEA Grapalat"/>
      <family val="3"/>
    </font>
    <font>
      <i/>
      <sz val="9"/>
      <color theme="1"/>
      <name val="GHEA Grapalat"/>
      <family val="3"/>
    </font>
    <font>
      <i/>
      <sz val="8"/>
      <color rgb="FFFF0000"/>
      <name val="GHEA Grapalat"/>
      <family val="2"/>
    </font>
    <font>
      <sz val="8"/>
      <color rgb="FFFF0000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1" fillId="0" borderId="0" applyFill="0" applyBorder="0" applyProtection="0">
      <alignment horizontal="right" vertical="top"/>
    </xf>
    <xf numFmtId="165" fontId="15" fillId="0" borderId="0" applyFill="0" applyBorder="0" applyProtection="0">
      <alignment horizontal="right" vertical="top"/>
    </xf>
    <xf numFmtId="0" fontId="16" fillId="0" borderId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2" fillId="0" borderId="1" xfId="0" applyFont="1" applyBorder="1"/>
    <xf numFmtId="49" fontId="9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justify" wrapText="1"/>
    </xf>
    <xf numFmtId="166" fontId="8" fillId="0" borderId="1" xfId="0" applyNumberFormat="1" applyFont="1" applyBorder="1"/>
    <xf numFmtId="0" fontId="0" fillId="0" borderId="1" xfId="0" applyFont="1" applyBorder="1" applyAlignment="1">
      <alignment horizontal="left" vertical="top" wrapText="1"/>
    </xf>
    <xf numFmtId="165" fontId="11" fillId="0" borderId="1" xfId="6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165" fontId="15" fillId="0" borderId="1" xfId="7" applyNumberFormat="1" applyFont="1" applyBorder="1" applyAlignment="1">
      <alignment horizontal="right" vertical="top"/>
    </xf>
    <xf numFmtId="165" fontId="11" fillId="0" borderId="1" xfId="6" applyNumberFormat="1" applyFont="1" applyBorder="1" applyAlignment="1">
      <alignment horizontal="center" vertical="top"/>
    </xf>
    <xf numFmtId="0" fontId="0" fillId="0" borderId="14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39" fontId="0" fillId="0" borderId="0" xfId="0" applyNumberFormat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right" wrapText="1"/>
    </xf>
    <xf numFmtId="166" fontId="6" fillId="0" borderId="1" xfId="0" applyNumberFormat="1" applyFont="1" applyBorder="1" applyAlignment="1">
      <alignment horizontal="right" vertical="center" wrapText="1"/>
    </xf>
    <xf numFmtId="167" fontId="6" fillId="0" borderId="0" xfId="0" applyNumberFormat="1" applyFont="1"/>
    <xf numFmtId="0" fontId="7" fillId="0" borderId="4" xfId="0" applyFont="1" applyBorder="1" applyAlignment="1"/>
    <xf numFmtId="0" fontId="7" fillId="0" borderId="7" xfId="0" applyFont="1" applyBorder="1" applyAlignment="1"/>
    <xf numFmtId="165" fontId="10" fillId="0" borderId="1" xfId="6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wrapText="1"/>
    </xf>
    <xf numFmtId="167" fontId="17" fillId="0" borderId="1" xfId="0" applyNumberFormat="1" applyFont="1" applyBorder="1"/>
    <xf numFmtId="0" fontId="18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67" fontId="19" fillId="0" borderId="1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167" fontId="20" fillId="0" borderId="1" xfId="0" applyNumberFormat="1" applyFont="1" applyBorder="1" applyAlignment="1"/>
    <xf numFmtId="0" fontId="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" fontId="21" fillId="0" borderId="2" xfId="0" applyNumberFormat="1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169" fontId="6" fillId="0" borderId="0" xfId="0" applyNumberFormat="1" applyFont="1" applyFill="1"/>
    <xf numFmtId="165" fontId="22" fillId="0" borderId="1" xfId="6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0" fontId="17" fillId="0" borderId="0" xfId="0" applyFont="1"/>
    <xf numFmtId="168" fontId="23" fillId="0" borderId="1" xfId="0" applyNumberFormat="1" applyFont="1" applyBorder="1" applyAlignment="1">
      <alignment horizontal="right" vertical="top" wrapText="1"/>
    </xf>
    <xf numFmtId="2" fontId="22" fillId="0" borderId="1" xfId="6" applyNumberFormat="1" applyFont="1" applyBorder="1" applyAlignment="1">
      <alignment horizontal="right" vertical="top"/>
    </xf>
    <xf numFmtId="2" fontId="23" fillId="0" borderId="1" xfId="0" applyNumberFormat="1" applyFont="1" applyBorder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165" fontId="22" fillId="0" borderId="0" xfId="6" applyNumberFormat="1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0" fontId="23" fillId="0" borderId="1" xfId="0" applyFont="1" applyFill="1" applyBorder="1" applyAlignment="1">
      <alignment horizontal="left" vertical="top" wrapText="1"/>
    </xf>
    <xf numFmtId="16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165" fontId="29" fillId="0" borderId="1" xfId="6" applyNumberFormat="1" applyFont="1" applyBorder="1" applyAlignment="1">
      <alignment horizontal="right" vertical="top"/>
    </xf>
    <xf numFmtId="49" fontId="9" fillId="2" borderId="1" xfId="0" applyNumberFormat="1" applyFont="1" applyFill="1" applyBorder="1" applyAlignment="1">
      <alignment horizontal="justify" wrapText="1"/>
    </xf>
    <xf numFmtId="0" fontId="14" fillId="2" borderId="5" xfId="0" applyFont="1" applyFill="1" applyBorder="1" applyAlignment="1">
      <alignment vertical="top" wrapText="1"/>
    </xf>
    <xf numFmtId="0" fontId="13" fillId="0" borderId="12" xfId="0" applyFont="1" applyBorder="1" applyAlignment="1">
      <alignment horizontal="left" vertical="top" wrapText="1"/>
    </xf>
    <xf numFmtId="170" fontId="9" fillId="2" borderId="1" xfId="0" applyNumberFormat="1" applyFont="1" applyFill="1" applyBorder="1" applyAlignment="1">
      <alignment horizontal="justify" wrapText="1"/>
    </xf>
    <xf numFmtId="0" fontId="14" fillId="0" borderId="12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170" fontId="6" fillId="0" borderId="1" xfId="0" applyNumberFormat="1" applyFont="1" applyBorder="1" applyAlignment="1">
      <alignment horizontal="center" vertical="center" wrapText="1"/>
    </xf>
    <xf numFmtId="49" fontId="28" fillId="0" borderId="1" xfId="10" applyNumberFormat="1" applyFont="1" applyBorder="1" applyAlignment="1">
      <alignment horizontal="right"/>
    </xf>
    <xf numFmtId="49" fontId="9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30" fillId="2" borderId="1" xfId="0" applyFont="1" applyFill="1" applyBorder="1" applyAlignment="1">
      <alignment vertical="top" wrapText="1"/>
    </xf>
    <xf numFmtId="0" fontId="17" fillId="0" borderId="1" xfId="0" applyFont="1" applyBorder="1"/>
    <xf numFmtId="0" fontId="17" fillId="0" borderId="1" xfId="0" applyFont="1" applyBorder="1" applyAlignment="1">
      <alignment horizontal="justify"/>
    </xf>
    <xf numFmtId="0" fontId="24" fillId="0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49" fontId="31" fillId="2" borderId="0" xfId="0" applyNumberFormat="1" applyFont="1" applyFill="1" applyBorder="1" applyAlignment="1">
      <alignment horizontal="justify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right" wrapText="1"/>
    </xf>
    <xf numFmtId="165" fontId="23" fillId="0" borderId="1" xfId="6" applyNumberFormat="1" applyFont="1" applyBorder="1" applyAlignment="1">
      <alignment horizontal="right" vertical="top"/>
    </xf>
    <xf numFmtId="0" fontId="20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  <xf numFmtId="165" fontId="32" fillId="0" borderId="1" xfId="7" applyNumberFormat="1" applyFont="1" applyBorder="1" applyAlignment="1">
      <alignment horizontal="right" vertical="top"/>
    </xf>
    <xf numFmtId="165" fontId="33" fillId="0" borderId="1" xfId="6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</cellXfs>
  <cellStyles count="11">
    <cellStyle name="Comma" xfId="10" builtinId="3"/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Normal 4 2" xfId="8"/>
    <cellStyle name="Percent 2" xfId="2"/>
    <cellStyle name="SN_241" xfId="6"/>
    <cellStyle name="SN_i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148" zoomScaleNormal="148" workbookViewId="0">
      <selection activeCell="D14" sqref="D14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2.140625" style="1" customWidth="1"/>
    <col min="5" max="5" width="11.85546875" style="1" customWidth="1"/>
    <col min="6" max="6" width="12.5703125" style="1" customWidth="1"/>
    <col min="7" max="7" width="49.85546875" style="1" customWidth="1"/>
    <col min="8" max="16384" width="9.140625" style="1"/>
  </cols>
  <sheetData>
    <row r="1" spans="1:6" x14ac:dyDescent="0.25">
      <c r="E1" s="1" t="s">
        <v>5</v>
      </c>
    </row>
    <row r="2" spans="1:6" x14ac:dyDescent="0.25">
      <c r="D2" s="1" t="s">
        <v>0</v>
      </c>
    </row>
    <row r="3" spans="1:6" x14ac:dyDescent="0.25">
      <c r="D3" s="1" t="s">
        <v>1</v>
      </c>
    </row>
    <row r="6" spans="1:6" ht="67.5" customHeight="1" x14ac:dyDescent="0.3">
      <c r="A6" s="116" t="s">
        <v>118</v>
      </c>
      <c r="B6" s="116"/>
      <c r="C6" s="116"/>
      <c r="D6" s="116"/>
      <c r="E6" s="116"/>
      <c r="F6" s="116"/>
    </row>
    <row r="8" spans="1:6" x14ac:dyDescent="0.25">
      <c r="E8" s="1" t="s">
        <v>22</v>
      </c>
    </row>
    <row r="9" spans="1:6" s="4" customFormat="1" ht="54" customHeight="1" x14ac:dyDescent="0.25">
      <c r="A9" s="126" t="s">
        <v>7</v>
      </c>
      <c r="B9" s="126"/>
      <c r="C9" s="126" t="s">
        <v>8</v>
      </c>
      <c r="D9" s="127" t="s">
        <v>24</v>
      </c>
      <c r="E9" s="128"/>
      <c r="F9" s="128"/>
    </row>
    <row r="10" spans="1:6" s="4" customFormat="1" ht="30" customHeight="1" x14ac:dyDescent="0.25">
      <c r="A10" s="73" t="s">
        <v>12</v>
      </c>
      <c r="B10" s="73" t="s">
        <v>13</v>
      </c>
      <c r="C10" s="126"/>
      <c r="D10" s="15" t="s">
        <v>9</v>
      </c>
      <c r="E10" s="15" t="s">
        <v>10</v>
      </c>
      <c r="F10" s="15" t="s">
        <v>11</v>
      </c>
    </row>
    <row r="11" spans="1:6" s="4" customFormat="1" ht="30" customHeight="1" x14ac:dyDescent="0.25">
      <c r="A11" s="81"/>
      <c r="B11" s="129" t="s">
        <v>122</v>
      </c>
      <c r="C11" s="130"/>
      <c r="D11" s="81"/>
      <c r="E11" s="81"/>
      <c r="F11" s="81"/>
    </row>
    <row r="12" spans="1:6" s="4" customFormat="1" ht="16.5" x14ac:dyDescent="0.25">
      <c r="A12" s="131" t="s">
        <v>123</v>
      </c>
      <c r="B12" s="126"/>
      <c r="C12" s="82" t="s">
        <v>29</v>
      </c>
      <c r="D12" s="83"/>
      <c r="E12" s="81"/>
      <c r="F12" s="81"/>
    </row>
    <row r="13" spans="1:6" s="4" customFormat="1" ht="15" x14ac:dyDescent="0.25">
      <c r="A13" s="132"/>
      <c r="B13" s="126"/>
      <c r="C13" s="2" t="s">
        <v>124</v>
      </c>
      <c r="D13" s="37">
        <v>0</v>
      </c>
      <c r="E13" s="37">
        <v>0</v>
      </c>
      <c r="F13" s="37">
        <v>0</v>
      </c>
    </row>
    <row r="14" spans="1:6" s="4" customFormat="1" ht="16.5" x14ac:dyDescent="0.25">
      <c r="A14" s="132"/>
      <c r="B14" s="126"/>
      <c r="C14" s="82" t="s">
        <v>30</v>
      </c>
      <c r="D14" s="81"/>
      <c r="E14" s="81"/>
      <c r="F14" s="81"/>
    </row>
    <row r="15" spans="1:6" s="4" customFormat="1" ht="27" x14ac:dyDescent="0.25">
      <c r="A15" s="132"/>
      <c r="B15" s="126"/>
      <c r="C15" s="2" t="s">
        <v>125</v>
      </c>
      <c r="D15" s="81"/>
      <c r="E15" s="81"/>
      <c r="F15" s="81"/>
    </row>
    <row r="16" spans="1:6" s="4" customFormat="1" ht="16.5" x14ac:dyDescent="0.25">
      <c r="A16" s="132"/>
      <c r="B16" s="126"/>
      <c r="C16" s="82" t="s">
        <v>31</v>
      </c>
      <c r="D16" s="81"/>
      <c r="E16" s="81"/>
      <c r="F16" s="81"/>
    </row>
    <row r="17" spans="1:6" s="4" customFormat="1" ht="30" customHeight="1" x14ac:dyDescent="0.25">
      <c r="A17" s="133"/>
      <c r="B17" s="126"/>
      <c r="C17" s="2" t="s">
        <v>126</v>
      </c>
      <c r="D17" s="81"/>
      <c r="E17" s="81"/>
      <c r="F17" s="81"/>
    </row>
    <row r="18" spans="1:6" ht="14.25" x14ac:dyDescent="0.25">
      <c r="A18" s="117"/>
      <c r="B18" s="118"/>
      <c r="C18" s="119" t="s">
        <v>14</v>
      </c>
      <c r="D18" s="120"/>
      <c r="E18" s="120"/>
      <c r="F18" s="121"/>
    </row>
    <row r="19" spans="1:6" s="4" customFormat="1" ht="15" x14ac:dyDescent="0.25">
      <c r="A19" s="122"/>
      <c r="B19" s="124" t="s">
        <v>127</v>
      </c>
      <c r="C19" s="78" t="s">
        <v>32</v>
      </c>
      <c r="D19" s="83">
        <v>8000</v>
      </c>
      <c r="E19" s="83">
        <v>211182.8</v>
      </c>
      <c r="F19" s="83">
        <v>425182.8</v>
      </c>
    </row>
    <row r="20" spans="1:6" s="4" customFormat="1" ht="15" x14ac:dyDescent="0.25">
      <c r="A20" s="123"/>
      <c r="B20" s="125"/>
      <c r="C20" s="2" t="s">
        <v>124</v>
      </c>
    </row>
    <row r="21" spans="1:6" s="4" customFormat="1" ht="16.5" x14ac:dyDescent="0.25">
      <c r="A21" s="123"/>
      <c r="B21" s="125"/>
      <c r="C21" s="78" t="s">
        <v>33</v>
      </c>
      <c r="D21" s="81"/>
      <c r="E21" s="81"/>
      <c r="F21" s="81"/>
    </row>
    <row r="22" spans="1:6" s="4" customFormat="1" ht="57.75" customHeight="1" x14ac:dyDescent="0.25">
      <c r="A22" s="123"/>
      <c r="B22" s="125"/>
      <c r="C22" s="2" t="s">
        <v>128</v>
      </c>
      <c r="D22" s="81"/>
      <c r="E22" s="81"/>
      <c r="F22" s="81"/>
    </row>
    <row r="23" spans="1:6" s="4" customFormat="1" ht="16.5" x14ac:dyDescent="0.25">
      <c r="A23" s="123"/>
      <c r="B23" s="125"/>
      <c r="C23" s="78" t="s">
        <v>34</v>
      </c>
      <c r="D23" s="81"/>
      <c r="E23" s="81"/>
      <c r="F23" s="81"/>
    </row>
    <row r="24" spans="1:6" s="4" customFormat="1" ht="16.5" x14ac:dyDescent="0.25">
      <c r="A24" s="134"/>
      <c r="B24" s="135"/>
      <c r="C24" s="2" t="s">
        <v>89</v>
      </c>
      <c r="D24" s="81"/>
      <c r="E24" s="81"/>
      <c r="F24" s="81"/>
    </row>
    <row r="25" spans="1:6" s="4" customFormat="1" ht="15.75" customHeight="1" x14ac:dyDescent="0.25">
      <c r="A25" s="122"/>
      <c r="B25" s="124" t="s">
        <v>127</v>
      </c>
      <c r="C25" s="78" t="s">
        <v>32</v>
      </c>
      <c r="D25" s="37">
        <v>-8000</v>
      </c>
      <c r="E25" s="37">
        <v>-211182.8</v>
      </c>
      <c r="F25" s="37">
        <v>-425182.8</v>
      </c>
    </row>
    <row r="26" spans="1:6" s="4" customFormat="1" ht="15" x14ac:dyDescent="0.25">
      <c r="A26" s="123"/>
      <c r="B26" s="125"/>
      <c r="C26" s="2" t="s">
        <v>124</v>
      </c>
    </row>
    <row r="27" spans="1:6" s="4" customFormat="1" ht="16.5" x14ac:dyDescent="0.25">
      <c r="A27" s="123"/>
      <c r="B27" s="125"/>
      <c r="C27" s="78" t="s">
        <v>33</v>
      </c>
      <c r="D27" s="81"/>
      <c r="E27" s="81"/>
      <c r="F27" s="81"/>
    </row>
    <row r="28" spans="1:6" s="4" customFormat="1" ht="57.75" customHeight="1" x14ac:dyDescent="0.25">
      <c r="A28" s="123"/>
      <c r="B28" s="125"/>
      <c r="C28" s="2" t="s">
        <v>128</v>
      </c>
      <c r="D28" s="81"/>
      <c r="E28" s="81"/>
      <c r="F28" s="81"/>
    </row>
    <row r="29" spans="1:6" s="4" customFormat="1" ht="16.5" x14ac:dyDescent="0.25">
      <c r="A29" s="123"/>
      <c r="B29" s="125"/>
      <c r="C29" s="78" t="s">
        <v>34</v>
      </c>
      <c r="D29" s="81"/>
      <c r="E29" s="81"/>
      <c r="F29" s="81"/>
    </row>
    <row r="30" spans="1:6" s="4" customFormat="1" ht="16.5" x14ac:dyDescent="0.25">
      <c r="A30" s="134"/>
      <c r="B30" s="135"/>
      <c r="C30" s="2" t="s">
        <v>89</v>
      </c>
      <c r="D30" s="81"/>
      <c r="E30" s="81"/>
      <c r="F30" s="81"/>
    </row>
    <row r="31" spans="1:6" ht="17.25" x14ac:dyDescent="0.3">
      <c r="A31" s="5"/>
      <c r="B31" s="33" t="s">
        <v>36</v>
      </c>
      <c r="C31" s="34"/>
      <c r="D31" s="46">
        <f>+D32+D51+D64</f>
        <v>0</v>
      </c>
      <c r="E31" s="46">
        <f t="shared" ref="E31:F31" si="0">+E32+E51+E64</f>
        <v>0</v>
      </c>
      <c r="F31" s="46">
        <f t="shared" si="0"/>
        <v>0</v>
      </c>
    </row>
    <row r="32" spans="1:6" x14ac:dyDescent="0.25">
      <c r="A32" s="122">
        <v>1022</v>
      </c>
      <c r="B32" s="124"/>
      <c r="C32" s="22" t="s">
        <v>29</v>
      </c>
      <c r="D32" s="37">
        <f>D39+D45</f>
        <v>-8000</v>
      </c>
      <c r="E32" s="37">
        <f>E39+E45</f>
        <v>-211182.8</v>
      </c>
      <c r="F32" s="37">
        <f>F39+F45</f>
        <v>-425182.8</v>
      </c>
    </row>
    <row r="33" spans="1:7" ht="15" x14ac:dyDescent="0.25">
      <c r="A33" s="123"/>
      <c r="B33" s="125"/>
      <c r="C33" s="20" t="s">
        <v>49</v>
      </c>
      <c r="D33" s="3"/>
      <c r="E33" s="21"/>
      <c r="F33" s="21"/>
    </row>
    <row r="34" spans="1:7" ht="14.25" x14ac:dyDescent="0.25">
      <c r="A34" s="123"/>
      <c r="B34" s="125"/>
      <c r="C34" s="22" t="s">
        <v>30</v>
      </c>
      <c r="D34" s="6"/>
      <c r="E34" s="6"/>
      <c r="F34" s="6"/>
    </row>
    <row r="35" spans="1:7" ht="30" x14ac:dyDescent="0.25">
      <c r="A35" s="123"/>
      <c r="B35" s="125"/>
      <c r="C35" s="20" t="s">
        <v>50</v>
      </c>
      <c r="D35" s="6"/>
      <c r="E35" s="6"/>
      <c r="F35" s="6"/>
    </row>
    <row r="36" spans="1:7" ht="15" x14ac:dyDescent="0.25">
      <c r="A36" s="17"/>
      <c r="B36" s="25"/>
      <c r="C36" s="22" t="s">
        <v>31</v>
      </c>
      <c r="D36" s="6"/>
      <c r="E36" s="6"/>
      <c r="F36" s="6"/>
    </row>
    <row r="37" spans="1:7" ht="60" customHeight="1" x14ac:dyDescent="0.25">
      <c r="A37" s="17"/>
      <c r="B37" s="25"/>
      <c r="C37" s="20" t="s">
        <v>51</v>
      </c>
      <c r="D37" s="6"/>
      <c r="E37" s="6"/>
      <c r="F37" s="6"/>
    </row>
    <row r="38" spans="1:7" ht="14.25" x14ac:dyDescent="0.25">
      <c r="A38" s="117"/>
      <c r="B38" s="118"/>
      <c r="C38" s="119" t="s">
        <v>14</v>
      </c>
      <c r="D38" s="120"/>
      <c r="E38" s="120"/>
      <c r="F38" s="121"/>
    </row>
    <row r="39" spans="1:7" s="4" customFormat="1" ht="15" x14ac:dyDescent="0.25">
      <c r="A39" s="142"/>
      <c r="B39" s="139">
        <v>12003</v>
      </c>
      <c r="C39" s="40" t="s">
        <v>32</v>
      </c>
      <c r="D39" s="21">
        <v>-8000</v>
      </c>
      <c r="E39" s="21">
        <v>-92974.7</v>
      </c>
      <c r="F39" s="21">
        <v>-29987.7</v>
      </c>
      <c r="G39" s="29"/>
    </row>
    <row r="40" spans="1:7" s="4" customFormat="1" ht="30" x14ac:dyDescent="0.25">
      <c r="A40" s="143"/>
      <c r="B40" s="140"/>
      <c r="C40" s="41" t="s">
        <v>82</v>
      </c>
      <c r="D40" s="27"/>
      <c r="E40" s="27"/>
      <c r="F40" s="27"/>
    </row>
    <row r="41" spans="1:7" s="4" customFormat="1" ht="15" x14ac:dyDescent="0.25">
      <c r="A41" s="143"/>
      <c r="B41" s="140"/>
      <c r="C41" s="40" t="s">
        <v>33</v>
      </c>
      <c r="D41" s="27"/>
      <c r="E41" s="27"/>
      <c r="F41" s="27"/>
    </row>
    <row r="42" spans="1:7" s="4" customFormat="1" ht="30" x14ac:dyDescent="0.25">
      <c r="A42" s="143"/>
      <c r="B42" s="140"/>
      <c r="C42" s="41" t="s">
        <v>83</v>
      </c>
      <c r="D42" s="27"/>
      <c r="E42" s="27"/>
      <c r="F42" s="27"/>
    </row>
    <row r="43" spans="1:7" s="4" customFormat="1" ht="15" x14ac:dyDescent="0.25">
      <c r="A43" s="143"/>
      <c r="B43" s="140"/>
      <c r="C43" s="40" t="s">
        <v>34</v>
      </c>
      <c r="D43" s="27"/>
      <c r="E43" s="27"/>
      <c r="F43" s="27"/>
    </row>
    <row r="44" spans="1:7" s="4" customFormat="1" ht="15" x14ac:dyDescent="0.25">
      <c r="A44" s="144"/>
      <c r="B44" s="141"/>
      <c r="C44" s="41" t="s">
        <v>53</v>
      </c>
      <c r="D44" s="27"/>
      <c r="E44" s="27"/>
      <c r="F44" s="27"/>
    </row>
    <row r="45" spans="1:7" ht="15" customHeight="1" x14ac:dyDescent="0.25">
      <c r="A45" s="136"/>
      <c r="B45" s="139">
        <v>12002</v>
      </c>
      <c r="C45" s="26" t="s">
        <v>32</v>
      </c>
      <c r="D45" s="21">
        <v>0</v>
      </c>
      <c r="E45" s="21">
        <v>-118208.1</v>
      </c>
      <c r="F45" s="21">
        <v>-395195.1</v>
      </c>
    </row>
    <row r="46" spans="1:7" ht="30" x14ac:dyDescent="0.25">
      <c r="A46" s="137"/>
      <c r="B46" s="140"/>
      <c r="C46" s="27" t="s">
        <v>52</v>
      </c>
      <c r="D46" s="27"/>
      <c r="E46" s="27"/>
      <c r="F46" s="27"/>
    </row>
    <row r="47" spans="1:7" ht="15" x14ac:dyDescent="0.25">
      <c r="A47" s="137"/>
      <c r="B47" s="140"/>
      <c r="C47" s="26" t="s">
        <v>33</v>
      </c>
      <c r="D47" s="27"/>
      <c r="E47" s="27"/>
      <c r="F47" s="27"/>
    </row>
    <row r="48" spans="1:7" ht="30" x14ac:dyDescent="0.25">
      <c r="A48" s="137"/>
      <c r="B48" s="140"/>
      <c r="C48" s="27" t="s">
        <v>52</v>
      </c>
      <c r="D48" s="27"/>
      <c r="E48" s="27"/>
      <c r="F48" s="27"/>
    </row>
    <row r="49" spans="1:6" ht="15" x14ac:dyDescent="0.25">
      <c r="A49" s="137"/>
      <c r="B49" s="140"/>
      <c r="C49" s="26" t="s">
        <v>34</v>
      </c>
      <c r="D49" s="27"/>
      <c r="E49" s="27"/>
      <c r="F49" s="27"/>
    </row>
    <row r="50" spans="1:6" ht="15" x14ac:dyDescent="0.25">
      <c r="A50" s="138"/>
      <c r="B50" s="141"/>
      <c r="C50" s="27" t="s">
        <v>53</v>
      </c>
      <c r="D50" s="27"/>
      <c r="E50" s="27"/>
      <c r="F50" s="27"/>
    </row>
    <row r="51" spans="1:6" s="4" customFormat="1" ht="16.5" customHeight="1" x14ac:dyDescent="0.25">
      <c r="A51" s="150" t="s">
        <v>73</v>
      </c>
      <c r="B51" s="146"/>
      <c r="C51" s="26" t="s">
        <v>29</v>
      </c>
      <c r="D51" s="21">
        <f>D58</f>
        <v>0</v>
      </c>
      <c r="E51" s="21">
        <f t="shared" ref="E51:F51" si="1">E58</f>
        <v>200000</v>
      </c>
      <c r="F51" s="21">
        <f t="shared" si="1"/>
        <v>414000</v>
      </c>
    </row>
    <row r="52" spans="1:6" s="4" customFormat="1" ht="21" customHeight="1" x14ac:dyDescent="0.25">
      <c r="A52" s="151"/>
      <c r="B52" s="146"/>
      <c r="C52" s="27" t="s">
        <v>74</v>
      </c>
      <c r="D52" s="27"/>
      <c r="E52" s="27"/>
      <c r="F52" s="27"/>
    </row>
    <row r="53" spans="1:6" s="4" customFormat="1" ht="15.75" customHeight="1" x14ac:dyDescent="0.25">
      <c r="A53" s="151"/>
      <c r="B53" s="146"/>
      <c r="C53" s="26" t="s">
        <v>30</v>
      </c>
      <c r="D53" s="27"/>
      <c r="E53" s="27"/>
      <c r="F53" s="27"/>
    </row>
    <row r="54" spans="1:6" s="4" customFormat="1" ht="65.25" customHeight="1" x14ac:dyDescent="0.25">
      <c r="A54" s="151"/>
      <c r="B54" s="146"/>
      <c r="C54" s="28" t="s">
        <v>75</v>
      </c>
      <c r="D54" s="27"/>
      <c r="E54" s="27"/>
      <c r="F54" s="27"/>
    </row>
    <row r="55" spans="1:6" s="4" customFormat="1" ht="12" customHeight="1" x14ac:dyDescent="0.25">
      <c r="A55" s="151"/>
      <c r="B55" s="146"/>
      <c r="C55" s="26" t="s">
        <v>31</v>
      </c>
      <c r="D55" s="27"/>
      <c r="E55" s="27"/>
      <c r="F55" s="27"/>
    </row>
    <row r="56" spans="1:6" s="4" customFormat="1" ht="50.25" customHeight="1" x14ac:dyDescent="0.25">
      <c r="A56" s="151"/>
      <c r="B56" s="146"/>
      <c r="C56" s="27" t="s">
        <v>76</v>
      </c>
      <c r="D56" s="27"/>
      <c r="E56" s="27"/>
      <c r="F56" s="27"/>
    </row>
    <row r="57" spans="1:6" ht="15" x14ac:dyDescent="0.25">
      <c r="A57" s="151"/>
      <c r="B57" s="45"/>
      <c r="C57" s="119" t="s">
        <v>14</v>
      </c>
      <c r="D57" s="120"/>
      <c r="E57" s="120"/>
      <c r="F57" s="121"/>
    </row>
    <row r="58" spans="1:6" s="38" customFormat="1" ht="15" x14ac:dyDescent="0.25">
      <c r="A58" s="151"/>
      <c r="B58" s="147">
        <v>12007</v>
      </c>
      <c r="C58" s="40" t="s">
        <v>32</v>
      </c>
      <c r="D58" s="21"/>
      <c r="E58" s="21">
        <v>200000</v>
      </c>
      <c r="F58" s="21">
        <v>414000</v>
      </c>
    </row>
    <row r="59" spans="1:6" s="38" customFormat="1" ht="47.25" customHeight="1" x14ac:dyDescent="0.25">
      <c r="A59" s="151"/>
      <c r="B59" s="148"/>
      <c r="C59" s="43" t="s">
        <v>81</v>
      </c>
      <c r="D59" s="43"/>
      <c r="E59" s="21"/>
      <c r="F59" s="21"/>
    </row>
    <row r="60" spans="1:6" s="38" customFormat="1" ht="15" x14ac:dyDescent="0.25">
      <c r="A60" s="151"/>
      <c r="B60" s="148"/>
      <c r="C60" s="40" t="s">
        <v>33</v>
      </c>
      <c r="D60" s="43"/>
      <c r="E60" s="43"/>
      <c r="F60" s="44"/>
    </row>
    <row r="61" spans="1:6" s="38" customFormat="1" ht="63" customHeight="1" x14ac:dyDescent="0.25">
      <c r="A61" s="151"/>
      <c r="B61" s="148"/>
      <c r="C61" s="43" t="s">
        <v>80</v>
      </c>
      <c r="D61" s="43"/>
      <c r="E61" s="43"/>
      <c r="F61" s="43"/>
    </row>
    <row r="62" spans="1:6" s="38" customFormat="1" ht="15" x14ac:dyDescent="0.25">
      <c r="A62" s="151"/>
      <c r="B62" s="148"/>
      <c r="C62" s="40" t="s">
        <v>34</v>
      </c>
      <c r="D62" s="43"/>
      <c r="E62" s="43"/>
      <c r="F62" s="43"/>
    </row>
    <row r="63" spans="1:6" s="38" customFormat="1" ht="15" x14ac:dyDescent="0.25">
      <c r="A63" s="151"/>
      <c r="B63" s="149"/>
      <c r="C63" s="43" t="s">
        <v>53</v>
      </c>
      <c r="D63" s="43"/>
      <c r="E63" s="43"/>
      <c r="F63" s="43"/>
    </row>
    <row r="64" spans="1:6" ht="15" customHeight="1" x14ac:dyDescent="0.25">
      <c r="A64" s="145" t="s">
        <v>84</v>
      </c>
      <c r="B64" s="146"/>
      <c r="C64" s="40" t="s">
        <v>29</v>
      </c>
      <c r="D64" s="21">
        <f>+D71</f>
        <v>8000</v>
      </c>
      <c r="E64" s="21">
        <f t="shared" ref="E64:F64" si="2">+E71</f>
        <v>11182.8</v>
      </c>
      <c r="F64" s="21">
        <f t="shared" si="2"/>
        <v>11182.8</v>
      </c>
    </row>
    <row r="65" spans="1:6" ht="15" x14ac:dyDescent="0.25">
      <c r="A65" s="145"/>
      <c r="B65" s="146"/>
      <c r="C65" s="41" t="s">
        <v>85</v>
      </c>
      <c r="D65" s="41"/>
      <c r="E65" s="41"/>
      <c r="F65" s="41"/>
    </row>
    <row r="66" spans="1:6" ht="15" x14ac:dyDescent="0.25">
      <c r="A66" s="145"/>
      <c r="B66" s="146"/>
      <c r="C66" s="40" t="s">
        <v>30</v>
      </c>
      <c r="D66" s="41"/>
      <c r="E66" s="41"/>
      <c r="F66" s="41"/>
    </row>
    <row r="67" spans="1:6" ht="15" x14ac:dyDescent="0.25">
      <c r="A67" s="145"/>
      <c r="B67" s="146"/>
      <c r="C67" s="41" t="s">
        <v>86</v>
      </c>
      <c r="D67" s="41"/>
      <c r="E67" s="41"/>
      <c r="F67" s="41"/>
    </row>
    <row r="68" spans="1:6" ht="15" x14ac:dyDescent="0.25">
      <c r="A68" s="145"/>
      <c r="B68" s="146"/>
      <c r="C68" s="40" t="s">
        <v>31</v>
      </c>
      <c r="D68" s="41"/>
      <c r="E68" s="41"/>
      <c r="F68" s="41"/>
    </row>
    <row r="69" spans="1:6" ht="45" x14ac:dyDescent="0.25">
      <c r="A69" s="145"/>
      <c r="B69" s="146"/>
      <c r="C69" s="41" t="s">
        <v>87</v>
      </c>
      <c r="D69" s="41"/>
      <c r="E69" s="41"/>
      <c r="F69" s="41"/>
    </row>
    <row r="70" spans="1:6" ht="15" customHeight="1" x14ac:dyDescent="0.25">
      <c r="A70" s="145"/>
      <c r="B70" s="145" t="s">
        <v>88</v>
      </c>
      <c r="C70" s="145"/>
      <c r="D70" s="145"/>
      <c r="E70" s="145"/>
      <c r="F70" s="145"/>
    </row>
    <row r="71" spans="1:6" ht="15" customHeight="1" x14ac:dyDescent="0.25">
      <c r="A71" s="145"/>
      <c r="B71" s="145">
        <v>11008</v>
      </c>
      <c r="C71" s="40" t="s">
        <v>32</v>
      </c>
      <c r="D71" s="21">
        <v>8000</v>
      </c>
      <c r="E71" s="21">
        <v>11182.8</v>
      </c>
      <c r="F71" s="21">
        <v>11182.8</v>
      </c>
    </row>
    <row r="72" spans="1:6" ht="51.75" customHeight="1" x14ac:dyDescent="0.25">
      <c r="A72" s="145"/>
      <c r="B72" s="145"/>
      <c r="C72" s="41" t="s">
        <v>90</v>
      </c>
      <c r="D72" s="41"/>
      <c r="E72" s="41"/>
      <c r="F72" s="41"/>
    </row>
    <row r="73" spans="1:6" ht="15" x14ac:dyDescent="0.25">
      <c r="A73" s="145"/>
      <c r="B73" s="145"/>
      <c r="C73" s="40" t="s">
        <v>33</v>
      </c>
      <c r="D73" s="41"/>
      <c r="E73" s="41"/>
      <c r="F73" s="41"/>
    </row>
    <row r="74" spans="1:6" ht="105" x14ac:dyDescent="0.25">
      <c r="A74" s="145"/>
      <c r="B74" s="145"/>
      <c r="C74" s="41" t="s">
        <v>91</v>
      </c>
      <c r="D74" s="41"/>
      <c r="E74" s="41"/>
      <c r="F74" s="41"/>
    </row>
    <row r="75" spans="1:6" ht="15" x14ac:dyDescent="0.25">
      <c r="A75" s="145"/>
      <c r="B75" s="145"/>
      <c r="C75" s="40" t="s">
        <v>34</v>
      </c>
      <c r="D75" s="41"/>
      <c r="E75" s="41"/>
      <c r="F75" s="41"/>
    </row>
    <row r="76" spans="1:6" ht="15" x14ac:dyDescent="0.25">
      <c r="A76" s="145"/>
      <c r="B76" s="145"/>
      <c r="C76" s="41" t="s">
        <v>89</v>
      </c>
      <c r="D76" s="41"/>
      <c r="E76" s="41"/>
      <c r="F76" s="41"/>
    </row>
  </sheetData>
  <mergeCells count="29">
    <mergeCell ref="B70:F70"/>
    <mergeCell ref="A64:A76"/>
    <mergeCell ref="B64:B69"/>
    <mergeCell ref="B71:B76"/>
    <mergeCell ref="B58:B63"/>
    <mergeCell ref="A51:A63"/>
    <mergeCell ref="B51:B56"/>
    <mergeCell ref="C57:F57"/>
    <mergeCell ref="B25:B30"/>
    <mergeCell ref="A45:A50"/>
    <mergeCell ref="B45:B50"/>
    <mergeCell ref="B39:B44"/>
    <mergeCell ref="A39:A44"/>
    <mergeCell ref="A6:F6"/>
    <mergeCell ref="A38:B38"/>
    <mergeCell ref="C38:F38"/>
    <mergeCell ref="A32:A35"/>
    <mergeCell ref="B32:B35"/>
    <mergeCell ref="A9:B9"/>
    <mergeCell ref="C9:C10"/>
    <mergeCell ref="D9:F9"/>
    <mergeCell ref="B11:C11"/>
    <mergeCell ref="A12:A17"/>
    <mergeCell ref="B12:B17"/>
    <mergeCell ref="A18:B18"/>
    <mergeCell ref="C18:F18"/>
    <mergeCell ref="A19:A24"/>
    <mergeCell ref="B19:B24"/>
    <mergeCell ref="A25:A30"/>
  </mergeCells>
  <pageMargins left="0" right="0" top="0" bottom="0" header="0.3" footer="0.3"/>
  <pageSetup paperSize="9" scale="75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B67" zoomScale="120" zoomScaleNormal="120" workbookViewId="0">
      <selection activeCell="I72" sqref="I72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7109375" style="1" bestFit="1" customWidth="1"/>
    <col min="11" max="11" width="49.85546875" style="1" customWidth="1"/>
    <col min="12" max="16384" width="9.140625" style="1"/>
  </cols>
  <sheetData>
    <row r="1" spans="1:9" ht="18" customHeight="1" x14ac:dyDescent="0.25">
      <c r="H1" s="1" t="s">
        <v>6</v>
      </c>
    </row>
    <row r="2" spans="1:9" ht="15.75" customHeight="1" x14ac:dyDescent="0.25">
      <c r="G2" s="1" t="s">
        <v>0</v>
      </c>
    </row>
    <row r="3" spans="1:9" ht="17.25" customHeight="1" x14ac:dyDescent="0.25">
      <c r="G3" s="1" t="s">
        <v>1</v>
      </c>
    </row>
    <row r="6" spans="1:9" ht="45" customHeight="1" x14ac:dyDescent="0.3">
      <c r="A6" s="116" t="s">
        <v>35</v>
      </c>
      <c r="B6" s="116"/>
      <c r="C6" s="116"/>
      <c r="D6" s="116"/>
      <c r="E6" s="116"/>
      <c r="F6" s="116"/>
      <c r="G6" s="116"/>
      <c r="H6" s="116"/>
      <c r="I6" s="116"/>
    </row>
    <row r="8" spans="1:9" x14ac:dyDescent="0.25">
      <c r="H8" s="1" t="s">
        <v>22</v>
      </c>
    </row>
    <row r="9" spans="1:9" s="4" customFormat="1" ht="41.25" customHeight="1" x14ac:dyDescent="0.25">
      <c r="A9" s="163" t="s">
        <v>23</v>
      </c>
      <c r="B9" s="164"/>
      <c r="C9" s="165"/>
      <c r="D9" s="166" t="s">
        <v>7</v>
      </c>
      <c r="E9" s="166"/>
      <c r="F9" s="166" t="s">
        <v>15</v>
      </c>
      <c r="G9" s="127" t="s">
        <v>24</v>
      </c>
      <c r="H9" s="128"/>
      <c r="I9" s="171"/>
    </row>
    <row r="10" spans="1:9" s="4" customFormat="1" ht="39.75" customHeight="1" x14ac:dyDescent="0.25">
      <c r="A10" s="36" t="s">
        <v>25</v>
      </c>
      <c r="B10" s="36" t="s">
        <v>26</v>
      </c>
      <c r="C10" s="36" t="s">
        <v>27</v>
      </c>
      <c r="D10" s="11" t="s">
        <v>12</v>
      </c>
      <c r="E10" s="11" t="s">
        <v>13</v>
      </c>
      <c r="F10" s="166"/>
      <c r="G10" s="12" t="s">
        <v>9</v>
      </c>
      <c r="H10" s="12" t="s">
        <v>10</v>
      </c>
      <c r="I10" s="12" t="s">
        <v>11</v>
      </c>
    </row>
    <row r="11" spans="1:9" s="4" customFormat="1" ht="15" x14ac:dyDescent="0.25">
      <c r="A11" s="13"/>
      <c r="B11" s="13"/>
      <c r="C11" s="13"/>
      <c r="D11" s="11"/>
      <c r="E11" s="11"/>
      <c r="F11" s="10" t="s">
        <v>21</v>
      </c>
      <c r="G11" s="11"/>
      <c r="H11" s="11"/>
      <c r="I11" s="11"/>
    </row>
    <row r="12" spans="1:9" s="4" customFormat="1" ht="28.5" x14ac:dyDescent="0.25">
      <c r="A12" s="152" t="s">
        <v>129</v>
      </c>
      <c r="B12" s="85"/>
      <c r="C12" s="154"/>
      <c r="D12" s="146"/>
      <c r="E12" s="158"/>
      <c r="F12" s="86" t="s">
        <v>130</v>
      </c>
      <c r="G12" s="87">
        <f>+G14</f>
        <v>0</v>
      </c>
      <c r="H12" s="87">
        <f t="shared" ref="H12:I12" si="0">+H14</f>
        <v>0</v>
      </c>
      <c r="I12" s="87">
        <f t="shared" si="0"/>
        <v>0</v>
      </c>
    </row>
    <row r="13" spans="1:9" s="4" customFormat="1" ht="15" x14ac:dyDescent="0.25">
      <c r="A13" s="153"/>
      <c r="B13" s="152" t="s">
        <v>131</v>
      </c>
      <c r="C13" s="155"/>
      <c r="D13" s="146"/>
      <c r="E13" s="159"/>
      <c r="F13" s="88" t="s">
        <v>16</v>
      </c>
      <c r="G13" s="75"/>
      <c r="H13" s="75"/>
      <c r="I13" s="75"/>
    </row>
    <row r="14" spans="1:9" s="4" customFormat="1" ht="15" x14ac:dyDescent="0.25">
      <c r="A14" s="153"/>
      <c r="B14" s="153"/>
      <c r="C14" s="156"/>
      <c r="D14" s="146"/>
      <c r="E14" s="159"/>
      <c r="F14" s="86" t="s">
        <v>132</v>
      </c>
      <c r="G14" s="87">
        <f>+G16</f>
        <v>0</v>
      </c>
      <c r="H14" s="87">
        <f t="shared" ref="H14:I14" si="1">+H16</f>
        <v>0</v>
      </c>
      <c r="I14" s="87">
        <f t="shared" si="1"/>
        <v>0</v>
      </c>
    </row>
    <row r="15" spans="1:9" s="4" customFormat="1" ht="15" x14ac:dyDescent="0.25">
      <c r="A15" s="153"/>
      <c r="B15" s="153"/>
      <c r="C15" s="157"/>
      <c r="D15" s="146"/>
      <c r="E15" s="159"/>
      <c r="F15" s="88" t="s">
        <v>16</v>
      </c>
      <c r="G15" s="75"/>
      <c r="H15" s="75"/>
      <c r="I15" s="75"/>
    </row>
    <row r="16" spans="1:9" s="4" customFormat="1" ht="15" x14ac:dyDescent="0.25">
      <c r="A16" s="153"/>
      <c r="B16" s="153"/>
      <c r="C16" s="152" t="s">
        <v>131</v>
      </c>
      <c r="D16" s="146"/>
      <c r="E16" s="159"/>
      <c r="F16" s="86" t="s">
        <v>124</v>
      </c>
      <c r="G16" s="87">
        <f>+G18</f>
        <v>0</v>
      </c>
      <c r="H16" s="87">
        <f t="shared" ref="H16:I16" si="2">+H18</f>
        <v>0</v>
      </c>
      <c r="I16" s="87">
        <f t="shared" si="2"/>
        <v>0</v>
      </c>
    </row>
    <row r="17" spans="1:9" s="4" customFormat="1" ht="15" x14ac:dyDescent="0.25">
      <c r="A17" s="153"/>
      <c r="B17" s="153"/>
      <c r="C17" s="153"/>
      <c r="D17" s="146"/>
      <c r="E17" s="159"/>
      <c r="F17" s="89" t="s">
        <v>16</v>
      </c>
      <c r="G17" s="12"/>
      <c r="H17" s="12"/>
      <c r="I17" s="12"/>
    </row>
    <row r="18" spans="1:9" s="4" customFormat="1" ht="15" x14ac:dyDescent="0.25">
      <c r="A18" s="153"/>
      <c r="B18" s="153"/>
      <c r="C18" s="153"/>
      <c r="D18" s="122" t="s">
        <v>123</v>
      </c>
      <c r="E18" s="74"/>
      <c r="F18" s="2" t="s">
        <v>124</v>
      </c>
      <c r="G18" s="87">
        <f>+G19+G27</f>
        <v>0</v>
      </c>
      <c r="H18" s="90">
        <v>0</v>
      </c>
      <c r="I18" s="90">
        <v>0</v>
      </c>
    </row>
    <row r="19" spans="1:9" s="4" customFormat="1" ht="15" x14ac:dyDescent="0.25">
      <c r="A19" s="153"/>
      <c r="B19" s="153"/>
      <c r="C19" s="153"/>
      <c r="D19" s="123"/>
      <c r="E19" s="126" t="s">
        <v>127</v>
      </c>
      <c r="F19" s="2" t="s">
        <v>124</v>
      </c>
      <c r="G19" s="83">
        <v>8000</v>
      </c>
      <c r="H19" s="83">
        <v>211182.8</v>
      </c>
      <c r="I19" s="83">
        <v>425182.8</v>
      </c>
    </row>
    <row r="20" spans="1:9" s="4" customFormat="1" ht="15" x14ac:dyDescent="0.25">
      <c r="A20" s="153"/>
      <c r="B20" s="153"/>
      <c r="C20" s="153"/>
      <c r="D20" s="123"/>
      <c r="E20" s="126"/>
      <c r="F20" s="2" t="s">
        <v>17</v>
      </c>
      <c r="G20" s="75"/>
      <c r="H20" s="84"/>
      <c r="I20" s="84"/>
    </row>
    <row r="21" spans="1:9" s="4" customFormat="1" ht="15" x14ac:dyDescent="0.25">
      <c r="A21" s="153"/>
      <c r="B21" s="153"/>
      <c r="C21" s="153"/>
      <c r="D21" s="123"/>
      <c r="E21" s="126"/>
      <c r="F21" s="82" t="s">
        <v>122</v>
      </c>
      <c r="G21" s="83">
        <v>8000</v>
      </c>
      <c r="H21" s="83">
        <v>211182.8</v>
      </c>
      <c r="I21" s="83">
        <v>425182.8</v>
      </c>
    </row>
    <row r="22" spans="1:9" s="4" customFormat="1" ht="27" x14ac:dyDescent="0.25">
      <c r="A22" s="153"/>
      <c r="B22" s="153"/>
      <c r="C22" s="153"/>
      <c r="D22" s="123"/>
      <c r="E22" s="126"/>
      <c r="F22" s="2" t="s">
        <v>18</v>
      </c>
      <c r="G22" s="91"/>
      <c r="H22" s="84"/>
      <c r="I22" s="84"/>
    </row>
    <row r="23" spans="1:9" s="4" customFormat="1" ht="18.75" customHeight="1" x14ac:dyDescent="0.25">
      <c r="A23" s="153"/>
      <c r="B23" s="153"/>
      <c r="C23" s="153"/>
      <c r="D23" s="123"/>
      <c r="E23" s="126"/>
      <c r="F23" s="2" t="s">
        <v>19</v>
      </c>
      <c r="G23" s="83">
        <v>8000</v>
      </c>
      <c r="H23" s="83">
        <v>211182.8</v>
      </c>
      <c r="I23" s="83">
        <v>425182.8</v>
      </c>
    </row>
    <row r="24" spans="1:9" s="4" customFormat="1" ht="15" x14ac:dyDescent="0.25">
      <c r="A24" s="153"/>
      <c r="B24" s="153"/>
      <c r="C24" s="153"/>
      <c r="D24" s="123"/>
      <c r="E24" s="126"/>
      <c r="F24" s="2" t="s">
        <v>20</v>
      </c>
      <c r="G24" s="83">
        <v>8000</v>
      </c>
      <c r="H24" s="83">
        <v>211182.8</v>
      </c>
      <c r="I24" s="83">
        <v>425182.8</v>
      </c>
    </row>
    <row r="25" spans="1:9" s="4" customFormat="1" ht="15" x14ac:dyDescent="0.25">
      <c r="A25" s="153"/>
      <c r="B25" s="153"/>
      <c r="C25" s="153"/>
      <c r="D25" s="123"/>
      <c r="E25" s="126"/>
      <c r="F25" s="2" t="s">
        <v>133</v>
      </c>
      <c r="G25" s="83">
        <v>8000</v>
      </c>
      <c r="H25" s="83">
        <v>211182.8</v>
      </c>
      <c r="I25" s="83">
        <v>425182.8</v>
      </c>
    </row>
    <row r="26" spans="1:9" s="4" customFormat="1" ht="15" x14ac:dyDescent="0.25">
      <c r="A26" s="153"/>
      <c r="B26" s="153"/>
      <c r="C26" s="153"/>
      <c r="D26" s="123"/>
      <c r="E26" s="126"/>
      <c r="F26" s="2" t="s">
        <v>134</v>
      </c>
      <c r="G26" s="83">
        <v>8000</v>
      </c>
      <c r="H26" s="83">
        <v>211182.8</v>
      </c>
      <c r="I26" s="83">
        <v>425182.8</v>
      </c>
    </row>
    <row r="27" spans="1:9" s="4" customFormat="1" ht="16.5" customHeight="1" x14ac:dyDescent="0.25">
      <c r="A27" s="153"/>
      <c r="B27" s="153"/>
      <c r="C27" s="153"/>
      <c r="D27" s="123"/>
      <c r="E27" s="126" t="s">
        <v>127</v>
      </c>
      <c r="F27" s="2" t="s">
        <v>124</v>
      </c>
      <c r="G27" s="83">
        <v>-8000</v>
      </c>
      <c r="H27" s="83">
        <v>-211182.8</v>
      </c>
      <c r="I27" s="83">
        <v>-425182.8</v>
      </c>
    </row>
    <row r="28" spans="1:9" s="4" customFormat="1" ht="15" x14ac:dyDescent="0.25">
      <c r="A28" s="153"/>
      <c r="B28" s="153"/>
      <c r="C28" s="153"/>
      <c r="D28" s="123"/>
      <c r="E28" s="126"/>
      <c r="F28" s="2" t="s">
        <v>17</v>
      </c>
      <c r="G28" s="84"/>
      <c r="H28" s="92"/>
      <c r="I28" s="92"/>
    </row>
    <row r="29" spans="1:9" s="4" customFormat="1" ht="15" x14ac:dyDescent="0.25">
      <c r="A29" s="153"/>
      <c r="B29" s="153"/>
      <c r="C29" s="153"/>
      <c r="D29" s="123"/>
      <c r="E29" s="126"/>
      <c r="F29" s="82" t="s">
        <v>122</v>
      </c>
      <c r="G29" s="83">
        <v>-8000</v>
      </c>
      <c r="H29" s="83">
        <v>-211182.8</v>
      </c>
      <c r="I29" s="83">
        <v>-425182.8</v>
      </c>
    </row>
    <row r="30" spans="1:9" s="4" customFormat="1" ht="28.5" customHeight="1" x14ac:dyDescent="0.25">
      <c r="A30" s="153"/>
      <c r="B30" s="153"/>
      <c r="C30" s="153"/>
      <c r="D30" s="123"/>
      <c r="E30" s="126"/>
      <c r="F30" s="2" t="s">
        <v>18</v>
      </c>
      <c r="G30" s="84"/>
      <c r="H30" s="84"/>
      <c r="I30" s="75"/>
    </row>
    <row r="31" spans="1:9" s="4" customFormat="1" ht="15" customHeight="1" x14ac:dyDescent="0.25">
      <c r="A31" s="153"/>
      <c r="B31" s="153"/>
      <c r="C31" s="153"/>
      <c r="D31" s="123"/>
      <c r="E31" s="126"/>
      <c r="F31" s="2" t="s">
        <v>19</v>
      </c>
      <c r="G31" s="83">
        <v>-8000</v>
      </c>
      <c r="H31" s="83">
        <v>-211182.8</v>
      </c>
      <c r="I31" s="83">
        <v>-425182.8</v>
      </c>
    </row>
    <row r="32" spans="1:9" s="4" customFormat="1" ht="13.5" customHeight="1" x14ac:dyDescent="0.25">
      <c r="A32" s="153"/>
      <c r="B32" s="153"/>
      <c r="C32" s="153"/>
      <c r="D32" s="123"/>
      <c r="E32" s="126"/>
      <c r="F32" s="2" t="s">
        <v>20</v>
      </c>
      <c r="G32" s="83">
        <v>-8000</v>
      </c>
      <c r="H32" s="83">
        <v>-211182.8</v>
      </c>
      <c r="I32" s="83">
        <v>-425182.8</v>
      </c>
    </row>
    <row r="33" spans="1:9" s="4" customFormat="1" ht="13.5" customHeight="1" x14ac:dyDescent="0.25">
      <c r="A33" s="153"/>
      <c r="B33" s="153"/>
      <c r="C33" s="153"/>
      <c r="D33" s="123"/>
      <c r="E33" s="126"/>
      <c r="F33" s="2" t="s">
        <v>133</v>
      </c>
      <c r="G33" s="83">
        <v>-8000</v>
      </c>
      <c r="H33" s="83">
        <v>-211182.8</v>
      </c>
      <c r="I33" s="83">
        <v>-425182.8</v>
      </c>
    </row>
    <row r="34" spans="1:9" ht="18" customHeight="1" x14ac:dyDescent="0.25">
      <c r="A34" s="153"/>
      <c r="B34" s="153"/>
      <c r="C34" s="153"/>
      <c r="D34" s="134"/>
      <c r="E34" s="126"/>
      <c r="F34" s="2" t="s">
        <v>134</v>
      </c>
      <c r="G34" s="83">
        <v>-8000</v>
      </c>
      <c r="H34" s="83">
        <v>-211182.8</v>
      </c>
      <c r="I34" s="83">
        <v>-425182.8</v>
      </c>
    </row>
    <row r="35" spans="1:9" s="4" customFormat="1" ht="15" x14ac:dyDescent="0.25">
      <c r="A35" s="169" t="s">
        <v>38</v>
      </c>
      <c r="B35" s="167"/>
      <c r="C35" s="167"/>
      <c r="D35" s="168"/>
      <c r="E35" s="168"/>
      <c r="F35" s="16" t="s">
        <v>42</v>
      </c>
      <c r="G35" s="30">
        <v>0</v>
      </c>
      <c r="H35" s="30">
        <v>0</v>
      </c>
      <c r="I35" s="30">
        <v>0</v>
      </c>
    </row>
    <row r="36" spans="1:9" s="4" customFormat="1" ht="15" x14ac:dyDescent="0.25">
      <c r="A36" s="169"/>
      <c r="B36" s="167"/>
      <c r="C36" s="167"/>
      <c r="D36" s="168"/>
      <c r="E36" s="168"/>
      <c r="F36" s="2" t="s">
        <v>16</v>
      </c>
      <c r="G36" s="31"/>
      <c r="H36" s="31"/>
      <c r="I36" s="31"/>
    </row>
    <row r="37" spans="1:9" s="4" customFormat="1" ht="28.5" x14ac:dyDescent="0.25">
      <c r="A37" s="169"/>
      <c r="B37" s="169" t="s">
        <v>28</v>
      </c>
      <c r="C37" s="167"/>
      <c r="D37" s="168"/>
      <c r="E37" s="168"/>
      <c r="F37" s="16" t="s">
        <v>40</v>
      </c>
      <c r="G37" s="30">
        <v>0</v>
      </c>
      <c r="H37" s="30">
        <v>0</v>
      </c>
      <c r="I37" s="30">
        <v>0</v>
      </c>
    </row>
    <row r="38" spans="1:9" s="4" customFormat="1" ht="15" x14ac:dyDescent="0.25">
      <c r="A38" s="169"/>
      <c r="B38" s="169"/>
      <c r="C38" s="167"/>
      <c r="D38" s="168"/>
      <c r="E38" s="168"/>
      <c r="F38" s="2" t="s">
        <v>16</v>
      </c>
      <c r="G38" s="31"/>
      <c r="H38" s="31"/>
      <c r="I38" s="31"/>
    </row>
    <row r="39" spans="1:9" s="4" customFormat="1" ht="15" x14ac:dyDescent="0.25">
      <c r="A39" s="169"/>
      <c r="B39" s="169"/>
      <c r="C39" s="49" t="s">
        <v>39</v>
      </c>
      <c r="D39" s="168"/>
      <c r="E39" s="168"/>
      <c r="F39" s="16" t="s">
        <v>41</v>
      </c>
      <c r="G39" s="30">
        <v>0</v>
      </c>
      <c r="H39" s="30">
        <v>0</v>
      </c>
      <c r="I39" s="30">
        <v>0</v>
      </c>
    </row>
    <row r="40" spans="1:9" s="4" customFormat="1" ht="15" x14ac:dyDescent="0.25">
      <c r="A40" s="169"/>
      <c r="B40" s="169"/>
      <c r="C40" s="170"/>
      <c r="D40" s="168"/>
      <c r="E40" s="168"/>
      <c r="F40" s="2" t="s">
        <v>16</v>
      </c>
      <c r="G40" s="31"/>
      <c r="H40" s="31"/>
      <c r="I40" s="31"/>
    </row>
    <row r="41" spans="1:9" s="4" customFormat="1" ht="15" x14ac:dyDescent="0.25">
      <c r="A41" s="169"/>
      <c r="B41" s="169"/>
      <c r="C41" s="170"/>
      <c r="D41" s="39"/>
      <c r="E41" s="39"/>
      <c r="F41" s="14" t="s">
        <v>37</v>
      </c>
      <c r="G41" s="30">
        <f>G42+G62+G76</f>
        <v>0</v>
      </c>
      <c r="H41" s="30">
        <f>H42+H62+H76</f>
        <v>0</v>
      </c>
      <c r="I41" s="30">
        <f>I42+I62+I76</f>
        <v>0</v>
      </c>
    </row>
    <row r="42" spans="1:9" ht="17.25" customHeight="1" x14ac:dyDescent="0.25">
      <c r="A42" s="169"/>
      <c r="B42" s="169"/>
      <c r="C42" s="170"/>
      <c r="D42" s="160">
        <v>1022</v>
      </c>
      <c r="E42" s="160"/>
      <c r="F42" s="7" t="s">
        <v>47</v>
      </c>
      <c r="G42" s="35">
        <f t="shared" ref="G42:I42" si="3">G44+G53</f>
        <v>-8000</v>
      </c>
      <c r="H42" s="35">
        <f>H44+H53</f>
        <v>-211182.8</v>
      </c>
      <c r="I42" s="35">
        <f t="shared" si="3"/>
        <v>-425182.8</v>
      </c>
    </row>
    <row r="43" spans="1:9" ht="13.5" customHeight="1" x14ac:dyDescent="0.25">
      <c r="A43" s="169"/>
      <c r="B43" s="169"/>
      <c r="C43" s="170"/>
      <c r="D43" s="160"/>
      <c r="E43" s="160"/>
      <c r="F43" s="2" t="s">
        <v>16</v>
      </c>
      <c r="G43" s="18"/>
      <c r="H43" s="21"/>
      <c r="I43" s="21"/>
    </row>
    <row r="44" spans="1:9" ht="27.75" customHeight="1" x14ac:dyDescent="0.25">
      <c r="A44" s="169"/>
      <c r="B44" s="169"/>
      <c r="C44" s="170"/>
      <c r="D44" s="160"/>
      <c r="E44" s="160">
        <v>12003</v>
      </c>
      <c r="F44" s="47" t="s">
        <v>82</v>
      </c>
      <c r="G44" s="21">
        <v>-8000</v>
      </c>
      <c r="H44" s="21">
        <v>-92974.7</v>
      </c>
      <c r="I44" s="21">
        <v>-29987.7</v>
      </c>
    </row>
    <row r="45" spans="1:9" ht="13.5" customHeight="1" x14ac:dyDescent="0.25">
      <c r="A45" s="169"/>
      <c r="B45" s="169"/>
      <c r="C45" s="170"/>
      <c r="D45" s="160"/>
      <c r="E45" s="160"/>
      <c r="F45" s="47" t="s">
        <v>17</v>
      </c>
      <c r="G45" s="18"/>
      <c r="H45" s="24"/>
      <c r="I45" s="24"/>
    </row>
    <row r="46" spans="1:9" ht="13.5" customHeight="1" x14ac:dyDescent="0.25">
      <c r="A46" s="169"/>
      <c r="B46" s="169"/>
      <c r="C46" s="170"/>
      <c r="D46" s="160"/>
      <c r="E46" s="160"/>
      <c r="F46" s="48" t="s">
        <v>48</v>
      </c>
      <c r="G46" s="21">
        <v>-8000</v>
      </c>
      <c r="H46" s="21">
        <v>-92974.7</v>
      </c>
      <c r="I46" s="21">
        <v>-29987.7</v>
      </c>
    </row>
    <row r="47" spans="1:9" ht="13.5" customHeight="1" x14ac:dyDescent="0.25">
      <c r="A47" s="169"/>
      <c r="B47" s="169"/>
      <c r="C47" s="170"/>
      <c r="D47" s="160"/>
      <c r="E47" s="160"/>
      <c r="F47" s="47" t="s">
        <v>18</v>
      </c>
      <c r="G47" s="18"/>
      <c r="H47" s="24"/>
      <c r="I47" s="24"/>
    </row>
    <row r="48" spans="1:9" ht="13.5" customHeight="1" x14ac:dyDescent="0.25">
      <c r="A48" s="169"/>
      <c r="B48" s="169"/>
      <c r="C48" s="170"/>
      <c r="D48" s="160"/>
      <c r="E48" s="160"/>
      <c r="F48" s="47" t="s">
        <v>19</v>
      </c>
      <c r="G48" s="21">
        <v>-8000</v>
      </c>
      <c r="H48" s="21">
        <v>-92974.7</v>
      </c>
      <c r="I48" s="21">
        <v>-29987.7</v>
      </c>
    </row>
    <row r="49" spans="1:11" ht="13.5" customHeight="1" x14ac:dyDescent="0.25">
      <c r="A49" s="169"/>
      <c r="B49" s="169"/>
      <c r="C49" s="170"/>
      <c r="D49" s="160"/>
      <c r="E49" s="160"/>
      <c r="F49" s="47" t="s">
        <v>20</v>
      </c>
      <c r="G49" s="21">
        <v>-8000</v>
      </c>
      <c r="H49" s="21">
        <v>-92974.7</v>
      </c>
      <c r="I49" s="21">
        <v>-29987.7</v>
      </c>
    </row>
    <row r="50" spans="1:11" ht="13.5" customHeight="1" x14ac:dyDescent="0.25">
      <c r="A50" s="169"/>
      <c r="B50" s="169"/>
      <c r="C50" s="170"/>
      <c r="D50" s="160"/>
      <c r="E50" s="160"/>
      <c r="F50" s="47" t="s">
        <v>97</v>
      </c>
      <c r="G50" s="21">
        <v>-8000</v>
      </c>
      <c r="H50" s="21">
        <v>-92974.7</v>
      </c>
      <c r="I50" s="21">
        <v>-29987.7</v>
      </c>
    </row>
    <row r="51" spans="1:11" ht="14.25" customHeight="1" x14ac:dyDescent="0.25">
      <c r="A51" s="169"/>
      <c r="B51" s="169"/>
      <c r="C51" s="170"/>
      <c r="D51" s="160"/>
      <c r="E51" s="160"/>
      <c r="F51" s="47" t="s">
        <v>98</v>
      </c>
      <c r="G51" s="21">
        <v>-8000</v>
      </c>
      <c r="H51" s="21">
        <v>-92974.7</v>
      </c>
      <c r="I51" s="21">
        <v>-29987.7</v>
      </c>
    </row>
    <row r="52" spans="1:11" ht="20.25" customHeight="1" x14ac:dyDescent="0.25">
      <c r="A52" s="169"/>
      <c r="B52" s="169"/>
      <c r="C52" s="170"/>
      <c r="D52" s="160"/>
      <c r="E52" s="160"/>
      <c r="F52" s="47" t="s">
        <v>99</v>
      </c>
      <c r="G52" s="21">
        <v>-8000</v>
      </c>
      <c r="H52" s="21">
        <v>-92974.7</v>
      </c>
      <c r="I52" s="21">
        <v>-29987.7</v>
      </c>
    </row>
    <row r="53" spans="1:11" ht="27" x14ac:dyDescent="0.25">
      <c r="A53" s="169"/>
      <c r="B53" s="169"/>
      <c r="C53" s="170"/>
      <c r="D53" s="160"/>
      <c r="E53" s="160">
        <v>12002</v>
      </c>
      <c r="F53" s="8" t="s">
        <v>43</v>
      </c>
      <c r="G53" s="18"/>
      <c r="H53" s="21">
        <v>-118208.1</v>
      </c>
      <c r="I53" s="21">
        <v>-395195.1</v>
      </c>
    </row>
    <row r="54" spans="1:11" ht="14.25" x14ac:dyDescent="0.25">
      <c r="A54" s="169"/>
      <c r="B54" s="169"/>
      <c r="C54" s="170"/>
      <c r="D54" s="160"/>
      <c r="E54" s="160"/>
      <c r="F54" s="2" t="s">
        <v>17</v>
      </c>
      <c r="G54" s="19"/>
      <c r="H54" s="24"/>
      <c r="I54" s="24"/>
      <c r="K54" s="1">
        <v>1</v>
      </c>
    </row>
    <row r="55" spans="1:11" ht="13.5" customHeight="1" x14ac:dyDescent="0.25">
      <c r="A55" s="169"/>
      <c r="B55" s="169"/>
      <c r="C55" s="170"/>
      <c r="D55" s="160"/>
      <c r="E55" s="160"/>
      <c r="F55" s="9" t="s">
        <v>37</v>
      </c>
      <c r="G55" s="18"/>
      <c r="H55" s="21">
        <v>-118208.1</v>
      </c>
      <c r="I55" s="21">
        <v>-395195.1</v>
      </c>
    </row>
    <row r="56" spans="1:11" ht="27" x14ac:dyDescent="0.25">
      <c r="A56" s="169"/>
      <c r="B56" s="169"/>
      <c r="C56" s="170"/>
      <c r="D56" s="160"/>
      <c r="E56" s="160"/>
      <c r="F56" s="2" t="s">
        <v>18</v>
      </c>
      <c r="G56" s="19"/>
      <c r="H56" s="24"/>
      <c r="I56" s="24"/>
    </row>
    <row r="57" spans="1:11" ht="13.5" customHeight="1" x14ac:dyDescent="0.25">
      <c r="A57" s="169"/>
      <c r="B57" s="169"/>
      <c r="C57" s="170"/>
      <c r="D57" s="160"/>
      <c r="E57" s="160"/>
      <c r="F57" s="2" t="s">
        <v>19</v>
      </c>
      <c r="G57" s="18"/>
      <c r="H57" s="21">
        <v>-118208.1</v>
      </c>
      <c r="I57" s="21">
        <v>-395195.1</v>
      </c>
    </row>
    <row r="58" spans="1:11" ht="15" x14ac:dyDescent="0.25">
      <c r="A58" s="169"/>
      <c r="B58" s="169"/>
      <c r="C58" s="170"/>
      <c r="D58" s="160"/>
      <c r="E58" s="160"/>
      <c r="F58" s="41" t="s">
        <v>20</v>
      </c>
      <c r="G58" s="21">
        <v>0</v>
      </c>
      <c r="H58" s="21">
        <v>-118208.1</v>
      </c>
      <c r="I58" s="21">
        <v>-395195.1</v>
      </c>
    </row>
    <row r="59" spans="1:11" ht="15" x14ac:dyDescent="0.25">
      <c r="A59" s="169"/>
      <c r="B59" s="169"/>
      <c r="C59" s="170"/>
      <c r="D59" s="160"/>
      <c r="E59" s="160"/>
      <c r="F59" s="41" t="s">
        <v>44</v>
      </c>
      <c r="G59" s="21">
        <v>0</v>
      </c>
      <c r="H59" s="21">
        <v>-118208.1</v>
      </c>
      <c r="I59" s="21">
        <v>-395195.1</v>
      </c>
    </row>
    <row r="60" spans="1:11" ht="15" x14ac:dyDescent="0.25">
      <c r="A60" s="169"/>
      <c r="B60" s="169"/>
      <c r="C60" s="170"/>
      <c r="D60" s="160"/>
      <c r="E60" s="160"/>
      <c r="F60" s="41" t="s">
        <v>45</v>
      </c>
      <c r="G60" s="21">
        <v>0</v>
      </c>
      <c r="H60" s="21">
        <v>-118208.1</v>
      </c>
      <c r="I60" s="21">
        <v>-395195.1</v>
      </c>
    </row>
    <row r="61" spans="1:11" ht="30" x14ac:dyDescent="0.25">
      <c r="A61" s="169"/>
      <c r="B61" s="169"/>
      <c r="C61" s="170"/>
      <c r="D61" s="160"/>
      <c r="E61" s="160"/>
      <c r="F61" s="41" t="s">
        <v>46</v>
      </c>
      <c r="G61" s="21">
        <v>0</v>
      </c>
      <c r="H61" s="21">
        <v>-118208.1</v>
      </c>
      <c r="I61" s="21">
        <v>-395195.1</v>
      </c>
    </row>
    <row r="62" spans="1:11" ht="13.5" customHeight="1" x14ac:dyDescent="0.25">
      <c r="A62" s="169"/>
      <c r="B62" s="169"/>
      <c r="C62" s="170"/>
      <c r="D62" s="161">
        <v>1187</v>
      </c>
      <c r="E62" s="145"/>
      <c r="F62" s="41" t="s">
        <v>74</v>
      </c>
      <c r="G62" s="35">
        <f>+G64</f>
        <v>0</v>
      </c>
      <c r="H62" s="35">
        <f t="shared" ref="H62:I62" si="4">+H64</f>
        <v>200000</v>
      </c>
      <c r="I62" s="35">
        <f t="shared" si="4"/>
        <v>414000</v>
      </c>
    </row>
    <row r="63" spans="1:11" ht="13.5" customHeight="1" x14ac:dyDescent="0.25">
      <c r="A63" s="169"/>
      <c r="B63" s="169"/>
      <c r="C63" s="170"/>
      <c r="D63" s="162"/>
      <c r="E63" s="145"/>
      <c r="F63" s="41" t="s">
        <v>16</v>
      </c>
      <c r="G63" s="21"/>
      <c r="H63" s="21"/>
      <c r="I63" s="21"/>
    </row>
    <row r="64" spans="1:11" ht="48" customHeight="1" x14ac:dyDescent="0.25">
      <c r="A64" s="169"/>
      <c r="B64" s="169"/>
      <c r="C64" s="170"/>
      <c r="D64" s="162"/>
      <c r="E64" s="161">
        <v>12007</v>
      </c>
      <c r="F64" s="41" t="s">
        <v>81</v>
      </c>
      <c r="G64" s="23"/>
      <c r="H64" s="21">
        <v>200000</v>
      </c>
      <c r="I64" s="21">
        <v>414000</v>
      </c>
    </row>
    <row r="65" spans="1:9" ht="15" customHeight="1" x14ac:dyDescent="0.25">
      <c r="A65" s="169"/>
      <c r="B65" s="169"/>
      <c r="C65" s="170"/>
      <c r="D65" s="162"/>
      <c r="E65" s="162"/>
      <c r="F65" s="43" t="s">
        <v>17</v>
      </c>
      <c r="G65" s="110"/>
      <c r="H65" s="110"/>
      <c r="I65" s="110"/>
    </row>
    <row r="66" spans="1:9" ht="15" customHeight="1" x14ac:dyDescent="0.25">
      <c r="A66" s="169"/>
      <c r="B66" s="169"/>
      <c r="C66" s="170"/>
      <c r="D66" s="162"/>
      <c r="E66" s="162"/>
      <c r="F66" s="78" t="s">
        <v>48</v>
      </c>
      <c r="G66" s="111"/>
      <c r="H66" s="21">
        <v>200000</v>
      </c>
      <c r="I66" s="21">
        <v>414000</v>
      </c>
    </row>
    <row r="67" spans="1:9" ht="30" x14ac:dyDescent="0.25">
      <c r="A67" s="169"/>
      <c r="B67" s="169"/>
      <c r="C67" s="170"/>
      <c r="D67" s="162"/>
      <c r="E67" s="162"/>
      <c r="F67" s="43" t="s">
        <v>18</v>
      </c>
      <c r="G67" s="110"/>
      <c r="H67" s="43"/>
      <c r="I67" s="43"/>
    </row>
    <row r="68" spans="1:9" ht="13.5" customHeight="1" x14ac:dyDescent="0.25">
      <c r="A68" s="169"/>
      <c r="B68" s="169"/>
      <c r="C68" s="170"/>
      <c r="D68" s="162"/>
      <c r="E68" s="162"/>
      <c r="F68" s="43" t="s">
        <v>19</v>
      </c>
      <c r="G68" s="112"/>
      <c r="H68" s="21">
        <v>200000</v>
      </c>
      <c r="I68" s="21">
        <v>414000</v>
      </c>
    </row>
    <row r="69" spans="1:9" ht="15" x14ac:dyDescent="0.25">
      <c r="A69" s="169"/>
      <c r="B69" s="169"/>
      <c r="C69" s="170"/>
      <c r="D69" s="162"/>
      <c r="E69" s="162"/>
      <c r="F69" s="43" t="s">
        <v>20</v>
      </c>
      <c r="G69" s="112"/>
      <c r="H69" s="21">
        <v>200000</v>
      </c>
      <c r="I69" s="21">
        <v>414000</v>
      </c>
    </row>
    <row r="70" spans="1:9" ht="15" x14ac:dyDescent="0.25">
      <c r="A70" s="169"/>
      <c r="B70" s="169"/>
      <c r="C70" s="170"/>
      <c r="D70" s="162"/>
      <c r="E70" s="162"/>
      <c r="F70" s="43" t="s">
        <v>100</v>
      </c>
      <c r="G70" s="112"/>
      <c r="H70" s="21">
        <v>100000</v>
      </c>
      <c r="I70" s="21">
        <v>200000</v>
      </c>
    </row>
    <row r="71" spans="1:9" ht="30" x14ac:dyDescent="0.25">
      <c r="A71" s="169"/>
      <c r="B71" s="169"/>
      <c r="C71" s="170"/>
      <c r="D71" s="162"/>
      <c r="E71" s="162"/>
      <c r="F71" s="43" t="s">
        <v>101</v>
      </c>
      <c r="G71" s="112"/>
      <c r="H71" s="21">
        <v>100000</v>
      </c>
      <c r="I71" s="21">
        <v>200000</v>
      </c>
    </row>
    <row r="72" spans="1:9" ht="15" x14ac:dyDescent="0.25">
      <c r="A72" s="169"/>
      <c r="B72" s="169"/>
      <c r="C72" s="170"/>
      <c r="D72" s="162"/>
      <c r="E72" s="162"/>
      <c r="F72" s="43" t="s">
        <v>102</v>
      </c>
      <c r="G72" s="112"/>
      <c r="H72" s="21">
        <v>100000</v>
      </c>
      <c r="I72" s="21">
        <v>200000</v>
      </c>
    </row>
    <row r="73" spans="1:9" ht="13.5" customHeight="1" x14ac:dyDescent="0.25">
      <c r="A73" s="169"/>
      <c r="B73" s="169"/>
      <c r="C73" s="170"/>
      <c r="D73" s="162"/>
      <c r="E73" s="162"/>
      <c r="F73" s="113" t="s">
        <v>97</v>
      </c>
      <c r="G73" s="112"/>
      <c r="H73" s="21">
        <v>100000</v>
      </c>
      <c r="I73" s="21">
        <v>214000</v>
      </c>
    </row>
    <row r="74" spans="1:9" ht="14.25" customHeight="1" x14ac:dyDescent="0.25">
      <c r="A74" s="169"/>
      <c r="B74" s="169"/>
      <c r="C74" s="170"/>
      <c r="D74" s="162"/>
      <c r="E74" s="162"/>
      <c r="F74" s="113" t="s">
        <v>98</v>
      </c>
      <c r="G74" s="112"/>
      <c r="H74" s="21">
        <v>100000</v>
      </c>
      <c r="I74" s="21">
        <v>214000</v>
      </c>
    </row>
    <row r="75" spans="1:9" ht="20.25" customHeight="1" x14ac:dyDescent="0.25">
      <c r="A75" s="169"/>
      <c r="B75" s="169"/>
      <c r="C75" s="170"/>
      <c r="D75" s="162"/>
      <c r="E75" s="162"/>
      <c r="F75" s="113" t="s">
        <v>99</v>
      </c>
      <c r="G75" s="112"/>
      <c r="H75" s="21">
        <v>100000</v>
      </c>
      <c r="I75" s="21">
        <v>214000</v>
      </c>
    </row>
    <row r="76" spans="1:9" ht="13.5" customHeight="1" x14ac:dyDescent="0.25">
      <c r="A76" s="169"/>
      <c r="B76" s="169"/>
      <c r="C76" s="170"/>
      <c r="D76" s="160">
        <v>1059</v>
      </c>
      <c r="E76" s="145"/>
      <c r="F76" s="43" t="s">
        <v>85</v>
      </c>
      <c r="G76" s="35">
        <f>+G78</f>
        <v>8000</v>
      </c>
      <c r="H76" s="35">
        <f t="shared" ref="H76:I76" si="5">+H78</f>
        <v>11182.8</v>
      </c>
      <c r="I76" s="35">
        <f t="shared" si="5"/>
        <v>11182.8</v>
      </c>
    </row>
    <row r="77" spans="1:9" ht="13.5" customHeight="1" x14ac:dyDescent="0.25">
      <c r="A77" s="169"/>
      <c r="B77" s="169"/>
      <c r="C77" s="170"/>
      <c r="D77" s="160"/>
      <c r="E77" s="145"/>
      <c r="F77" s="43" t="s">
        <v>16</v>
      </c>
      <c r="G77" s="21"/>
      <c r="H77" s="21"/>
      <c r="I77" s="21"/>
    </row>
    <row r="78" spans="1:9" ht="48.75" customHeight="1" x14ac:dyDescent="0.25">
      <c r="A78" s="169"/>
      <c r="B78" s="169"/>
      <c r="C78" s="170"/>
      <c r="D78" s="160"/>
      <c r="E78" s="160">
        <v>11008</v>
      </c>
      <c r="F78" s="41" t="s">
        <v>90</v>
      </c>
      <c r="G78" s="21">
        <v>8000</v>
      </c>
      <c r="H78" s="21">
        <v>11182.8</v>
      </c>
      <c r="I78" s="21">
        <v>11182.8</v>
      </c>
    </row>
    <row r="79" spans="1:9" ht="15" x14ac:dyDescent="0.25">
      <c r="A79" s="169"/>
      <c r="B79" s="169"/>
      <c r="C79" s="170"/>
      <c r="D79" s="160"/>
      <c r="E79" s="160"/>
      <c r="F79" s="41" t="s">
        <v>17</v>
      </c>
      <c r="G79" s="41"/>
      <c r="H79" s="41"/>
      <c r="I79" s="41"/>
    </row>
    <row r="80" spans="1:9" ht="15" customHeight="1" x14ac:dyDescent="0.25">
      <c r="A80" s="169"/>
      <c r="B80" s="169"/>
      <c r="C80" s="170"/>
      <c r="D80" s="160"/>
      <c r="E80" s="160"/>
      <c r="F80" s="40" t="s">
        <v>48</v>
      </c>
      <c r="G80" s="21">
        <v>8000</v>
      </c>
      <c r="H80" s="21">
        <v>11182.8</v>
      </c>
      <c r="I80" s="21">
        <v>11182.8</v>
      </c>
    </row>
    <row r="81" spans="1:10" ht="30" x14ac:dyDescent="0.25">
      <c r="A81" s="169"/>
      <c r="B81" s="169"/>
      <c r="C81" s="170"/>
      <c r="D81" s="160"/>
      <c r="E81" s="160"/>
      <c r="F81" s="41" t="s">
        <v>18</v>
      </c>
      <c r="G81" s="41"/>
      <c r="H81" s="41"/>
      <c r="I81" s="41"/>
    </row>
    <row r="82" spans="1:10" ht="15" x14ac:dyDescent="0.25">
      <c r="A82" s="169"/>
      <c r="B82" s="169"/>
      <c r="C82" s="170"/>
      <c r="D82" s="160"/>
      <c r="E82" s="160"/>
      <c r="F82" s="41" t="s">
        <v>19</v>
      </c>
      <c r="G82" s="21">
        <v>8000</v>
      </c>
      <c r="H82" s="21">
        <v>11182.8</v>
      </c>
      <c r="I82" s="21">
        <v>11182.8</v>
      </c>
    </row>
    <row r="83" spans="1:10" ht="15" x14ac:dyDescent="0.25">
      <c r="A83" s="169"/>
      <c r="B83" s="169"/>
      <c r="C83" s="170"/>
      <c r="D83" s="160"/>
      <c r="E83" s="160"/>
      <c r="F83" s="41" t="s">
        <v>20</v>
      </c>
      <c r="G83" s="21">
        <v>8000</v>
      </c>
      <c r="H83" s="21">
        <v>11182.8</v>
      </c>
      <c r="I83" s="21">
        <v>11182.8</v>
      </c>
    </row>
    <row r="84" spans="1:10" ht="15" x14ac:dyDescent="0.25">
      <c r="A84" s="169"/>
      <c r="B84" s="169"/>
      <c r="C84" s="170"/>
      <c r="D84" s="160"/>
      <c r="E84" s="160"/>
      <c r="F84" s="41" t="s">
        <v>100</v>
      </c>
      <c r="G84" s="21">
        <v>8000</v>
      </c>
      <c r="H84" s="21">
        <v>11182.8</v>
      </c>
      <c r="I84" s="21">
        <v>11182.8</v>
      </c>
    </row>
    <row r="85" spans="1:10" ht="30" x14ac:dyDescent="0.25">
      <c r="A85" s="169"/>
      <c r="B85" s="169"/>
      <c r="C85" s="170"/>
      <c r="D85" s="160"/>
      <c r="E85" s="160"/>
      <c r="F85" s="41" t="s">
        <v>101</v>
      </c>
      <c r="G85" s="21">
        <v>8000</v>
      </c>
      <c r="H85" s="21">
        <v>11182.8</v>
      </c>
      <c r="I85" s="21">
        <v>11182.8</v>
      </c>
      <c r="J85" s="32"/>
    </row>
    <row r="86" spans="1:10" ht="15" x14ac:dyDescent="0.25">
      <c r="A86" s="169"/>
      <c r="B86" s="169"/>
      <c r="C86" s="170"/>
      <c r="D86" s="160"/>
      <c r="E86" s="160"/>
      <c r="F86" s="41" t="s">
        <v>102</v>
      </c>
      <c r="G86" s="21">
        <v>8000</v>
      </c>
      <c r="H86" s="21">
        <v>11182.8</v>
      </c>
      <c r="I86" s="21">
        <v>11182.8</v>
      </c>
    </row>
  </sheetData>
  <mergeCells count="32">
    <mergeCell ref="A6:I6"/>
    <mergeCell ref="D42:D61"/>
    <mergeCell ref="A9:C9"/>
    <mergeCell ref="D9:E9"/>
    <mergeCell ref="F9:F10"/>
    <mergeCell ref="B35:B36"/>
    <mergeCell ref="C35:C38"/>
    <mergeCell ref="D35:D40"/>
    <mergeCell ref="E35:E40"/>
    <mergeCell ref="E42:E43"/>
    <mergeCell ref="E53:E61"/>
    <mergeCell ref="A35:A86"/>
    <mergeCell ref="E44:E52"/>
    <mergeCell ref="B37:B86"/>
    <mergeCell ref="C40:C86"/>
    <mergeCell ref="G9:I9"/>
    <mergeCell ref="E78:E86"/>
    <mergeCell ref="E62:E63"/>
    <mergeCell ref="D78:D86"/>
    <mergeCell ref="E76:E77"/>
    <mergeCell ref="D76:D77"/>
    <mergeCell ref="D62:D75"/>
    <mergeCell ref="E64:E75"/>
    <mergeCell ref="A12:A34"/>
    <mergeCell ref="C12:C15"/>
    <mergeCell ref="D12:D17"/>
    <mergeCell ref="E12:E17"/>
    <mergeCell ref="B13:B34"/>
    <mergeCell ref="C16:C34"/>
    <mergeCell ref="D18:D34"/>
    <mergeCell ref="E19:E26"/>
    <mergeCell ref="E27:E34"/>
  </mergeCells>
  <pageMargins left="0.7" right="0.7" top="0.75" bottom="0.75" header="0.3" footer="0.3"/>
  <pageSetup paperSize="9" scale="84" orientation="landscape" verticalDpi="0" r:id="rId1"/>
  <rowBreaks count="2" manualBreakCount="2">
    <brk id="31" max="8" man="1"/>
    <brk id="61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H10" sqref="H10"/>
    </sheetView>
  </sheetViews>
  <sheetFormatPr defaultColWidth="9.140625" defaultRowHeight="13.5" x14ac:dyDescent="0.25"/>
  <cols>
    <col min="1" max="1" width="10.140625" style="1" customWidth="1"/>
    <col min="2" max="2" width="13.42578125" style="1" customWidth="1"/>
    <col min="3" max="3" width="12.5703125" style="1" customWidth="1"/>
    <col min="4" max="4" width="12.140625" style="1" customWidth="1"/>
    <col min="5" max="5" width="35.85546875" style="1" customWidth="1"/>
    <col min="6" max="6" width="41.140625" style="1" customWidth="1"/>
    <col min="7" max="7" width="30.140625" style="1" customWidth="1"/>
    <col min="8" max="16384" width="9.140625" style="1"/>
  </cols>
  <sheetData>
    <row r="1" spans="1:8" x14ac:dyDescent="0.25">
      <c r="G1" s="50" t="s">
        <v>79</v>
      </c>
    </row>
    <row r="2" spans="1:8" x14ac:dyDescent="0.25">
      <c r="F2" s="177" t="s">
        <v>0</v>
      </c>
      <c r="G2" s="177"/>
    </row>
    <row r="3" spans="1:8" x14ac:dyDescent="0.25">
      <c r="F3" s="177" t="s">
        <v>1</v>
      </c>
      <c r="G3" s="177"/>
    </row>
    <row r="6" spans="1:8" ht="45.75" customHeight="1" x14ac:dyDescent="0.25">
      <c r="A6" s="178" t="s">
        <v>103</v>
      </c>
      <c r="B6" s="178"/>
      <c r="C6" s="178"/>
      <c r="D6" s="178"/>
      <c r="E6" s="178"/>
      <c r="F6" s="178"/>
      <c r="G6" s="178"/>
    </row>
    <row r="9" spans="1:8" x14ac:dyDescent="0.25">
      <c r="G9" s="1" t="s">
        <v>22</v>
      </c>
    </row>
    <row r="10" spans="1:8" s="51" customFormat="1" ht="75" customHeight="1" x14ac:dyDescent="0.25">
      <c r="A10" s="173" t="s">
        <v>104</v>
      </c>
      <c r="B10" s="175"/>
      <c r="C10" s="179" t="s">
        <v>105</v>
      </c>
      <c r="D10" s="180"/>
      <c r="E10" s="181"/>
      <c r="F10" s="185" t="s">
        <v>106</v>
      </c>
      <c r="G10" s="72" t="s">
        <v>158</v>
      </c>
    </row>
    <row r="11" spans="1:8" s="51" customFormat="1" ht="14.25" x14ac:dyDescent="0.25">
      <c r="A11" s="52" t="s">
        <v>108</v>
      </c>
      <c r="B11" s="52" t="s">
        <v>109</v>
      </c>
      <c r="C11" s="182"/>
      <c r="D11" s="183"/>
      <c r="E11" s="184"/>
      <c r="F11" s="186"/>
      <c r="G11" s="72" t="s">
        <v>107</v>
      </c>
    </row>
    <row r="12" spans="1:8" s="51" customFormat="1" ht="21.75" customHeight="1" x14ac:dyDescent="0.25">
      <c r="A12" s="53">
        <v>1</v>
      </c>
      <c r="B12" s="53">
        <v>2</v>
      </c>
      <c r="C12" s="53">
        <v>3</v>
      </c>
      <c r="D12" s="53"/>
      <c r="E12" s="53"/>
      <c r="F12" s="53">
        <v>4</v>
      </c>
      <c r="G12" s="54">
        <v>5</v>
      </c>
    </row>
    <row r="13" spans="1:8" s="51" customFormat="1" ht="14.25" x14ac:dyDescent="0.25">
      <c r="A13" s="55"/>
      <c r="B13" s="176" t="s">
        <v>37</v>
      </c>
      <c r="C13" s="176"/>
      <c r="D13" s="176"/>
      <c r="E13" s="176"/>
      <c r="F13" s="176"/>
      <c r="G13" s="56">
        <f>G14+G17</f>
        <v>211182.8</v>
      </c>
    </row>
    <row r="14" spans="1:8" s="51" customFormat="1" ht="14.25" x14ac:dyDescent="0.25">
      <c r="A14" s="52">
        <v>1059</v>
      </c>
      <c r="B14" s="173" t="s">
        <v>115</v>
      </c>
      <c r="C14" s="174"/>
      <c r="D14" s="174"/>
      <c r="E14" s="175"/>
      <c r="F14" s="57"/>
      <c r="G14" s="56">
        <f>G15</f>
        <v>11182.8</v>
      </c>
    </row>
    <row r="15" spans="1:8" s="51" customFormat="1" ht="54.75" customHeight="1" x14ac:dyDescent="0.25">
      <c r="A15" s="52"/>
      <c r="B15" s="57">
        <v>11008</v>
      </c>
      <c r="C15" s="172" t="s">
        <v>90</v>
      </c>
      <c r="D15" s="172"/>
      <c r="E15" s="172"/>
      <c r="F15" s="58" t="s">
        <v>37</v>
      </c>
      <c r="G15" s="56">
        <v>11182.8</v>
      </c>
    </row>
    <row r="16" spans="1:8" s="51" customFormat="1" ht="42.75" customHeight="1" x14ac:dyDescent="0.25">
      <c r="A16" s="52"/>
      <c r="B16" s="57"/>
      <c r="C16" s="59"/>
      <c r="D16" s="59"/>
      <c r="E16" s="59"/>
      <c r="F16" s="60" t="s">
        <v>116</v>
      </c>
      <c r="G16" s="56">
        <v>11182.8</v>
      </c>
      <c r="H16" s="61"/>
    </row>
    <row r="17" spans="1:7" ht="18" customHeight="1" x14ac:dyDescent="0.25">
      <c r="A17" s="114">
        <v>1187</v>
      </c>
      <c r="B17" s="173" t="s">
        <v>74</v>
      </c>
      <c r="C17" s="174"/>
      <c r="D17" s="174"/>
      <c r="E17" s="175"/>
      <c r="F17" s="5"/>
      <c r="G17" s="56">
        <v>200000</v>
      </c>
    </row>
    <row r="18" spans="1:7" ht="48.75" customHeight="1" x14ac:dyDescent="0.25">
      <c r="A18" s="114"/>
      <c r="B18" s="57">
        <v>12007</v>
      </c>
      <c r="C18" s="172" t="s">
        <v>81</v>
      </c>
      <c r="D18" s="172"/>
      <c r="E18" s="172"/>
      <c r="F18" s="115" t="s">
        <v>37</v>
      </c>
      <c r="G18" s="56">
        <f>+G19</f>
        <v>200000</v>
      </c>
    </row>
    <row r="19" spans="1:7" ht="14.25" x14ac:dyDescent="0.25">
      <c r="A19" s="114"/>
      <c r="B19" s="57"/>
      <c r="C19" s="59"/>
      <c r="D19" s="59"/>
      <c r="E19" s="59"/>
      <c r="F19" s="60" t="s">
        <v>157</v>
      </c>
      <c r="G19" s="56">
        <v>200000</v>
      </c>
    </row>
  </sheetData>
  <mergeCells count="11">
    <mergeCell ref="F2:G2"/>
    <mergeCell ref="F3:G3"/>
    <mergeCell ref="A6:G6"/>
    <mergeCell ref="A10:B10"/>
    <mergeCell ref="C10:E11"/>
    <mergeCell ref="F10:F11"/>
    <mergeCell ref="C18:E18"/>
    <mergeCell ref="B17:E17"/>
    <mergeCell ref="B13:F13"/>
    <mergeCell ref="B14:E14"/>
    <mergeCell ref="C15:E15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6"/>
  <sheetViews>
    <sheetView topLeftCell="A73" zoomScale="140" zoomScaleNormal="140" workbookViewId="0">
      <selection activeCell="C13" sqref="C13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9.5703125" style="1" customWidth="1"/>
    <col min="4" max="4" width="12.140625" style="1" customWidth="1"/>
    <col min="5" max="5" width="11.85546875" style="1" customWidth="1"/>
    <col min="6" max="6" width="12.5703125" style="1" customWidth="1"/>
    <col min="7" max="16384" width="9.140625" style="1"/>
  </cols>
  <sheetData>
    <row r="2" spans="1:6" x14ac:dyDescent="0.25">
      <c r="E2" s="1" t="s">
        <v>117</v>
      </c>
    </row>
    <row r="3" spans="1:6" x14ac:dyDescent="0.25">
      <c r="D3" s="1" t="s">
        <v>0</v>
      </c>
    </row>
    <row r="4" spans="1:6" x14ac:dyDescent="0.25">
      <c r="D4" s="1" t="s">
        <v>1</v>
      </c>
    </row>
    <row r="6" spans="1:6" ht="35.25" customHeight="1" x14ac:dyDescent="0.25">
      <c r="A6" s="188" t="s">
        <v>153</v>
      </c>
      <c r="B6" s="188"/>
      <c r="C6" s="188"/>
      <c r="D6" s="188"/>
      <c r="E6" s="188"/>
      <c r="F6" s="188"/>
    </row>
    <row r="7" spans="1:6" ht="11.25" customHeight="1" x14ac:dyDescent="0.3">
      <c r="A7" s="109"/>
      <c r="B7" s="109"/>
      <c r="C7" s="109"/>
      <c r="D7" s="109"/>
      <c r="E7" s="109"/>
      <c r="F7" s="109"/>
    </row>
    <row r="8" spans="1:6" ht="21.75" customHeight="1" x14ac:dyDescent="0.25">
      <c r="B8" s="189" t="s">
        <v>135</v>
      </c>
      <c r="C8" s="189"/>
      <c r="D8" s="189"/>
      <c r="E8" s="189"/>
      <c r="F8" s="189"/>
    </row>
    <row r="9" spans="1:6" ht="9.75" customHeight="1" x14ac:dyDescent="0.3">
      <c r="B9" s="93"/>
      <c r="C9" s="93"/>
      <c r="D9" s="93"/>
      <c r="E9" s="93"/>
      <c r="F9" s="93"/>
    </row>
    <row r="10" spans="1:6" ht="42" customHeight="1" x14ac:dyDescent="0.25">
      <c r="B10" s="190" t="s">
        <v>72</v>
      </c>
      <c r="C10" s="191"/>
      <c r="D10" s="192" t="s">
        <v>24</v>
      </c>
      <c r="E10" s="192"/>
      <c r="F10" s="193"/>
    </row>
    <row r="11" spans="1:6" x14ac:dyDescent="0.25">
      <c r="B11" s="5"/>
      <c r="C11" s="5"/>
      <c r="D11" s="5"/>
      <c r="E11" s="5"/>
      <c r="F11" s="5"/>
    </row>
    <row r="12" spans="1:6" x14ac:dyDescent="0.25">
      <c r="B12" s="5"/>
      <c r="C12" s="5"/>
      <c r="D12" s="5"/>
      <c r="E12" s="5"/>
      <c r="F12" s="5"/>
    </row>
    <row r="13" spans="1:6" x14ac:dyDescent="0.25">
      <c r="B13" s="94" t="s">
        <v>136</v>
      </c>
      <c r="C13" s="94" t="s">
        <v>137</v>
      </c>
      <c r="D13" s="95"/>
      <c r="E13" s="95"/>
      <c r="F13" s="95"/>
    </row>
    <row r="14" spans="1:6" x14ac:dyDescent="0.25">
      <c r="B14" s="77" t="s">
        <v>138</v>
      </c>
      <c r="C14" s="77" t="s">
        <v>139</v>
      </c>
      <c r="D14" s="95"/>
      <c r="E14" s="95"/>
      <c r="F14" s="95"/>
    </row>
    <row r="15" spans="1:6" x14ac:dyDescent="0.25">
      <c r="B15" s="96"/>
      <c r="C15" s="95"/>
      <c r="D15" s="95"/>
      <c r="E15" s="95"/>
      <c r="F15" s="95"/>
    </row>
    <row r="16" spans="1:6" ht="27" x14ac:dyDescent="0.25">
      <c r="B16" s="97" t="s">
        <v>140</v>
      </c>
      <c r="C16" s="95"/>
      <c r="D16" s="95"/>
      <c r="E16" s="95"/>
      <c r="F16" s="95"/>
    </row>
    <row r="17" spans="2:6" x14ac:dyDescent="0.25">
      <c r="B17" s="96"/>
      <c r="C17" s="95"/>
      <c r="D17" s="95"/>
      <c r="E17" s="95"/>
      <c r="F17" s="95"/>
    </row>
    <row r="18" spans="2:6" ht="18.75" customHeight="1" x14ac:dyDescent="0.25">
      <c r="B18" s="98" t="s">
        <v>141</v>
      </c>
      <c r="C18" s="77" t="s">
        <v>138</v>
      </c>
      <c r="D18" s="99"/>
      <c r="E18" s="99"/>
      <c r="F18" s="99"/>
    </row>
    <row r="19" spans="2:6" ht="27" x14ac:dyDescent="0.25">
      <c r="B19" s="98" t="s">
        <v>142</v>
      </c>
      <c r="C19" s="77" t="s">
        <v>143</v>
      </c>
      <c r="D19" s="76" t="s">
        <v>2</v>
      </c>
      <c r="E19" s="76" t="s">
        <v>3</v>
      </c>
      <c r="F19" s="76" t="s">
        <v>4</v>
      </c>
    </row>
    <row r="20" spans="2:6" ht="27" x14ac:dyDescent="0.25">
      <c r="B20" s="100" t="s">
        <v>144</v>
      </c>
      <c r="C20" s="77" t="s">
        <v>139</v>
      </c>
      <c r="D20" s="98"/>
      <c r="E20" s="98"/>
      <c r="F20" s="98"/>
    </row>
    <row r="21" spans="2:6" ht="40.5" x14ac:dyDescent="0.25">
      <c r="B21" s="100" t="s">
        <v>145</v>
      </c>
      <c r="C21" s="77" t="s">
        <v>146</v>
      </c>
      <c r="D21" s="98"/>
      <c r="E21" s="98"/>
      <c r="F21" s="98"/>
    </row>
    <row r="22" spans="2:6" ht="27" x14ac:dyDescent="0.25">
      <c r="B22" s="100" t="s">
        <v>147</v>
      </c>
      <c r="C22" s="77" t="s">
        <v>148</v>
      </c>
      <c r="D22" s="98"/>
      <c r="E22" s="98"/>
      <c r="F22" s="98"/>
    </row>
    <row r="23" spans="2:6" ht="40.5" x14ac:dyDescent="0.25">
      <c r="B23" s="79" t="s">
        <v>149</v>
      </c>
      <c r="C23" s="77" t="s">
        <v>150</v>
      </c>
      <c r="D23" s="98"/>
      <c r="E23" s="98"/>
      <c r="F23" s="98"/>
    </row>
    <row r="24" spans="2:6" x14ac:dyDescent="0.25">
      <c r="B24" s="98"/>
      <c r="C24" s="98" t="s">
        <v>151</v>
      </c>
      <c r="D24" s="98"/>
      <c r="E24" s="98"/>
      <c r="F24" s="98"/>
    </row>
    <row r="25" spans="2:6" x14ac:dyDescent="0.25">
      <c r="B25" s="101" t="s">
        <v>152</v>
      </c>
      <c r="C25" s="101"/>
      <c r="D25" s="108">
        <v>-8000</v>
      </c>
      <c r="E25" s="108">
        <v>-211182.8</v>
      </c>
      <c r="F25" s="108">
        <v>-425182.8</v>
      </c>
    </row>
    <row r="26" spans="2:6" x14ac:dyDescent="0.25">
      <c r="B26" s="102"/>
      <c r="C26" s="102"/>
      <c r="D26" s="103"/>
      <c r="E26" s="103"/>
      <c r="F26" s="103"/>
    </row>
    <row r="27" spans="2:6" ht="21" customHeight="1" x14ac:dyDescent="0.25">
      <c r="B27" s="98" t="s">
        <v>141</v>
      </c>
      <c r="C27" s="77" t="s">
        <v>138</v>
      </c>
      <c r="D27" s="99"/>
      <c r="E27" s="99"/>
      <c r="F27" s="99"/>
    </row>
    <row r="28" spans="2:6" ht="27" x14ac:dyDescent="0.25">
      <c r="B28" s="98" t="s">
        <v>142</v>
      </c>
      <c r="C28" s="77" t="s">
        <v>143</v>
      </c>
      <c r="D28" s="76" t="s">
        <v>2</v>
      </c>
      <c r="E28" s="76" t="s">
        <v>3</v>
      </c>
      <c r="F28" s="76" t="s">
        <v>4</v>
      </c>
    </row>
    <row r="29" spans="2:6" ht="27" x14ac:dyDescent="0.25">
      <c r="B29" s="100" t="s">
        <v>144</v>
      </c>
      <c r="C29" s="77" t="s">
        <v>139</v>
      </c>
      <c r="D29" s="98"/>
      <c r="E29" s="98"/>
      <c r="F29" s="98"/>
    </row>
    <row r="30" spans="2:6" ht="40.5" x14ac:dyDescent="0.25">
      <c r="B30" s="100" t="s">
        <v>145</v>
      </c>
      <c r="C30" s="77" t="s">
        <v>146</v>
      </c>
      <c r="D30" s="98"/>
      <c r="E30" s="98"/>
      <c r="F30" s="98"/>
    </row>
    <row r="31" spans="2:6" ht="27" x14ac:dyDescent="0.25">
      <c r="B31" s="100" t="s">
        <v>147</v>
      </c>
      <c r="C31" s="77" t="s">
        <v>148</v>
      </c>
      <c r="D31" s="98"/>
      <c r="E31" s="98"/>
      <c r="F31" s="98"/>
    </row>
    <row r="32" spans="2:6" ht="40.5" x14ac:dyDescent="0.25">
      <c r="B32" s="79" t="s">
        <v>149</v>
      </c>
      <c r="C32" s="77" t="s">
        <v>150</v>
      </c>
      <c r="D32" s="98"/>
      <c r="E32" s="98"/>
      <c r="F32" s="98"/>
    </row>
    <row r="33" spans="2:6" x14ac:dyDescent="0.25">
      <c r="B33" s="98"/>
      <c r="C33" s="98" t="s">
        <v>151</v>
      </c>
      <c r="D33" s="98"/>
      <c r="E33" s="98"/>
      <c r="F33" s="98"/>
    </row>
    <row r="34" spans="2:6" x14ac:dyDescent="0.25">
      <c r="B34" s="101" t="s">
        <v>152</v>
      </c>
      <c r="C34" s="101"/>
      <c r="D34" s="107" t="s">
        <v>154</v>
      </c>
      <c r="E34" s="107" t="s">
        <v>155</v>
      </c>
      <c r="F34" s="107" t="s">
        <v>156</v>
      </c>
    </row>
    <row r="35" spans="2:6" ht="45" customHeight="1" x14ac:dyDescent="0.25">
      <c r="B35" s="188" t="s">
        <v>119</v>
      </c>
      <c r="C35" s="188"/>
      <c r="D35" s="188"/>
      <c r="E35" s="188"/>
      <c r="F35" s="188"/>
    </row>
    <row r="36" spans="2:6" x14ac:dyDescent="0.25">
      <c r="B36" s="64"/>
      <c r="C36" s="64"/>
      <c r="D36" s="64"/>
      <c r="E36" s="64"/>
      <c r="F36" s="64"/>
    </row>
    <row r="37" spans="2:6" ht="14.25" x14ac:dyDescent="0.25">
      <c r="B37" s="187" t="s">
        <v>36</v>
      </c>
      <c r="C37" s="187"/>
      <c r="D37" s="187"/>
      <c r="E37" s="187"/>
      <c r="F37" s="187"/>
    </row>
    <row r="38" spans="2:6" x14ac:dyDescent="0.25">
      <c r="B38" s="64"/>
      <c r="C38" s="64"/>
      <c r="D38" s="64"/>
      <c r="E38" s="64"/>
      <c r="F38" s="64"/>
    </row>
    <row r="39" spans="2:6" ht="49.5" customHeight="1" x14ac:dyDescent="0.25">
      <c r="B39" s="201" t="s">
        <v>72</v>
      </c>
      <c r="C39" s="198"/>
      <c r="D39" s="198" t="s">
        <v>24</v>
      </c>
      <c r="E39" s="198"/>
      <c r="F39" s="199"/>
    </row>
    <row r="40" spans="2:6" ht="17.25" customHeight="1" x14ac:dyDescent="0.25">
      <c r="B40" s="104"/>
      <c r="C40" s="105"/>
      <c r="D40" s="105"/>
      <c r="E40" s="105"/>
      <c r="F40" s="106"/>
    </row>
    <row r="41" spans="2:6" ht="17.25" customHeight="1" x14ac:dyDescent="0.25">
      <c r="B41" s="80" t="s">
        <v>61</v>
      </c>
      <c r="C41" s="196" t="s">
        <v>62</v>
      </c>
      <c r="D41" s="196"/>
      <c r="E41" s="196"/>
      <c r="F41" s="196"/>
    </row>
    <row r="42" spans="2:6" ht="18.75" customHeight="1" x14ac:dyDescent="0.25">
      <c r="B42" s="77" t="s">
        <v>63</v>
      </c>
      <c r="C42" s="197" t="s">
        <v>64</v>
      </c>
      <c r="D42" s="197"/>
      <c r="E42" s="197"/>
      <c r="F42" s="197"/>
    </row>
    <row r="43" spans="2:6" x14ac:dyDescent="0.25">
      <c r="B43" s="95"/>
      <c r="C43" s="95"/>
      <c r="D43" s="95"/>
      <c r="E43" s="95"/>
      <c r="F43" s="95"/>
    </row>
    <row r="44" spans="2:6" x14ac:dyDescent="0.25">
      <c r="B44" s="95"/>
      <c r="C44" s="95"/>
      <c r="D44" s="95"/>
      <c r="E44" s="95"/>
      <c r="F44" s="95"/>
    </row>
    <row r="45" spans="2:6" ht="16.5" customHeight="1" x14ac:dyDescent="0.25">
      <c r="B45" s="79" t="s">
        <v>54</v>
      </c>
      <c r="C45" s="77" t="s">
        <v>63</v>
      </c>
      <c r="D45" s="200"/>
      <c r="E45" s="200"/>
      <c r="F45" s="200"/>
    </row>
    <row r="46" spans="2:6" ht="27" x14ac:dyDescent="0.25">
      <c r="B46" s="79" t="s">
        <v>55</v>
      </c>
      <c r="C46" s="77" t="s">
        <v>65</v>
      </c>
      <c r="D46" s="76" t="s">
        <v>2</v>
      </c>
      <c r="E46" s="76" t="s">
        <v>3</v>
      </c>
      <c r="F46" s="76" t="s">
        <v>4</v>
      </c>
    </row>
    <row r="47" spans="2:6" ht="27" x14ac:dyDescent="0.25">
      <c r="B47" s="79" t="s">
        <v>56</v>
      </c>
      <c r="C47" s="77" t="s">
        <v>66</v>
      </c>
      <c r="D47" s="79"/>
      <c r="E47" s="79"/>
      <c r="F47" s="79"/>
    </row>
    <row r="48" spans="2:6" ht="27" x14ac:dyDescent="0.25">
      <c r="B48" s="79" t="s">
        <v>57</v>
      </c>
      <c r="C48" s="77" t="s">
        <v>66</v>
      </c>
      <c r="D48" s="79"/>
      <c r="E48" s="79"/>
      <c r="F48" s="79"/>
    </row>
    <row r="49" spans="2:6" ht="18.75" customHeight="1" x14ac:dyDescent="0.25">
      <c r="B49" s="79" t="s">
        <v>58</v>
      </c>
      <c r="C49" s="77" t="s">
        <v>67</v>
      </c>
      <c r="D49" s="79"/>
      <c r="E49" s="79"/>
      <c r="F49" s="79"/>
    </row>
    <row r="50" spans="2:6" ht="42.75" customHeight="1" x14ac:dyDescent="0.25">
      <c r="B50" s="79" t="s">
        <v>68</v>
      </c>
      <c r="C50" s="77" t="s">
        <v>69</v>
      </c>
      <c r="D50" s="79"/>
      <c r="E50" s="79"/>
      <c r="F50" s="79"/>
    </row>
    <row r="51" spans="2:6" ht="16.5" customHeight="1" x14ac:dyDescent="0.25">
      <c r="B51" s="200" t="s">
        <v>59</v>
      </c>
      <c r="C51" s="200"/>
      <c r="D51" s="79"/>
      <c r="E51" s="79"/>
      <c r="F51" s="79"/>
    </row>
    <row r="52" spans="2:6" ht="18" customHeight="1" x14ac:dyDescent="0.25">
      <c r="B52" s="197" t="s">
        <v>70</v>
      </c>
      <c r="C52" s="197"/>
      <c r="D52" s="65"/>
      <c r="E52" s="65"/>
      <c r="F52" s="65"/>
    </row>
    <row r="53" spans="2:6" ht="18" customHeight="1" x14ac:dyDescent="0.25">
      <c r="B53" s="195" t="s">
        <v>60</v>
      </c>
      <c r="C53" s="195"/>
      <c r="D53" s="66">
        <v>0</v>
      </c>
      <c r="E53" s="62">
        <v>-118208.1</v>
      </c>
      <c r="F53" s="62">
        <v>-395195.1</v>
      </c>
    </row>
    <row r="54" spans="2:6" ht="18" customHeight="1" x14ac:dyDescent="0.25">
      <c r="B54" s="79"/>
      <c r="C54" s="79"/>
      <c r="D54" s="66"/>
      <c r="E54" s="67"/>
      <c r="F54" s="67"/>
    </row>
    <row r="55" spans="2:6" ht="16.5" customHeight="1" x14ac:dyDescent="0.25">
      <c r="B55" s="79" t="s">
        <v>54</v>
      </c>
      <c r="C55" s="77" t="s">
        <v>63</v>
      </c>
      <c r="D55" s="200"/>
      <c r="E55" s="200"/>
      <c r="F55" s="200"/>
    </row>
    <row r="56" spans="2:6" ht="27" customHeight="1" x14ac:dyDescent="0.25">
      <c r="B56" s="79" t="s">
        <v>55</v>
      </c>
      <c r="C56" s="77">
        <v>12003</v>
      </c>
      <c r="D56" s="76" t="s">
        <v>2</v>
      </c>
      <c r="E56" s="76" t="s">
        <v>3</v>
      </c>
      <c r="F56" s="76" t="s">
        <v>4</v>
      </c>
    </row>
    <row r="57" spans="2:6" ht="29.25" customHeight="1" x14ac:dyDescent="0.25">
      <c r="B57" s="79" t="s">
        <v>56</v>
      </c>
      <c r="C57" s="77" t="s">
        <v>82</v>
      </c>
      <c r="D57" s="79"/>
      <c r="E57" s="79"/>
      <c r="F57" s="79"/>
    </row>
    <row r="58" spans="2:6" ht="27" x14ac:dyDescent="0.25">
      <c r="B58" s="79" t="s">
        <v>57</v>
      </c>
      <c r="C58" s="77" t="s">
        <v>83</v>
      </c>
      <c r="D58" s="79"/>
      <c r="E58" s="79"/>
      <c r="F58" s="79"/>
    </row>
    <row r="59" spans="2:6" ht="22.5" customHeight="1" x14ac:dyDescent="0.25">
      <c r="B59" s="79" t="s">
        <v>58</v>
      </c>
      <c r="C59" s="77" t="s">
        <v>67</v>
      </c>
      <c r="D59" s="79"/>
      <c r="E59" s="79"/>
      <c r="F59" s="79"/>
    </row>
    <row r="60" spans="2:6" ht="44.25" customHeight="1" x14ac:dyDescent="0.25">
      <c r="B60" s="79" t="s">
        <v>68</v>
      </c>
      <c r="C60" s="68" t="s">
        <v>113</v>
      </c>
      <c r="D60" s="79"/>
      <c r="E60" s="79"/>
      <c r="F60" s="79"/>
    </row>
    <row r="61" spans="2:6" ht="16.5" customHeight="1" x14ac:dyDescent="0.25">
      <c r="B61" s="200" t="s">
        <v>59</v>
      </c>
      <c r="C61" s="200"/>
      <c r="D61" s="79"/>
      <c r="E61" s="79"/>
      <c r="F61" s="79"/>
    </row>
    <row r="62" spans="2:6" ht="13.5" customHeight="1" x14ac:dyDescent="0.25">
      <c r="B62" s="197" t="s">
        <v>114</v>
      </c>
      <c r="C62" s="197"/>
      <c r="D62" s="62">
        <v>-500</v>
      </c>
      <c r="E62" s="62">
        <v>-500</v>
      </c>
      <c r="F62" s="62">
        <v>-500</v>
      </c>
    </row>
    <row r="63" spans="2:6" ht="18" customHeight="1" x14ac:dyDescent="0.25">
      <c r="B63" s="197" t="s">
        <v>60</v>
      </c>
      <c r="C63" s="197"/>
      <c r="D63" s="62">
        <v>-8000</v>
      </c>
      <c r="E63" s="62">
        <v>-92974.7</v>
      </c>
      <c r="F63" s="62">
        <v>-29987.7</v>
      </c>
    </row>
    <row r="64" spans="2:6" ht="21" customHeight="1" x14ac:dyDescent="0.25">
      <c r="B64" s="194"/>
      <c r="C64" s="194"/>
      <c r="D64" s="69"/>
      <c r="E64" s="70"/>
      <c r="F64" s="70"/>
    </row>
    <row r="65" spans="2:6" ht="15.75" customHeight="1" x14ac:dyDescent="0.25">
      <c r="B65" s="80" t="s">
        <v>61</v>
      </c>
      <c r="C65" s="196" t="s">
        <v>62</v>
      </c>
      <c r="D65" s="196"/>
      <c r="E65" s="196"/>
      <c r="F65" s="196"/>
    </row>
    <row r="66" spans="2:6" ht="18" customHeight="1" x14ac:dyDescent="0.25">
      <c r="B66" s="77">
        <v>1187</v>
      </c>
      <c r="C66" s="197" t="s">
        <v>77</v>
      </c>
      <c r="D66" s="197"/>
      <c r="E66" s="197"/>
      <c r="F66" s="197"/>
    </row>
    <row r="67" spans="2:6" x14ac:dyDescent="0.25">
      <c r="B67" s="79"/>
      <c r="C67" s="79"/>
      <c r="D67" s="62"/>
      <c r="E67" s="63"/>
      <c r="F67" s="63"/>
    </row>
    <row r="68" spans="2:6" x14ac:dyDescent="0.25">
      <c r="B68" s="196" t="s">
        <v>71</v>
      </c>
      <c r="C68" s="196"/>
      <c r="D68" s="196"/>
      <c r="E68" s="196"/>
      <c r="F68" s="196"/>
    </row>
    <row r="69" spans="2:6" x14ac:dyDescent="0.25">
      <c r="B69" s="80"/>
      <c r="C69" s="80"/>
      <c r="D69" s="80"/>
      <c r="E69" s="80"/>
      <c r="F69" s="80"/>
    </row>
    <row r="70" spans="2:6" ht="16.5" customHeight="1" x14ac:dyDescent="0.25">
      <c r="B70" s="79" t="s">
        <v>54</v>
      </c>
      <c r="C70" s="77" t="s">
        <v>78</v>
      </c>
      <c r="D70" s="200"/>
      <c r="E70" s="200"/>
      <c r="F70" s="200"/>
    </row>
    <row r="71" spans="2:6" ht="27" x14ac:dyDescent="0.25">
      <c r="B71" s="79" t="s">
        <v>55</v>
      </c>
      <c r="C71" s="77">
        <v>12007</v>
      </c>
      <c r="D71" s="76" t="s">
        <v>2</v>
      </c>
      <c r="E71" s="76" t="s">
        <v>3</v>
      </c>
      <c r="F71" s="76" t="s">
        <v>4</v>
      </c>
    </row>
    <row r="72" spans="2:6" ht="28.5" customHeight="1" x14ac:dyDescent="0.25">
      <c r="B72" s="79" t="s">
        <v>56</v>
      </c>
      <c r="C72" s="77" t="s">
        <v>81</v>
      </c>
      <c r="D72" s="79"/>
      <c r="E72" s="79"/>
      <c r="F72" s="79"/>
    </row>
    <row r="73" spans="2:6" ht="41.25" customHeight="1" x14ac:dyDescent="0.25">
      <c r="B73" s="79" t="s">
        <v>57</v>
      </c>
      <c r="C73" s="77" t="s">
        <v>80</v>
      </c>
      <c r="D73" s="79"/>
      <c r="E73" s="79"/>
      <c r="F73" s="79"/>
    </row>
    <row r="74" spans="2:6" ht="19.5" customHeight="1" x14ac:dyDescent="0.25">
      <c r="B74" s="79" t="s">
        <v>58</v>
      </c>
      <c r="C74" s="77" t="s">
        <v>67</v>
      </c>
      <c r="D74" s="79"/>
      <c r="E74" s="79"/>
      <c r="F74" s="79"/>
    </row>
    <row r="75" spans="2:6" ht="45.75" customHeight="1" x14ac:dyDescent="0.25">
      <c r="B75" s="79" t="s">
        <v>68</v>
      </c>
      <c r="C75" s="71" t="s">
        <v>120</v>
      </c>
      <c r="D75" s="79"/>
      <c r="E75" s="79"/>
      <c r="F75" s="79"/>
    </row>
    <row r="76" spans="2:6" ht="16.5" customHeight="1" x14ac:dyDescent="0.25">
      <c r="B76" s="200" t="s">
        <v>59</v>
      </c>
      <c r="C76" s="200"/>
      <c r="D76" s="79"/>
      <c r="E76" s="79"/>
      <c r="F76" s="79"/>
    </row>
    <row r="77" spans="2:6" ht="18" customHeight="1" x14ac:dyDescent="0.25">
      <c r="B77" s="197" t="s">
        <v>121</v>
      </c>
      <c r="C77" s="197"/>
      <c r="D77" s="63"/>
      <c r="E77" s="63"/>
      <c r="F77" s="63">
        <v>30</v>
      </c>
    </row>
    <row r="78" spans="2:6" ht="18.75" customHeight="1" x14ac:dyDescent="0.25">
      <c r="B78" s="195" t="s">
        <v>60</v>
      </c>
      <c r="C78" s="195"/>
      <c r="D78" s="63"/>
      <c r="E78" s="62">
        <v>200000</v>
      </c>
      <c r="F78" s="62">
        <v>414000</v>
      </c>
    </row>
    <row r="79" spans="2:6" x14ac:dyDescent="0.25">
      <c r="B79" s="64"/>
      <c r="C79" s="64"/>
      <c r="D79" s="64"/>
      <c r="E79" s="64"/>
      <c r="F79" s="64"/>
    </row>
    <row r="80" spans="2:6" x14ac:dyDescent="0.25">
      <c r="B80" s="80" t="s">
        <v>61</v>
      </c>
      <c r="C80" s="196" t="s">
        <v>62</v>
      </c>
      <c r="D80" s="196"/>
      <c r="E80" s="196"/>
      <c r="F80" s="196"/>
    </row>
    <row r="81" spans="2:6" x14ac:dyDescent="0.25">
      <c r="B81" s="77" t="s">
        <v>92</v>
      </c>
      <c r="C81" s="197" t="s">
        <v>93</v>
      </c>
      <c r="D81" s="197"/>
      <c r="E81" s="197"/>
      <c r="F81" s="197"/>
    </row>
    <row r="82" spans="2:6" x14ac:dyDescent="0.25">
      <c r="B82" s="79"/>
      <c r="C82" s="79"/>
      <c r="D82" s="79"/>
      <c r="E82" s="79"/>
      <c r="F82" s="79"/>
    </row>
    <row r="83" spans="2:6" ht="28.5" customHeight="1" x14ac:dyDescent="0.25">
      <c r="B83" s="196" t="s">
        <v>71</v>
      </c>
      <c r="C83" s="196"/>
      <c r="D83" s="196"/>
      <c r="E83" s="196"/>
      <c r="F83" s="196"/>
    </row>
    <row r="84" spans="2:6" x14ac:dyDescent="0.25">
      <c r="B84" s="79"/>
      <c r="C84" s="79"/>
      <c r="D84" s="79"/>
      <c r="E84" s="79"/>
      <c r="F84" s="79"/>
    </row>
    <row r="85" spans="2:6" x14ac:dyDescent="0.25">
      <c r="B85" s="79" t="s">
        <v>54</v>
      </c>
      <c r="C85" s="77" t="s">
        <v>92</v>
      </c>
      <c r="D85" s="200"/>
      <c r="E85" s="200"/>
      <c r="F85" s="200"/>
    </row>
    <row r="86" spans="2:6" ht="15" customHeight="1" x14ac:dyDescent="0.25">
      <c r="B86" s="79" t="s">
        <v>55</v>
      </c>
      <c r="C86" s="77">
        <v>11008</v>
      </c>
      <c r="D86" s="76" t="s">
        <v>2</v>
      </c>
      <c r="E86" s="76" t="s">
        <v>3</v>
      </c>
      <c r="F86" s="76" t="s">
        <v>4</v>
      </c>
    </row>
    <row r="87" spans="2:6" ht="39.75" customHeight="1" x14ac:dyDescent="0.25">
      <c r="B87" s="79" t="s">
        <v>56</v>
      </c>
      <c r="C87" s="77" t="s">
        <v>90</v>
      </c>
      <c r="D87" s="79"/>
      <c r="E87" s="79"/>
      <c r="F87" s="79"/>
    </row>
    <row r="88" spans="2:6" ht="69.75" customHeight="1" x14ac:dyDescent="0.25">
      <c r="B88" s="79" t="s">
        <v>57</v>
      </c>
      <c r="C88" s="77" t="s">
        <v>91</v>
      </c>
      <c r="D88" s="79"/>
      <c r="E88" s="79"/>
      <c r="F88" s="79"/>
    </row>
    <row r="89" spans="2:6" ht="27" x14ac:dyDescent="0.25">
      <c r="B89" s="79" t="s">
        <v>58</v>
      </c>
      <c r="C89" s="77" t="s">
        <v>94</v>
      </c>
      <c r="D89" s="79"/>
      <c r="E89" s="79"/>
      <c r="F89" s="79"/>
    </row>
    <row r="90" spans="2:6" ht="40.5" x14ac:dyDescent="0.25">
      <c r="B90" s="79" t="s">
        <v>95</v>
      </c>
      <c r="C90" s="77" t="s">
        <v>96</v>
      </c>
      <c r="D90" s="79"/>
      <c r="E90" s="79"/>
      <c r="F90" s="79"/>
    </row>
    <row r="91" spans="2:6" x14ac:dyDescent="0.25">
      <c r="B91" s="200" t="s">
        <v>59</v>
      </c>
      <c r="C91" s="200"/>
      <c r="D91" s="79"/>
      <c r="E91" s="79"/>
      <c r="F91" s="79"/>
    </row>
    <row r="92" spans="2:6" x14ac:dyDescent="0.25">
      <c r="B92" s="197" t="s">
        <v>110</v>
      </c>
      <c r="C92" s="197"/>
      <c r="D92" s="63">
        <v>10</v>
      </c>
      <c r="E92" s="63">
        <v>10</v>
      </c>
      <c r="F92" s="63">
        <v>10</v>
      </c>
    </row>
    <row r="93" spans="2:6" x14ac:dyDescent="0.25">
      <c r="B93" s="202" t="s">
        <v>111</v>
      </c>
      <c r="C93" s="203"/>
      <c r="D93" s="63"/>
      <c r="E93" s="63"/>
      <c r="F93" s="63">
        <v>70</v>
      </c>
    </row>
    <row r="94" spans="2:6" x14ac:dyDescent="0.25">
      <c r="B94" s="202" t="s">
        <v>112</v>
      </c>
      <c r="C94" s="203"/>
      <c r="D94" s="63"/>
      <c r="E94" s="63">
        <v>60</v>
      </c>
      <c r="F94" s="63">
        <v>60</v>
      </c>
    </row>
    <row r="95" spans="2:6" ht="15" customHeight="1" x14ac:dyDescent="0.25">
      <c r="B95" s="202" t="s">
        <v>60</v>
      </c>
      <c r="C95" s="203"/>
      <c r="D95" s="62">
        <v>8000</v>
      </c>
      <c r="E95" s="62">
        <v>11182.8</v>
      </c>
      <c r="F95" s="62">
        <v>11182.8</v>
      </c>
    </row>
    <row r="96" spans="2:6" ht="15" x14ac:dyDescent="0.25">
      <c r="B96" s="4"/>
      <c r="C96" s="4"/>
      <c r="D96" s="42"/>
      <c r="E96" s="42"/>
      <c r="F96" s="42"/>
    </row>
  </sheetData>
  <mergeCells count="35">
    <mergeCell ref="B68:F68"/>
    <mergeCell ref="B39:C39"/>
    <mergeCell ref="B95:C95"/>
    <mergeCell ref="B93:C93"/>
    <mergeCell ref="B94:C94"/>
    <mergeCell ref="B78:C78"/>
    <mergeCell ref="C80:F80"/>
    <mergeCell ref="C81:F81"/>
    <mergeCell ref="B83:F83"/>
    <mergeCell ref="D85:F85"/>
    <mergeCell ref="B91:C91"/>
    <mergeCell ref="B92:C92"/>
    <mergeCell ref="D70:F70"/>
    <mergeCell ref="B76:C76"/>
    <mergeCell ref="B77:C77"/>
    <mergeCell ref="C41:F41"/>
    <mergeCell ref="B64:C64"/>
    <mergeCell ref="B53:C53"/>
    <mergeCell ref="C65:F65"/>
    <mergeCell ref="C66:F66"/>
    <mergeCell ref="D39:F39"/>
    <mergeCell ref="C42:F42"/>
    <mergeCell ref="D55:F55"/>
    <mergeCell ref="B61:C61"/>
    <mergeCell ref="B62:C62"/>
    <mergeCell ref="B63:C63"/>
    <mergeCell ref="D45:F45"/>
    <mergeCell ref="B51:C51"/>
    <mergeCell ref="B52:C52"/>
    <mergeCell ref="B37:F37"/>
    <mergeCell ref="A6:F6"/>
    <mergeCell ref="B8:F8"/>
    <mergeCell ref="B10:C10"/>
    <mergeCell ref="D10:F10"/>
    <mergeCell ref="B35:F35"/>
  </mergeCells>
  <pageMargins left="0.7" right="0.7" top="0.75" bottom="0.75" header="0.3" footer="0.3"/>
  <pageSetup paperSize="9" scale="66" orientation="portrait" verticalDpi="0" r:id="rId1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Հավելված1</vt:lpstr>
      <vt:lpstr>Հավելված 2.</vt:lpstr>
      <vt:lpstr>Հավելված 3</vt:lpstr>
      <vt:lpstr>Հավելված 4</vt:lpstr>
      <vt:lpstr>'Հավելված 2.'!Print_Area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Armenak Khachatryan</dc:creator>
  <cp:keywords>Mulberry 2.0</cp:keywords>
  <cp:lastModifiedBy>Mari Karapetyan</cp:lastModifiedBy>
  <cp:lastPrinted>2019-05-13T05:55:14Z</cp:lastPrinted>
  <dcterms:created xsi:type="dcterms:W3CDTF">2019-05-13T07:05:35Z</dcterms:created>
  <dcterms:modified xsi:type="dcterms:W3CDTF">2019-05-14T10:42:46Z</dcterms:modified>
</cp:coreProperties>
</file>