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yelenap\Desktop\կրթություն դասամատյաններ\"/>
    </mc:Choice>
  </mc:AlternateContent>
  <bookViews>
    <workbookView xWindow="0" yWindow="0" windowWidth="28800" windowHeight="12480" activeTab="2"/>
  </bookViews>
  <sheets>
    <sheet name="havelvac 1" sheetId="33" r:id="rId1"/>
    <sheet name="havelvac 2" sheetId="27" r:id="rId2"/>
    <sheet name="havelvac 3" sheetId="39" r:id="rId3"/>
    <sheet name="havelvac 4" sheetId="40" r:id="rId4"/>
  </sheets>
  <definedNames>
    <definedName name="AgencyCode" localSheetId="0">#REF!</definedName>
    <definedName name="AgencyCode" localSheetId="2">#REF!</definedName>
    <definedName name="AgencyCode">#REF!</definedName>
    <definedName name="AgencyName" localSheetId="0">#REF!</definedName>
    <definedName name="AgencyName" localSheetId="2">#REF!</definedName>
    <definedName name="AgencyName">#REF!</definedName>
    <definedName name="Functional1" localSheetId="0">#REF!</definedName>
    <definedName name="Functional1" localSheetId="2">#REF!</definedName>
    <definedName name="Functional1">#REF!</definedName>
    <definedName name="ggg" localSheetId="2">#REF!</definedName>
    <definedName name="ggg">#REF!</definedName>
    <definedName name="PANature" localSheetId="0">#REF!</definedName>
    <definedName name="PANature" localSheetId="2">#REF!</definedName>
    <definedName name="PANature">#REF!</definedName>
    <definedName name="PAType" localSheetId="0">#REF!</definedName>
    <definedName name="PAType" localSheetId="2">#REF!</definedName>
    <definedName name="PAType">#REF!</definedName>
    <definedName name="Performance2" localSheetId="0">#REF!</definedName>
    <definedName name="Performance2" localSheetId="2">#REF!</definedName>
    <definedName name="Performance2">#REF!</definedName>
    <definedName name="PerformanceType" localSheetId="0">#REF!</definedName>
    <definedName name="PerformanceType" localSheetId="2">#REF!</definedName>
    <definedName name="PerformanceType">#REF!</definedName>
    <definedName name="_xlnm.Print_Area" localSheetId="0">'havelvac 1'!$A$1:$F$28</definedName>
    <definedName name="շախմատիստ" localSheetId="2">#REF!</definedName>
    <definedName name="շախմատիստ">#REF!</definedName>
  </definedNames>
  <calcPr calcId="162913"/>
</workbook>
</file>

<file path=xl/calcChain.xml><?xml version="1.0" encoding="utf-8"?>
<calcChain xmlns="http://schemas.openxmlformats.org/spreadsheetml/2006/main">
  <c r="E15" i="33" l="1"/>
  <c r="F15" i="33"/>
  <c r="D15" i="33"/>
  <c r="E26" i="33"/>
  <c r="F26" i="33"/>
  <c r="D26" i="33"/>
  <c r="I14" i="40" l="1"/>
  <c r="I12" i="40"/>
  <c r="I13" i="40"/>
  <c r="I11" i="40" l="1"/>
  <c r="I10" i="40" s="1"/>
  <c r="I9" i="40" s="1"/>
  <c r="I8" i="40" s="1"/>
  <c r="D25" i="33" l="1"/>
  <c r="D24" i="33" s="1"/>
  <c r="D23" i="33" s="1"/>
  <c r="D21" i="33" s="1"/>
  <c r="D19" i="33" s="1"/>
  <c r="D17" i="33" s="1"/>
  <c r="E25" i="33"/>
  <c r="E24" i="33" s="1"/>
  <c r="E23" i="33" s="1"/>
  <c r="E21" i="33" s="1"/>
  <c r="E19" i="33" s="1"/>
  <c r="E17" i="33" s="1"/>
  <c r="F25" i="33"/>
  <c r="F24" i="33" s="1"/>
  <c r="F23" i="33" s="1"/>
  <c r="F21" i="33" s="1"/>
  <c r="F19" i="33" s="1"/>
  <c r="F17" i="33" s="1"/>
  <c r="F13" i="33" l="1"/>
  <c r="D13" i="33"/>
  <c r="E13" i="33"/>
</calcChain>
</file>

<file path=xl/sharedStrings.xml><?xml version="1.0" encoding="utf-8"?>
<sst xmlns="http://schemas.openxmlformats.org/spreadsheetml/2006/main" count="114" uniqueCount="79">
  <si>
    <t>Արդյունքի չափորոշիչներ</t>
  </si>
  <si>
    <t>Ծրագրի դասիչը</t>
  </si>
  <si>
    <t>Ծրագրի անվանումը</t>
  </si>
  <si>
    <t>Ծրագրի միջոցառումները</t>
  </si>
  <si>
    <t>Ծրագրի դասիչը՝</t>
  </si>
  <si>
    <t xml:space="preserve">ՀՀ կառավարության  2019 թվականի </t>
  </si>
  <si>
    <t>Միջոցառման դասիչը՝</t>
  </si>
  <si>
    <t>Միջոցառման անվանումը՝</t>
  </si>
  <si>
    <t>Միջոցառման տեսակը՝</t>
  </si>
  <si>
    <t>______________ ի    ___Ն որոշման</t>
  </si>
  <si>
    <t>Նկարագրությունը՝</t>
  </si>
  <si>
    <t xml:space="preserve"> Առաջին կիսամյակ </t>
  </si>
  <si>
    <t xml:space="preserve"> Ինն ամիս </t>
  </si>
  <si>
    <t xml:space="preserve"> Տարի </t>
  </si>
  <si>
    <t xml:space="preserve">Միջոցառումն իրականացնողի անվանումը </t>
  </si>
  <si>
    <t>Հավելված 2</t>
  </si>
  <si>
    <t xml:space="preserve"> Ծառայությունների մատուցում </t>
  </si>
  <si>
    <t>Հավելված 3</t>
  </si>
  <si>
    <t xml:space="preserve"> Ծրագրային դասիչը</t>
  </si>
  <si>
    <t xml:space="preserve"> Առաջին կիսամյակ</t>
  </si>
  <si>
    <t xml:space="preserve"> Ինն ամիս</t>
  </si>
  <si>
    <t xml:space="preserve"> Տարի</t>
  </si>
  <si>
    <t xml:space="preserve"> Ծրագիր</t>
  </si>
  <si>
    <t xml:space="preserve"> Միջոցառում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</si>
  <si>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</si>
  <si>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ԸՆԴԱՄԵՆԸ</t>
  </si>
  <si>
    <t xml:space="preserve"> այդ թվում`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</si>
  <si>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</si>
  <si>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</si>
  <si>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</si>
  <si>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</si>
  <si>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>Ցուցանիշների փոփոխությունը (ավելացումները նշված են դրական նշանով, իսկ նվազեցումները` փակագծերում)</t>
  </si>
  <si>
    <t>ՀՀ կրթության և գիտության նախարարություն</t>
  </si>
  <si>
    <t>ԾԱՌԱՅՈՒԹՅՈՒՆՆԵՐԻ ԵՎ ԱՊՐԱՆՔՆԵՐԻ ՁԵՌՔԲԵՐՈՒՄ</t>
  </si>
  <si>
    <t>Պայմանագրային այլ ծառայությունների ձեռքբերում</t>
  </si>
  <si>
    <t>ՀՀ  կրթության և գիտության նախարարություն</t>
  </si>
  <si>
    <t>ՀՀ կառավարության  2019 թվականի</t>
  </si>
  <si>
    <t xml:space="preserve">          ՄԱՍ 2. ՊԵՏԱԿԱՆ ՄԱՐՄՆԻ ԳԾՈՎ ԱՐԴՅՈՒՆՔԱՅԻՆ (ԿԱՏԱՐՈՂԱԿԱՆ) ՑՈՒՑԱՆԻՇՆԵՐԸ</t>
  </si>
  <si>
    <t>/հազար դրամ/</t>
  </si>
  <si>
    <t xml:space="preserve">ՀԱՅԱՍՏԱՆԻ ՀԱՆՐԱՊԵՏՈՒԹՅԱՆ ԿԱՌԱՎԱՐՈՒԹՅԱՆ 2018 ԹՎԱԿԱՆԻ ԴԵԿՏԵՄԲԵՐԻ 27-Ի ԹԻՎ 1515-Ն ՈՐՈՇՄԱՆ  N 4  ՀԱՎԵԼՎԱԾՈՒՄ  ԿԱՏԱՐՎՈՂ  ԼՐԱՑՈՒՄՆԵՐ ԵՎ ՓՈՓՈԽՈՒԹՅՈՒՆՆԵՐԸ </t>
  </si>
  <si>
    <t xml:space="preserve">ՀԱՅԱՍՏԱՆԻ ՀԱՆՐԱՊԵՏՈՒԹՅԱՆ ԿԱՌԱՎԱՐՈՒԹՅԱՆ 2018ԹՎԱԿԱՆԻ ԴԵԿՏԵՄԲԵՐԻ 27-Ի ԹԻՎ 1515-Ն ՈՐՈՇՄԱՆ N 11 ՀԱՎԵԼՎԱԾԻ  11.16 ԱՂՅՈՒՍԱԿՈՒՄ ԿԱՏԱՐՎՈՂ ԼՐԱՑՈՒՄՆԵՐԸ ԵՎ ՓՈՓՈԽՈՒԹՅՈՒՆՆԵՐԸ </t>
  </si>
  <si>
    <t>Կրթությանը տրամադրվող օժանդակ ծառայություններ</t>
  </si>
  <si>
    <t xml:space="preserve">     ՀՀ կառավարության 2019 թվականի</t>
  </si>
  <si>
    <t xml:space="preserve">     ------------ N ------------   որոշման</t>
  </si>
  <si>
    <t>ՀԱՅԱՍՏԱՆԻ ՀԱՆՐԱՊԵՏՈՒԹՅԱՆ ԿԱՌԱՎԱՐՈՒԹՅԱՆ 2018 ԹՎԱԿԱՆԻ ԴԵԿՏԵՄԲԵՐԻ 27-Ի N 1515-Ն ՈՐՈՇՄԱՆ N 12 ՀԱՎԵԼՎԱԾՈՒՄ ԿԱՏԱՐՎՈՂ ՓՈՓՈԽՈՒԹՅՈՒՆԸ</t>
  </si>
  <si>
    <t>Գնման առարկայի</t>
  </si>
  <si>
    <t>Կոդը</t>
  </si>
  <si>
    <t>Անվանումը</t>
  </si>
  <si>
    <t>Գնման ձևը</t>
  </si>
  <si>
    <t>Չափման միավորը</t>
  </si>
  <si>
    <t>Միավորի գինը</t>
  </si>
  <si>
    <t>Քանակը</t>
  </si>
  <si>
    <t>Բաժին N 09</t>
  </si>
  <si>
    <t>Խումբ N 06</t>
  </si>
  <si>
    <t>Դաս N 01</t>
  </si>
  <si>
    <t>ՄԱՍ  I. ԱՊՐԱՆՔՆԵՐ</t>
  </si>
  <si>
    <t>հատ</t>
  </si>
  <si>
    <t>1146 11017 Կրթական հաստատություններին ուսումնամեթոդական նյութերով ապահովում</t>
  </si>
  <si>
    <t>մեդալներ, կրծքանշաններ</t>
  </si>
  <si>
    <t>ԷԱՃ</t>
  </si>
  <si>
    <t>18511180-2</t>
  </si>
  <si>
    <t>դասամատյան</t>
  </si>
  <si>
    <t>ԳՀ</t>
  </si>
  <si>
    <t>22811100/5</t>
  </si>
  <si>
    <t>22811100/7</t>
  </si>
  <si>
    <t>Հանրակթական ծրագիր</t>
  </si>
  <si>
    <t>Կրթական հաստատություններին ուսումնամեթոդական նյութերով ապահովում</t>
  </si>
  <si>
    <t>-Ընդհանուր բնույթի այլ ծառայություններ</t>
  </si>
  <si>
    <t>-Հատուկ նպատակային այլ նյութեր</t>
  </si>
  <si>
    <t>Հավելված 1</t>
  </si>
  <si>
    <t>Հանրակրթության ծրագիր</t>
  </si>
  <si>
    <t>Գնումների մասին ՀՀ օրենքի համաձայն ընտրված կազմակերպություն</t>
  </si>
  <si>
    <t>Ավարտական փաստաթղթերի, գովասանագրերի, դասամատյանների, մեդալների, ուսումնական ծրագրերի, մանկավարժական պարբերականների և ուսումնադիտողական պարագաների, հավաստագրերի և այլ ծառայությունների ձեռքբերում</t>
  </si>
  <si>
    <t>Դասամատյաններ, հատ</t>
  </si>
  <si>
    <t>Մեդալներ, հատ</t>
  </si>
  <si>
    <t>Հավելված N 4</t>
  </si>
  <si>
    <t>Գումարը (հազար դրամով) Ցուցանիշների փոփոխությունները       (ծախսերի ավելացումները նշված են դրական նշանով, նվազեցումները՝ փակագծերում)</t>
  </si>
  <si>
    <t>Ցուցանիշների փոփոխությունը (ավելացումները նշված են դրական նշանով, նվազեցումները` փակագծերում)</t>
  </si>
  <si>
    <t xml:space="preserve">ՀԱՅԱՍՏԱՆԻ ՀԱՆՐԱՊԵՏՈՒԹՅԱՆ ԿԱՌԱՎԱՐՈՒԹՅԱՆ 2018ԹՎԱԿԱՆԻ ԴԵԿՏԵՄԲԵՐԻ 27-Ի ԹԻՎ 1515-Ն ՈՐՈՇՄԱՆ N 11 ՀԱՎԵԼՎԱԾԻ  11.1.16  ԱՂՅՈՒՍԱԿՈՒՄ ԿԱՏԱՐՎՈՂ ԼՐԱՑՈՒՄՆԵՐԸ ԵՎ ՓՈՓՈԽՈՒԹՅՈՒՆՆԵՐԸ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</si>
</sst>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0.0"/>
    <numFmt numFmtId="165" formatCode="_-* #,##0.00_р_._-;\-* #,##0.00_р_._-;_-* &quot;-&quot;??_р_._-;_-@_-"/>
    <numFmt numFmtId="166" formatCode="0.00_);\(0.00\)"/>
    <numFmt numFmtId="167" formatCode="0.0_);\(0.0\)"/>
    <numFmt numFmtId="168" formatCode="0.000_);\(0.000\)"/>
    <numFmt numFmtId="169" formatCode="0_);\(0\)"/>
  </numFmts>
  <fonts count="2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8"/>
      <name val="Arial Armenian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b/>
      <sz val="10"/>
      <name val="GHEA Grapalat"/>
      <family val="3"/>
    </font>
    <font>
      <sz val="9"/>
      <color theme="1"/>
      <name val="GHEA Grapalat"/>
      <family val="3"/>
    </font>
    <font>
      <sz val="10"/>
      <name val="Arial Armenian"/>
      <family val="2"/>
    </font>
    <font>
      <sz val="10"/>
      <name val="Arial"/>
      <family val="2"/>
      <charset val="204"/>
    </font>
    <font>
      <sz val="10"/>
      <name val="GHEA Grapalat"/>
      <family val="3"/>
    </font>
    <font>
      <sz val="10"/>
      <name val="Times Armenian"/>
      <family val="1"/>
    </font>
    <font>
      <sz val="9"/>
      <name val="GHEA Grapalat"/>
      <family val="3"/>
    </font>
    <font>
      <sz val="8"/>
      <color theme="1"/>
      <name val="GHEA Grapalat"/>
      <family val="3"/>
    </font>
    <font>
      <b/>
      <sz val="12"/>
      <name val="GHEA Grapalat"/>
      <family val="3"/>
    </font>
    <font>
      <sz val="12"/>
      <name val="GHEA Grapalat"/>
      <family val="3"/>
    </font>
    <font>
      <sz val="10"/>
      <name val="Arial"/>
      <charset val="204"/>
    </font>
    <font>
      <sz val="14"/>
      <name val="GHEA Grapalat"/>
      <family val="3"/>
    </font>
    <font>
      <sz val="9"/>
      <color rgb="FFFF0000"/>
      <name val="GHEA Grapalat"/>
      <family val="3"/>
    </font>
    <font>
      <sz val="12"/>
      <color theme="1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0"/>
    <xf numFmtId="0" fontId="5" fillId="0" borderId="0">
      <alignment horizontal="left" vertical="top" wrapText="1"/>
    </xf>
    <xf numFmtId="0" fontId="6" fillId="0" borderId="0"/>
    <xf numFmtId="0" fontId="12" fillId="0" borderId="0"/>
    <xf numFmtId="165" fontId="1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" fillId="0" borderId="0"/>
    <xf numFmtId="0" fontId="6" fillId="0" borderId="0"/>
    <xf numFmtId="0" fontId="20" fillId="0" borderId="0"/>
  </cellStyleXfs>
  <cellXfs count="98">
    <xf numFmtId="0" fontId="0" fillId="0" borderId="0" xfId="0"/>
    <xf numFmtId="0" fontId="7" fillId="0" borderId="0" xfId="0" applyFont="1"/>
    <xf numFmtId="0" fontId="7" fillId="0" borderId="0" xfId="0" applyFont="1" applyAlignment="1">
      <alignment horizontal="justify"/>
    </xf>
    <xf numFmtId="0" fontId="10" fillId="0" borderId="0" xfId="0" applyFont="1" applyFill="1" applyBorder="1" applyAlignment="1">
      <alignment vertical="top" wrapText="1"/>
    </xf>
    <xf numFmtId="0" fontId="7" fillId="2" borderId="2" xfId="0" applyFont="1" applyFill="1" applyBorder="1" applyAlignment="1">
      <alignment vertical="top" wrapText="1"/>
    </xf>
    <xf numFmtId="0" fontId="7" fillId="2" borderId="3" xfId="0" applyFont="1" applyFill="1" applyBorder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top" wrapText="1"/>
    </xf>
    <xf numFmtId="0" fontId="7" fillId="0" borderId="3" xfId="0" applyNumberFormat="1" applyFont="1" applyBorder="1" applyAlignment="1">
      <alignment horizontal="center" vertical="center" wrapText="1"/>
    </xf>
    <xf numFmtId="167" fontId="7" fillId="0" borderId="3" xfId="0" applyNumberFormat="1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167" fontId="14" fillId="0" borderId="3" xfId="8" applyNumberFormat="1" applyFont="1" applyBorder="1" applyAlignment="1">
      <alignment horizontal="center" vertical="center" wrapText="1"/>
    </xf>
    <xf numFmtId="166" fontId="14" fillId="0" borderId="3" xfId="8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8" fillId="2" borderId="0" xfId="0" applyFont="1" applyFill="1" applyAlignment="1">
      <alignment horizontal="center"/>
    </xf>
    <xf numFmtId="0" fontId="17" fillId="0" borderId="0" xfId="0" applyFont="1" applyAlignment="1">
      <alignment horizontal="right"/>
    </xf>
    <xf numFmtId="0" fontId="14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167" fontId="14" fillId="0" borderId="7" xfId="11" applyNumberFormat="1" applyFont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8" fillId="0" borderId="0" xfId="0" applyFont="1" applyAlignment="1">
      <alignment wrapText="1"/>
    </xf>
    <xf numFmtId="1" fontId="7" fillId="2" borderId="7" xfId="5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9" fillId="0" borderId="0" xfId="13" applyFont="1" applyFill="1" applyAlignment="1">
      <alignment horizontal="center" vertical="center" wrapText="1"/>
    </xf>
    <xf numFmtId="0" fontId="19" fillId="0" borderId="0" xfId="13" applyFont="1" applyAlignment="1">
      <alignment horizontal="center" vertical="center" wrapText="1"/>
    </xf>
    <xf numFmtId="0" fontId="19" fillId="0" borderId="7" xfId="13" applyFont="1" applyBorder="1" applyAlignment="1">
      <alignment horizontal="center" vertical="center" wrapText="1"/>
    </xf>
    <xf numFmtId="0" fontId="19" fillId="3" borderId="7" xfId="13" applyFont="1" applyFill="1" applyBorder="1" applyAlignment="1">
      <alignment horizontal="center" vertical="center" wrapText="1"/>
    </xf>
    <xf numFmtId="168" fontId="19" fillId="0" borderId="0" xfId="13" applyNumberFormat="1" applyFont="1" applyAlignment="1">
      <alignment horizontal="center" vertical="center" wrapText="1"/>
    </xf>
    <xf numFmtId="164" fontId="19" fillId="0" borderId="0" xfId="13" applyNumberFormat="1" applyFont="1" applyAlignment="1">
      <alignment horizontal="center" vertical="center" wrapText="1"/>
    </xf>
    <xf numFmtId="0" fontId="16" fillId="4" borderId="7" xfId="13" applyFont="1" applyFill="1" applyBorder="1" applyAlignment="1">
      <alignment horizontal="center" vertical="center" wrapText="1"/>
    </xf>
    <xf numFmtId="1" fontId="22" fillId="4" borderId="7" xfId="13" applyNumberFormat="1" applyFont="1" applyFill="1" applyBorder="1" applyAlignment="1">
      <alignment horizontal="center" vertical="center" wrapText="1"/>
    </xf>
    <xf numFmtId="0" fontId="19" fillId="0" borderId="7" xfId="13" applyFont="1" applyFill="1" applyBorder="1" applyAlignment="1">
      <alignment horizontal="center" vertical="center" wrapText="1"/>
    </xf>
    <xf numFmtId="1" fontId="23" fillId="0" borderId="7" xfId="13" applyNumberFormat="1" applyFont="1" applyBorder="1" applyAlignment="1">
      <alignment horizontal="center" vertical="center" wrapText="1"/>
    </xf>
    <xf numFmtId="1" fontId="19" fillId="0" borderId="7" xfId="13" applyNumberFormat="1" applyFont="1" applyBorder="1" applyAlignment="1">
      <alignment horizontal="center" vertical="center" wrapText="1"/>
    </xf>
    <xf numFmtId="167" fontId="21" fillId="4" borderId="7" xfId="13" applyNumberFormat="1" applyFont="1" applyFill="1" applyBorder="1" applyAlignment="1">
      <alignment horizontal="center" vertical="center" wrapText="1"/>
    </xf>
    <xf numFmtId="1" fontId="19" fillId="0" borderId="7" xfId="13" applyNumberFormat="1" applyFont="1" applyFill="1" applyBorder="1" applyAlignment="1">
      <alignment horizontal="center" vertical="center" wrapText="1"/>
    </xf>
    <xf numFmtId="166" fontId="19" fillId="0" borderId="0" xfId="13" applyNumberFormat="1" applyFont="1" applyAlignment="1">
      <alignment horizontal="center" vertical="center" wrapText="1"/>
    </xf>
    <xf numFmtId="167" fontId="21" fillId="0" borderId="7" xfId="13" applyNumberFormat="1" applyFont="1" applyFill="1" applyBorder="1" applyAlignment="1">
      <alignment horizontal="center" vertical="center" wrapText="1"/>
    </xf>
    <xf numFmtId="169" fontId="21" fillId="0" borderId="7" xfId="13" applyNumberFormat="1" applyFont="1" applyFill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167" fontId="21" fillId="0" borderId="7" xfId="13" applyNumberFormat="1" applyFont="1" applyFill="1" applyBorder="1" applyAlignment="1">
      <alignment horizontal="center"/>
    </xf>
    <xf numFmtId="167" fontId="21" fillId="3" borderId="7" xfId="13" applyNumberFormat="1" applyFont="1" applyFill="1" applyBorder="1" applyAlignment="1">
      <alignment horizontal="center" vertical="center" wrapText="1"/>
    </xf>
    <xf numFmtId="169" fontId="14" fillId="0" borderId="7" xfId="13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8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14" fillId="2" borderId="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6" fillId="0" borderId="0" xfId="13" applyFont="1" applyFill="1" applyAlignment="1">
      <alignment horizontal="right" vertical="center" wrapText="1"/>
    </xf>
    <xf numFmtId="0" fontId="19" fillId="0" borderId="0" xfId="13" applyFont="1" applyFill="1" applyAlignment="1">
      <alignment horizontal="center" vertical="center" wrapText="1"/>
    </xf>
    <xf numFmtId="0" fontId="19" fillId="0" borderId="7" xfId="13" applyFont="1" applyBorder="1" applyAlignment="1">
      <alignment horizontal="center" vertical="center" wrapText="1"/>
    </xf>
    <xf numFmtId="0" fontId="19" fillId="0" borderId="4" xfId="13" applyFont="1" applyBorder="1" applyAlignment="1">
      <alignment horizontal="left" vertical="center" wrapText="1"/>
    </xf>
    <xf numFmtId="0" fontId="19" fillId="0" borderId="5" xfId="13" applyFont="1" applyBorder="1" applyAlignment="1">
      <alignment horizontal="left" vertical="center" wrapText="1"/>
    </xf>
    <xf numFmtId="0" fontId="19" fillId="0" borderId="6" xfId="13" applyFont="1" applyBorder="1" applyAlignment="1">
      <alignment horizontal="left" vertical="center" wrapText="1"/>
    </xf>
    <xf numFmtId="0" fontId="19" fillId="2" borderId="7" xfId="13" applyFont="1" applyFill="1" applyBorder="1" applyAlignment="1">
      <alignment horizontal="center" vertical="center" wrapText="1"/>
    </xf>
    <xf numFmtId="0" fontId="19" fillId="3" borderId="4" xfId="13" applyFont="1" applyFill="1" applyBorder="1" applyAlignment="1">
      <alignment horizontal="left" vertical="center" wrapText="1"/>
    </xf>
    <xf numFmtId="0" fontId="19" fillId="3" borderId="5" xfId="13" applyFont="1" applyFill="1" applyBorder="1" applyAlignment="1">
      <alignment horizontal="left" vertical="center" wrapText="1"/>
    </xf>
    <xf numFmtId="0" fontId="19" fillId="3" borderId="6" xfId="13" applyFont="1" applyFill="1" applyBorder="1" applyAlignment="1">
      <alignment horizontal="left" vertical="center" wrapText="1"/>
    </xf>
    <xf numFmtId="0" fontId="19" fillId="0" borderId="4" xfId="13" applyFont="1" applyFill="1" applyBorder="1" applyAlignment="1">
      <alignment horizontal="left" vertical="center" wrapText="1"/>
    </xf>
    <xf numFmtId="0" fontId="19" fillId="0" borderId="5" xfId="13" applyFont="1" applyFill="1" applyBorder="1" applyAlignment="1">
      <alignment horizontal="left" vertical="center" wrapText="1"/>
    </xf>
    <xf numFmtId="0" fontId="19" fillId="0" borderId="6" xfId="13" applyFont="1" applyFill="1" applyBorder="1" applyAlignment="1">
      <alignment horizontal="left" vertical="center" wrapText="1"/>
    </xf>
    <xf numFmtId="0" fontId="18" fillId="4" borderId="7" xfId="13" applyFont="1" applyFill="1" applyBorder="1" applyAlignment="1">
      <alignment horizontal="center" vertical="center" wrapText="1"/>
    </xf>
    <xf numFmtId="0" fontId="19" fillId="0" borderId="7" xfId="13" applyFont="1" applyFill="1" applyBorder="1" applyAlignment="1">
      <alignment horizontal="left" vertical="center" wrapText="1"/>
    </xf>
  </cellXfs>
  <cellStyles count="14">
    <cellStyle name="Comma" xfId="8" builtinId="3"/>
    <cellStyle name="Comma 2" xfId="10"/>
    <cellStyle name="Normal" xfId="0" builtinId="0"/>
    <cellStyle name="Normal 10" xfId="4"/>
    <cellStyle name="Normal 2" xfId="1"/>
    <cellStyle name="Normal 2 2" xfId="12"/>
    <cellStyle name="Normal 3" xfId="3"/>
    <cellStyle name="Normal 4" xfId="5"/>
    <cellStyle name="Normal 5" xfId="9"/>
    <cellStyle name="Normal 6" xfId="11"/>
    <cellStyle name="Normal 7" xfId="13"/>
    <cellStyle name="Percent 2" xfId="2"/>
    <cellStyle name="Обычный 2" xfId="6"/>
    <cellStyle name="Финансовый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view="pageBreakPreview" zoomScale="60" zoomScaleNormal="110" workbookViewId="0">
      <selection activeCell="D11" sqref="D11:F11"/>
    </sheetView>
  </sheetViews>
  <sheetFormatPr defaultColWidth="9.140625" defaultRowHeight="13.5" x14ac:dyDescent="0.25"/>
  <cols>
    <col min="1" max="1" width="10.42578125" style="1" customWidth="1"/>
    <col min="2" max="2" width="19.85546875" style="1" customWidth="1"/>
    <col min="3" max="3" width="62.140625" style="1" customWidth="1"/>
    <col min="4" max="4" width="14.28515625" style="1" customWidth="1"/>
    <col min="5" max="5" width="14.85546875" style="1" customWidth="1"/>
    <col min="6" max="6" width="14.28515625" style="1" customWidth="1"/>
    <col min="7" max="7" width="9.140625" style="1"/>
    <col min="8" max="8" width="49.85546875" style="1" customWidth="1"/>
    <col min="9" max="16384" width="9.140625" style="1"/>
  </cols>
  <sheetData>
    <row r="1" spans="1:6" ht="15" customHeight="1" x14ac:dyDescent="0.25">
      <c r="D1" s="62" t="s">
        <v>69</v>
      </c>
      <c r="E1" s="62"/>
      <c r="F1" s="62"/>
    </row>
    <row r="2" spans="1:6" x14ac:dyDescent="0.25">
      <c r="D2" s="62" t="s">
        <v>36</v>
      </c>
      <c r="E2" s="62"/>
      <c r="F2" s="62"/>
    </row>
    <row r="3" spans="1:6" x14ac:dyDescent="0.25">
      <c r="D3" s="62" t="s">
        <v>9</v>
      </c>
      <c r="E3" s="62"/>
      <c r="F3" s="62"/>
    </row>
    <row r="6" spans="1:6" ht="45" customHeight="1" x14ac:dyDescent="0.3">
      <c r="A6" s="63" t="s">
        <v>39</v>
      </c>
      <c r="B6" s="63"/>
      <c r="C6" s="63"/>
      <c r="D6" s="63"/>
      <c r="E6" s="63"/>
      <c r="F6" s="63"/>
    </row>
    <row r="10" spans="1:6" x14ac:dyDescent="0.25">
      <c r="F10" s="28" t="s">
        <v>38</v>
      </c>
    </row>
    <row r="11" spans="1:6" s="13" customFormat="1" ht="55.5" customHeight="1" x14ac:dyDescent="0.25">
      <c r="A11" s="73" t="s">
        <v>18</v>
      </c>
      <c r="B11" s="73"/>
      <c r="C11" s="73" t="s">
        <v>24</v>
      </c>
      <c r="D11" s="74" t="s">
        <v>31</v>
      </c>
      <c r="E11" s="75"/>
      <c r="F11" s="76"/>
    </row>
    <row r="12" spans="1:6" s="13" customFormat="1" ht="34.5" customHeight="1" x14ac:dyDescent="0.25">
      <c r="A12" s="11" t="s">
        <v>22</v>
      </c>
      <c r="B12" s="12" t="s">
        <v>23</v>
      </c>
      <c r="C12" s="73"/>
      <c r="D12" s="9" t="s">
        <v>19</v>
      </c>
      <c r="E12" s="9" t="s">
        <v>20</v>
      </c>
      <c r="F12" s="9" t="s">
        <v>21</v>
      </c>
    </row>
    <row r="13" spans="1:6" s="13" customFormat="1" ht="15" x14ac:dyDescent="0.25">
      <c r="A13" s="64"/>
      <c r="B13" s="70"/>
      <c r="C13" s="21" t="s">
        <v>25</v>
      </c>
      <c r="D13" s="10">
        <f>D15</f>
        <v>0</v>
      </c>
      <c r="E13" s="10">
        <f t="shared" ref="E13:F13" si="0">E15</f>
        <v>0</v>
      </c>
      <c r="F13" s="10">
        <f t="shared" si="0"/>
        <v>0</v>
      </c>
    </row>
    <row r="14" spans="1:6" s="13" customFormat="1" ht="15" x14ac:dyDescent="0.25">
      <c r="A14" s="65"/>
      <c r="B14" s="70"/>
      <c r="C14" s="22" t="s">
        <v>26</v>
      </c>
      <c r="D14" s="14"/>
      <c r="E14" s="14"/>
      <c r="F14" s="14"/>
    </row>
    <row r="15" spans="1:6" s="13" customFormat="1" ht="15" x14ac:dyDescent="0.25">
      <c r="A15" s="68"/>
      <c r="B15" s="66"/>
      <c r="C15" s="23" t="s">
        <v>32</v>
      </c>
      <c r="D15" s="19">
        <f>D17</f>
        <v>0</v>
      </c>
      <c r="E15" s="19">
        <f t="shared" ref="E15:F15" si="1">E17</f>
        <v>0</v>
      </c>
      <c r="F15" s="19">
        <f t="shared" si="1"/>
        <v>0</v>
      </c>
    </row>
    <row r="16" spans="1:6" s="13" customFormat="1" ht="15" x14ac:dyDescent="0.25">
      <c r="A16" s="69"/>
      <c r="B16" s="67"/>
      <c r="C16" s="24" t="s">
        <v>26</v>
      </c>
      <c r="D16" s="16"/>
      <c r="E16" s="16"/>
      <c r="F16" s="16"/>
    </row>
    <row r="17" spans="1:6" s="13" customFormat="1" ht="15" x14ac:dyDescent="0.25">
      <c r="A17" s="36">
        <v>1146</v>
      </c>
      <c r="B17" s="71"/>
      <c r="C17" s="24" t="s">
        <v>65</v>
      </c>
      <c r="D17" s="19">
        <f t="shared" ref="D17:F17" si="2">D19</f>
        <v>0</v>
      </c>
      <c r="E17" s="19">
        <f t="shared" si="2"/>
        <v>0</v>
      </c>
      <c r="F17" s="19">
        <f t="shared" si="2"/>
        <v>0</v>
      </c>
    </row>
    <row r="18" spans="1:6" s="13" customFormat="1" ht="15" x14ac:dyDescent="0.25">
      <c r="A18" s="56"/>
      <c r="B18" s="72"/>
      <c r="C18" s="24" t="s">
        <v>26</v>
      </c>
      <c r="D18" s="20"/>
      <c r="E18" s="20"/>
      <c r="F18" s="20"/>
    </row>
    <row r="19" spans="1:6" s="13" customFormat="1" ht="27" x14ac:dyDescent="0.25">
      <c r="A19" s="56"/>
      <c r="B19" s="60">
        <v>11017</v>
      </c>
      <c r="C19" s="22" t="s">
        <v>66</v>
      </c>
      <c r="D19" s="19">
        <f t="shared" ref="D19:F19" si="3">D21</f>
        <v>0</v>
      </c>
      <c r="E19" s="19">
        <f t="shared" si="3"/>
        <v>0</v>
      </c>
      <c r="F19" s="19">
        <f t="shared" si="3"/>
        <v>0</v>
      </c>
    </row>
    <row r="20" spans="1:6" s="13" customFormat="1" ht="15" x14ac:dyDescent="0.25">
      <c r="A20" s="56"/>
      <c r="B20" s="60"/>
      <c r="C20" s="22" t="s">
        <v>27</v>
      </c>
      <c r="D20" s="15"/>
      <c r="E20" s="15"/>
      <c r="F20" s="15"/>
    </row>
    <row r="21" spans="1:6" s="13" customFormat="1" ht="15" x14ac:dyDescent="0.25">
      <c r="A21" s="56"/>
      <c r="B21" s="60"/>
      <c r="C21" s="25" t="s">
        <v>32</v>
      </c>
      <c r="D21" s="19">
        <f t="shared" ref="D21:F21" si="4">D23</f>
        <v>0</v>
      </c>
      <c r="E21" s="19">
        <f t="shared" si="4"/>
        <v>0</v>
      </c>
      <c r="F21" s="19">
        <f t="shared" si="4"/>
        <v>0</v>
      </c>
    </row>
    <row r="22" spans="1:6" s="13" customFormat="1" ht="27" x14ac:dyDescent="0.25">
      <c r="A22" s="56"/>
      <c r="B22" s="60"/>
      <c r="C22" s="22" t="s">
        <v>28</v>
      </c>
      <c r="D22" s="19"/>
      <c r="E22" s="19"/>
      <c r="F22" s="19"/>
    </row>
    <row r="23" spans="1:6" s="13" customFormat="1" ht="15" x14ac:dyDescent="0.25">
      <c r="A23" s="56"/>
      <c r="B23" s="60"/>
      <c r="C23" s="22" t="s">
        <v>29</v>
      </c>
      <c r="D23" s="19">
        <f t="shared" ref="D23:F23" si="5">D24</f>
        <v>0</v>
      </c>
      <c r="E23" s="19">
        <f t="shared" si="5"/>
        <v>0</v>
      </c>
      <c r="F23" s="19">
        <f t="shared" si="5"/>
        <v>0</v>
      </c>
    </row>
    <row r="24" spans="1:6" s="13" customFormat="1" ht="15" x14ac:dyDescent="0.25">
      <c r="A24" s="56"/>
      <c r="B24" s="60"/>
      <c r="C24" s="22" t="s">
        <v>30</v>
      </c>
      <c r="D24" s="19">
        <f t="shared" ref="D24:F24" si="6">D25</f>
        <v>0</v>
      </c>
      <c r="E24" s="19">
        <f t="shared" si="6"/>
        <v>0</v>
      </c>
      <c r="F24" s="19">
        <f t="shared" si="6"/>
        <v>0</v>
      </c>
    </row>
    <row r="25" spans="1:6" ht="15" customHeight="1" x14ac:dyDescent="0.25">
      <c r="A25" s="56"/>
      <c r="B25" s="60"/>
      <c r="C25" s="22" t="s">
        <v>33</v>
      </c>
      <c r="D25" s="19">
        <f t="shared" ref="D25:F25" si="7">D26</f>
        <v>0</v>
      </c>
      <c r="E25" s="19">
        <f t="shared" si="7"/>
        <v>0</v>
      </c>
      <c r="F25" s="19">
        <f t="shared" si="7"/>
        <v>0</v>
      </c>
    </row>
    <row r="26" spans="1:6" ht="15" customHeight="1" x14ac:dyDescent="0.25">
      <c r="A26" s="56"/>
      <c r="B26" s="60"/>
      <c r="C26" s="22" t="s">
        <v>34</v>
      </c>
      <c r="D26" s="19">
        <f>D27+D28</f>
        <v>0</v>
      </c>
      <c r="E26" s="19">
        <f t="shared" ref="E26:F26" si="8">E27+E28</f>
        <v>0</v>
      </c>
      <c r="F26" s="19">
        <f t="shared" si="8"/>
        <v>0</v>
      </c>
    </row>
    <row r="27" spans="1:6" ht="15" customHeight="1" x14ac:dyDescent="0.25">
      <c r="A27" s="56"/>
      <c r="B27" s="60"/>
      <c r="C27" s="55" t="s">
        <v>67</v>
      </c>
      <c r="D27" s="31">
        <v>633.6</v>
      </c>
      <c r="E27" s="31">
        <v>633.6</v>
      </c>
      <c r="F27" s="31">
        <v>633.6</v>
      </c>
    </row>
    <row r="28" spans="1:6" ht="15" customHeight="1" x14ac:dyDescent="0.25">
      <c r="A28" s="37"/>
      <c r="B28" s="61"/>
      <c r="C28" s="55" t="s">
        <v>68</v>
      </c>
      <c r="D28" s="31">
        <v>-633.6</v>
      </c>
      <c r="E28" s="31">
        <v>-633.6</v>
      </c>
      <c r="F28" s="31">
        <v>-633.6</v>
      </c>
    </row>
  </sheetData>
  <mergeCells count="13">
    <mergeCell ref="B19:B28"/>
    <mergeCell ref="D1:F1"/>
    <mergeCell ref="D2:F2"/>
    <mergeCell ref="D3:F3"/>
    <mergeCell ref="A6:F6"/>
    <mergeCell ref="A13:A14"/>
    <mergeCell ref="B15:B16"/>
    <mergeCell ref="A15:A16"/>
    <mergeCell ref="B13:B14"/>
    <mergeCell ref="B17:B18"/>
    <mergeCell ref="A11:B11"/>
    <mergeCell ref="C11:C12"/>
    <mergeCell ref="D11:F11"/>
  </mergeCells>
  <pageMargins left="0.37" right="0.16" top="0.17" bottom="0.16" header="0.17" footer="0.16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view="pageBreakPreview" zoomScale="60" zoomScaleNormal="100" workbookViewId="0">
      <selection activeCell="D15" sqref="D15:F15"/>
    </sheetView>
  </sheetViews>
  <sheetFormatPr defaultColWidth="9.140625" defaultRowHeight="13.5" x14ac:dyDescent="0.25"/>
  <cols>
    <col min="1" max="1" width="4" style="1" customWidth="1"/>
    <col min="2" max="2" width="41.85546875" style="1" customWidth="1"/>
    <col min="3" max="3" width="62.140625" style="1" customWidth="1"/>
    <col min="4" max="6" width="16" style="1" customWidth="1"/>
    <col min="7" max="7" width="9.140625" style="1"/>
    <col min="8" max="8" width="49.85546875" style="1" customWidth="1"/>
    <col min="9" max="16384" width="9.140625" style="1"/>
  </cols>
  <sheetData>
    <row r="1" spans="1:6" ht="15" customHeight="1" x14ac:dyDescent="0.25">
      <c r="D1" s="62" t="s">
        <v>15</v>
      </c>
      <c r="E1" s="62"/>
      <c r="F1" s="62"/>
    </row>
    <row r="2" spans="1:6" x14ac:dyDescent="0.25">
      <c r="D2" s="62" t="s">
        <v>5</v>
      </c>
      <c r="E2" s="62"/>
      <c r="F2" s="62"/>
    </row>
    <row r="3" spans="1:6" x14ac:dyDescent="0.25">
      <c r="D3" s="62" t="s">
        <v>9</v>
      </c>
      <c r="E3" s="62"/>
      <c r="F3" s="62"/>
    </row>
    <row r="5" spans="1:6" ht="45" customHeight="1" x14ac:dyDescent="0.25">
      <c r="A5" s="77" t="s">
        <v>40</v>
      </c>
      <c r="B5" s="77"/>
      <c r="C5" s="77"/>
      <c r="D5" s="77"/>
      <c r="E5" s="77"/>
      <c r="F5" s="77"/>
    </row>
    <row r="6" spans="1:6" ht="17.25" x14ac:dyDescent="0.3">
      <c r="A6" s="79" t="s">
        <v>35</v>
      </c>
      <c r="B6" s="79"/>
      <c r="C6" s="79"/>
      <c r="D6" s="79"/>
      <c r="E6" s="79"/>
      <c r="F6" s="79"/>
    </row>
    <row r="7" spans="1:6" ht="12.75" customHeight="1" x14ac:dyDescent="0.3">
      <c r="A7" s="27"/>
      <c r="B7" s="27"/>
      <c r="C7" s="27"/>
      <c r="D7" s="27"/>
      <c r="E7" s="27"/>
      <c r="F7" s="27"/>
    </row>
    <row r="8" spans="1:6" ht="15" customHeight="1" x14ac:dyDescent="0.25">
      <c r="A8" s="80" t="s">
        <v>37</v>
      </c>
      <c r="B8" s="80"/>
      <c r="C8" s="80"/>
      <c r="D8" s="80"/>
      <c r="E8" s="80"/>
      <c r="F8" s="80"/>
    </row>
    <row r="10" spans="1:6" ht="14.25" x14ac:dyDescent="0.25">
      <c r="B10" s="6" t="s">
        <v>1</v>
      </c>
      <c r="C10" s="6" t="s">
        <v>2</v>
      </c>
    </row>
    <row r="11" spans="1:6" x14ac:dyDescent="0.25">
      <c r="B11" s="8">
        <v>1146</v>
      </c>
      <c r="C11" s="8" t="s">
        <v>70</v>
      </c>
    </row>
    <row r="12" spans="1:6" x14ac:dyDescent="0.25">
      <c r="B12" s="2"/>
    </row>
    <row r="13" spans="1:6" ht="14.25" x14ac:dyDescent="0.25">
      <c r="B13" s="3" t="s">
        <v>3</v>
      </c>
    </row>
    <row r="14" spans="1:6" x14ac:dyDescent="0.25">
      <c r="B14" s="2"/>
    </row>
    <row r="15" spans="1:6" ht="33.75" customHeight="1" x14ac:dyDescent="0.25">
      <c r="B15" s="18" t="s">
        <v>4</v>
      </c>
      <c r="C15" s="29">
        <v>1146</v>
      </c>
      <c r="D15" s="74" t="s">
        <v>77</v>
      </c>
      <c r="E15" s="75"/>
      <c r="F15" s="76"/>
    </row>
    <row r="16" spans="1:6" ht="34.5" customHeight="1" x14ac:dyDescent="0.25">
      <c r="B16" s="18" t="s">
        <v>6</v>
      </c>
      <c r="C16" s="29">
        <v>11017</v>
      </c>
      <c r="D16" s="7" t="s">
        <v>11</v>
      </c>
      <c r="E16" s="7" t="s">
        <v>12</v>
      </c>
      <c r="F16" s="7" t="s">
        <v>13</v>
      </c>
    </row>
    <row r="17" spans="2:6" ht="33" customHeight="1" x14ac:dyDescent="0.25">
      <c r="B17" s="18" t="s">
        <v>7</v>
      </c>
      <c r="C17" s="26" t="s">
        <v>66</v>
      </c>
      <c r="D17" s="4"/>
      <c r="E17" s="4"/>
      <c r="F17" s="4"/>
    </row>
    <row r="18" spans="2:6" ht="57" customHeight="1" x14ac:dyDescent="0.25">
      <c r="B18" s="18" t="s">
        <v>10</v>
      </c>
      <c r="C18" s="26" t="s">
        <v>72</v>
      </c>
      <c r="D18" s="4"/>
      <c r="E18" s="4"/>
      <c r="F18" s="4"/>
    </row>
    <row r="19" spans="2:6" ht="23.25" customHeight="1" x14ac:dyDescent="0.25">
      <c r="B19" s="18" t="s">
        <v>8</v>
      </c>
      <c r="C19" s="30" t="s">
        <v>16</v>
      </c>
      <c r="D19" s="4"/>
      <c r="E19" s="4"/>
      <c r="F19" s="4"/>
    </row>
    <row r="20" spans="2:6" ht="23.25" customHeight="1" x14ac:dyDescent="0.25">
      <c r="B20" s="17" t="s">
        <v>14</v>
      </c>
      <c r="C20" s="17" t="s">
        <v>71</v>
      </c>
      <c r="D20" s="4"/>
      <c r="E20" s="4"/>
      <c r="F20" s="4"/>
    </row>
    <row r="21" spans="2:6" ht="23.25" customHeight="1" x14ac:dyDescent="0.25">
      <c r="B21" s="81" t="s">
        <v>0</v>
      </c>
      <c r="C21" s="82"/>
      <c r="D21" s="5"/>
      <c r="E21" s="5"/>
      <c r="F21" s="5"/>
    </row>
    <row r="22" spans="2:6" ht="23.25" customHeight="1" x14ac:dyDescent="0.25">
      <c r="B22" s="78" t="s">
        <v>73</v>
      </c>
      <c r="C22" s="78"/>
      <c r="D22" s="32">
        <v>0</v>
      </c>
      <c r="E22" s="32">
        <v>68</v>
      </c>
      <c r="F22" s="32">
        <v>68</v>
      </c>
    </row>
    <row r="23" spans="2:6" ht="25.5" customHeight="1" x14ac:dyDescent="0.25">
      <c r="B23" s="78" t="s">
        <v>74</v>
      </c>
      <c r="C23" s="78"/>
      <c r="D23" s="35"/>
      <c r="E23" s="35"/>
      <c r="F23" s="59">
        <v>-12</v>
      </c>
    </row>
    <row r="26" spans="2:6" ht="15" customHeight="1" x14ac:dyDescent="0.25"/>
  </sheetData>
  <mergeCells count="10">
    <mergeCell ref="B23:C23"/>
    <mergeCell ref="A6:F6"/>
    <mergeCell ref="A8:F8"/>
    <mergeCell ref="B21:C21"/>
    <mergeCell ref="D15:F15"/>
    <mergeCell ref="D1:F1"/>
    <mergeCell ref="D2:F2"/>
    <mergeCell ref="D3:F3"/>
    <mergeCell ref="A5:F5"/>
    <mergeCell ref="B22:C22"/>
  </mergeCells>
  <pageMargins left="0" right="0" top="0" bottom="0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A5" sqref="A5:F5"/>
    </sheetView>
  </sheetViews>
  <sheetFormatPr defaultColWidth="9.140625" defaultRowHeight="13.5" x14ac:dyDescent="0.25"/>
  <cols>
    <col min="1" max="1" width="4" style="1" customWidth="1"/>
    <col min="2" max="2" width="41.85546875" style="1" customWidth="1"/>
    <col min="3" max="3" width="62.140625" style="1" customWidth="1"/>
    <col min="4" max="6" width="16" style="1" customWidth="1"/>
    <col min="7" max="7" width="9.140625" style="1"/>
    <col min="8" max="8" width="49.85546875" style="1" customWidth="1"/>
    <col min="9" max="16384" width="9.140625" style="1"/>
  </cols>
  <sheetData>
    <row r="1" spans="1:7" ht="15" customHeight="1" x14ac:dyDescent="0.25">
      <c r="D1" s="62" t="s">
        <v>17</v>
      </c>
      <c r="E1" s="62"/>
      <c r="F1" s="62"/>
    </row>
    <row r="2" spans="1:7" x14ac:dyDescent="0.25">
      <c r="D2" s="62" t="s">
        <v>5</v>
      </c>
      <c r="E2" s="62"/>
      <c r="F2" s="62"/>
    </row>
    <row r="3" spans="1:7" x14ac:dyDescent="0.25">
      <c r="D3" s="62" t="s">
        <v>9</v>
      </c>
      <c r="E3" s="62"/>
      <c r="F3" s="62"/>
    </row>
    <row r="5" spans="1:7" ht="45" customHeight="1" x14ac:dyDescent="0.3">
      <c r="A5" s="63" t="s">
        <v>78</v>
      </c>
      <c r="B5" s="63"/>
      <c r="C5" s="63"/>
      <c r="D5" s="63"/>
      <c r="E5" s="63"/>
      <c r="F5" s="63"/>
      <c r="G5" s="34"/>
    </row>
    <row r="6" spans="1:7" ht="17.25" x14ac:dyDescent="0.3">
      <c r="A6" s="79" t="s">
        <v>35</v>
      </c>
      <c r="B6" s="79"/>
      <c r="C6" s="79"/>
      <c r="D6" s="79"/>
      <c r="E6" s="79"/>
      <c r="F6" s="79"/>
    </row>
    <row r="7" spans="1:7" ht="12.75" customHeight="1" x14ac:dyDescent="0.3">
      <c r="A7" s="33"/>
      <c r="B7" s="33"/>
      <c r="C7" s="33"/>
      <c r="D7" s="33"/>
      <c r="E7" s="33"/>
      <c r="F7" s="33"/>
    </row>
    <row r="8" spans="1:7" ht="15" customHeight="1" x14ac:dyDescent="0.25">
      <c r="A8" s="80" t="s">
        <v>37</v>
      </c>
      <c r="B8" s="80"/>
      <c r="C8" s="80"/>
      <c r="D8" s="80"/>
      <c r="E8" s="80"/>
      <c r="F8" s="80"/>
    </row>
    <row r="10" spans="1:7" ht="14.25" x14ac:dyDescent="0.25">
      <c r="B10" s="6" t="s">
        <v>1</v>
      </c>
      <c r="C10" s="6" t="s">
        <v>2</v>
      </c>
    </row>
    <row r="11" spans="1:7" x14ac:dyDescent="0.25">
      <c r="B11" s="8">
        <v>1146</v>
      </c>
      <c r="C11" s="8" t="s">
        <v>70</v>
      </c>
    </row>
    <row r="12" spans="1:7" x14ac:dyDescent="0.25">
      <c r="B12" s="2"/>
    </row>
    <row r="13" spans="1:7" ht="14.25" x14ac:dyDescent="0.25">
      <c r="B13" s="3" t="s">
        <v>3</v>
      </c>
    </row>
    <row r="14" spans="1:7" x14ac:dyDescent="0.25">
      <c r="B14" s="2"/>
    </row>
    <row r="15" spans="1:7" ht="33.75" customHeight="1" x14ac:dyDescent="0.25">
      <c r="B15" s="18" t="s">
        <v>4</v>
      </c>
      <c r="C15" s="29">
        <v>1146</v>
      </c>
      <c r="D15" s="74" t="s">
        <v>77</v>
      </c>
      <c r="E15" s="75"/>
      <c r="F15" s="76"/>
    </row>
    <row r="16" spans="1:7" ht="34.5" customHeight="1" x14ac:dyDescent="0.25">
      <c r="B16" s="18" t="s">
        <v>6</v>
      </c>
      <c r="C16" s="29">
        <v>11017</v>
      </c>
      <c r="D16" s="7" t="s">
        <v>11</v>
      </c>
      <c r="E16" s="7" t="s">
        <v>12</v>
      </c>
      <c r="F16" s="7" t="s">
        <v>13</v>
      </c>
    </row>
    <row r="17" spans="2:6" ht="33" customHeight="1" x14ac:dyDescent="0.25">
      <c r="B17" s="18" t="s">
        <v>7</v>
      </c>
      <c r="C17" s="26" t="s">
        <v>66</v>
      </c>
      <c r="D17" s="4"/>
      <c r="E17" s="4"/>
      <c r="F17" s="4"/>
    </row>
    <row r="18" spans="2:6" ht="78" customHeight="1" x14ac:dyDescent="0.25">
      <c r="B18" s="18" t="s">
        <v>10</v>
      </c>
      <c r="C18" s="26" t="s">
        <v>72</v>
      </c>
      <c r="D18" s="4"/>
      <c r="E18" s="4"/>
      <c r="F18" s="4"/>
    </row>
    <row r="19" spans="2:6" ht="23.25" customHeight="1" x14ac:dyDescent="0.25">
      <c r="B19" s="18" t="s">
        <v>8</v>
      </c>
      <c r="C19" s="30" t="s">
        <v>16</v>
      </c>
      <c r="D19" s="4"/>
      <c r="E19" s="4"/>
      <c r="F19" s="4"/>
    </row>
    <row r="20" spans="2:6" ht="23.25" customHeight="1" x14ac:dyDescent="0.25">
      <c r="B20" s="38" t="s">
        <v>14</v>
      </c>
      <c r="C20" s="38" t="s">
        <v>71</v>
      </c>
      <c r="D20" s="4"/>
      <c r="E20" s="4"/>
      <c r="F20" s="4"/>
    </row>
    <row r="21" spans="2:6" ht="23.25" customHeight="1" x14ac:dyDescent="0.25">
      <c r="B21" s="81" t="s">
        <v>0</v>
      </c>
      <c r="C21" s="82"/>
      <c r="D21" s="5"/>
      <c r="E21" s="5"/>
      <c r="F21" s="5"/>
    </row>
    <row r="22" spans="2:6" ht="23.25" customHeight="1" x14ac:dyDescent="0.25">
      <c r="B22" s="78" t="s">
        <v>73</v>
      </c>
      <c r="C22" s="78"/>
      <c r="D22" s="32">
        <v>0</v>
      </c>
      <c r="E22" s="32">
        <v>68</v>
      </c>
      <c r="F22" s="32">
        <v>68</v>
      </c>
    </row>
    <row r="23" spans="2:6" ht="25.5" customHeight="1" x14ac:dyDescent="0.25">
      <c r="B23" s="78" t="s">
        <v>74</v>
      </c>
      <c r="C23" s="78"/>
      <c r="D23" s="35"/>
      <c r="E23" s="35"/>
      <c r="F23" s="59">
        <v>-12</v>
      </c>
    </row>
  </sheetData>
  <mergeCells count="10">
    <mergeCell ref="D1:F1"/>
    <mergeCell ref="D2:F2"/>
    <mergeCell ref="D3:F3"/>
    <mergeCell ref="A5:F5"/>
    <mergeCell ref="A6:F6"/>
    <mergeCell ref="D15:F15"/>
    <mergeCell ref="B21:C21"/>
    <mergeCell ref="B22:C22"/>
    <mergeCell ref="B23:C23"/>
    <mergeCell ref="A8:F8"/>
  </mergeCells>
  <pageMargins left="0" right="0" top="0" bottom="0" header="0.3" footer="0.3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view="pageBreakPreview" topLeftCell="A6" zoomScale="60" zoomScaleNormal="100" workbookViewId="0">
      <selection activeCell="I6" sqref="I6:I7"/>
    </sheetView>
  </sheetViews>
  <sheetFormatPr defaultRowHeight="17.25" x14ac:dyDescent="0.25"/>
  <cols>
    <col min="1" max="1" width="21.28515625" style="40" customWidth="1"/>
    <col min="2" max="4" width="8.85546875" style="40" customWidth="1"/>
    <col min="5" max="6" width="14.28515625" style="40" customWidth="1"/>
    <col min="7" max="7" width="14.140625" style="40" customWidth="1"/>
    <col min="8" max="8" width="14.28515625" style="40" customWidth="1"/>
    <col min="9" max="9" width="16.140625" style="40" customWidth="1"/>
    <col min="10" max="10" width="9.7109375" style="40" bestFit="1" customWidth="1"/>
    <col min="11" max="11" width="17.42578125" style="40" customWidth="1"/>
    <col min="12" max="12" width="14.85546875" style="40" bestFit="1" customWidth="1"/>
    <col min="13" max="16384" width="9.140625" style="40"/>
  </cols>
  <sheetData>
    <row r="1" spans="1:12" ht="15" customHeight="1" x14ac:dyDescent="0.25">
      <c r="A1" s="39"/>
      <c r="B1" s="39"/>
      <c r="C1" s="39"/>
      <c r="D1" s="39"/>
      <c r="E1" s="39"/>
      <c r="F1" s="39"/>
      <c r="G1" s="39"/>
      <c r="H1" s="83" t="s">
        <v>75</v>
      </c>
      <c r="I1" s="83"/>
    </row>
    <row r="2" spans="1:12" ht="14.25" customHeight="1" x14ac:dyDescent="0.25">
      <c r="A2" s="39"/>
      <c r="B2" s="39"/>
      <c r="C2" s="39"/>
      <c r="D2" s="39"/>
      <c r="E2" s="39"/>
      <c r="F2" s="39"/>
      <c r="G2" s="83" t="s">
        <v>42</v>
      </c>
      <c r="H2" s="83"/>
      <c r="I2" s="83"/>
    </row>
    <row r="3" spans="1:12" ht="15.75" customHeight="1" x14ac:dyDescent="0.25">
      <c r="A3" s="39"/>
      <c r="B3" s="39"/>
      <c r="C3" s="39"/>
      <c r="D3" s="39"/>
      <c r="E3" s="39"/>
      <c r="F3" s="39"/>
      <c r="G3" s="83" t="s">
        <v>43</v>
      </c>
      <c r="H3" s="83"/>
      <c r="I3" s="83"/>
    </row>
    <row r="4" spans="1:12" ht="51" customHeight="1" x14ac:dyDescent="0.25">
      <c r="A4" s="84" t="s">
        <v>44</v>
      </c>
      <c r="B4" s="84"/>
      <c r="C4" s="84"/>
      <c r="D4" s="84"/>
      <c r="E4" s="84"/>
      <c r="F4" s="84"/>
      <c r="G4" s="84"/>
      <c r="H4" s="84"/>
      <c r="I4" s="84"/>
    </row>
    <row r="6" spans="1:12" ht="41.25" customHeight="1" x14ac:dyDescent="0.25">
      <c r="A6" s="85" t="s">
        <v>45</v>
      </c>
      <c r="B6" s="85"/>
      <c r="C6" s="85"/>
      <c r="D6" s="85"/>
      <c r="E6" s="85"/>
      <c r="F6" s="85"/>
      <c r="G6" s="85"/>
      <c r="H6" s="85"/>
      <c r="I6" s="85" t="s">
        <v>76</v>
      </c>
    </row>
    <row r="7" spans="1:12" ht="235.5" customHeight="1" x14ac:dyDescent="0.25">
      <c r="A7" s="41" t="s">
        <v>46</v>
      </c>
      <c r="B7" s="85" t="s">
        <v>47</v>
      </c>
      <c r="C7" s="85"/>
      <c r="D7" s="85"/>
      <c r="E7" s="41" t="s">
        <v>48</v>
      </c>
      <c r="F7" s="41" t="s">
        <v>49</v>
      </c>
      <c r="G7" s="41" t="s">
        <v>50</v>
      </c>
      <c r="H7" s="41" t="s">
        <v>51</v>
      </c>
      <c r="I7" s="85"/>
    </row>
    <row r="8" spans="1:12" ht="32.25" customHeight="1" x14ac:dyDescent="0.35">
      <c r="A8" s="89" t="s">
        <v>32</v>
      </c>
      <c r="B8" s="89"/>
      <c r="C8" s="89"/>
      <c r="D8" s="89"/>
      <c r="E8" s="89"/>
      <c r="F8" s="89"/>
      <c r="G8" s="89"/>
      <c r="H8" s="89"/>
      <c r="I8" s="57">
        <f>SUM(I9)</f>
        <v>1.3599999999314605E-2</v>
      </c>
    </row>
    <row r="9" spans="1:12" ht="51.75" customHeight="1" x14ac:dyDescent="0.25">
      <c r="A9" s="42" t="s">
        <v>52</v>
      </c>
      <c r="B9" s="42" t="s">
        <v>53</v>
      </c>
      <c r="C9" s="42" t="s">
        <v>54</v>
      </c>
      <c r="D9" s="90" t="s">
        <v>41</v>
      </c>
      <c r="E9" s="91"/>
      <c r="F9" s="91"/>
      <c r="G9" s="91"/>
      <c r="H9" s="92"/>
      <c r="I9" s="58">
        <f>SUM(I10)</f>
        <v>1.3599999999314605E-2</v>
      </c>
      <c r="K9" s="43"/>
    </row>
    <row r="10" spans="1:12" ht="34.5" customHeight="1" x14ac:dyDescent="0.25">
      <c r="A10" s="93" t="s">
        <v>57</v>
      </c>
      <c r="B10" s="94"/>
      <c r="C10" s="94"/>
      <c r="D10" s="94"/>
      <c r="E10" s="94"/>
      <c r="F10" s="94"/>
      <c r="G10" s="94"/>
      <c r="H10" s="95"/>
      <c r="I10" s="53">
        <f>I11</f>
        <v>1.3599999999314605E-2</v>
      </c>
      <c r="J10" s="44"/>
    </row>
    <row r="11" spans="1:12" ht="33" customHeight="1" x14ac:dyDescent="0.25">
      <c r="A11" s="45"/>
      <c r="B11" s="96" t="s">
        <v>55</v>
      </c>
      <c r="C11" s="96"/>
      <c r="D11" s="96"/>
      <c r="E11" s="45"/>
      <c r="F11" s="45"/>
      <c r="G11" s="46"/>
      <c r="H11" s="45"/>
      <c r="I11" s="50">
        <f>I12+I13+I14</f>
        <v>1.3599999999314605E-2</v>
      </c>
    </row>
    <row r="12" spans="1:12" ht="33" customHeight="1" x14ac:dyDescent="0.25">
      <c r="A12" s="47" t="s">
        <v>60</v>
      </c>
      <c r="B12" s="97" t="s">
        <v>58</v>
      </c>
      <c r="C12" s="97"/>
      <c r="D12" s="97"/>
      <c r="E12" s="47" t="s">
        <v>59</v>
      </c>
      <c r="F12" s="47" t="s">
        <v>56</v>
      </c>
      <c r="G12" s="51">
        <v>52800</v>
      </c>
      <c r="H12" s="53">
        <v>-12</v>
      </c>
      <c r="I12" s="53">
        <f>G12*H12/1000</f>
        <v>-633.6</v>
      </c>
      <c r="K12" s="52"/>
      <c r="L12" s="44"/>
    </row>
    <row r="13" spans="1:12" ht="27" customHeight="1" x14ac:dyDescent="0.25">
      <c r="A13" s="41" t="s">
        <v>63</v>
      </c>
      <c r="B13" s="86" t="s">
        <v>61</v>
      </c>
      <c r="C13" s="87"/>
      <c r="D13" s="88"/>
      <c r="E13" s="47" t="s">
        <v>62</v>
      </c>
      <c r="F13" s="41" t="s">
        <v>56</v>
      </c>
      <c r="G13" s="41">
        <v>410</v>
      </c>
      <c r="H13" s="54">
        <v>-15000</v>
      </c>
      <c r="I13" s="53">
        <f>G13*H13/1000</f>
        <v>-6150</v>
      </c>
    </row>
    <row r="14" spans="1:12" ht="20.25" x14ac:dyDescent="0.25">
      <c r="A14" s="41" t="s">
        <v>64</v>
      </c>
      <c r="B14" s="86" t="s">
        <v>61</v>
      </c>
      <c r="C14" s="87"/>
      <c r="D14" s="88"/>
      <c r="E14" s="47" t="s">
        <v>62</v>
      </c>
      <c r="F14" s="41" t="s">
        <v>56</v>
      </c>
      <c r="G14" s="49">
        <v>450.2</v>
      </c>
      <c r="H14" s="48">
        <v>15068</v>
      </c>
      <c r="I14" s="53">
        <f>G14*H14/1000</f>
        <v>6783.6135999999997</v>
      </c>
    </row>
  </sheetData>
  <mergeCells count="14">
    <mergeCell ref="B13:D13"/>
    <mergeCell ref="B14:D14"/>
    <mergeCell ref="A8:H8"/>
    <mergeCell ref="D9:H9"/>
    <mergeCell ref="A10:H10"/>
    <mergeCell ref="B11:D11"/>
    <mergeCell ref="B12:D12"/>
    <mergeCell ref="H1:I1"/>
    <mergeCell ref="G2:I2"/>
    <mergeCell ref="G3:I3"/>
    <mergeCell ref="A4:I4"/>
    <mergeCell ref="A6:H6"/>
    <mergeCell ref="I6:I7"/>
    <mergeCell ref="B7:D7"/>
  </mergeCells>
  <pageMargins left="0.16" right="0.16" top="0.18" bottom="0.15" header="0.5" footer="0.16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havelvac 1</vt:lpstr>
      <vt:lpstr>havelvac 2</vt:lpstr>
      <vt:lpstr>havelvac 3</vt:lpstr>
      <vt:lpstr>havelvac 4</vt:lpstr>
      <vt:lpstr>'havelvac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keywords>https://mul2.gov.am/tasks/79111/oneclick/havelvac-dasamatyan.xlsx?token=634be6b964ee7dbbbaa4286dd6e67855</cp:keywords>
  <cp:lastModifiedBy>Yelena Petrosyan</cp:lastModifiedBy>
  <cp:lastPrinted>2019-06-05T11:02:56Z</cp:lastPrinted>
  <dcterms:modified xsi:type="dcterms:W3CDTF">2019-06-19T06:47:20Z</dcterms:modified>
</cp:coreProperties>
</file>