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3"/>
  </bookViews>
  <sheets>
    <sheet name="1" sheetId="5" r:id="rId1"/>
    <sheet name="2" sheetId="6" r:id="rId2"/>
    <sheet name="3" sheetId="7" r:id="rId3"/>
    <sheet name="4" sheetId="8" r:id="rId4"/>
  </sheets>
  <definedNames>
    <definedName name="_GoBack" localSheetId="3">'4'!$B$1</definedName>
  </definedNames>
  <calcPr calcId="145621"/>
</workbook>
</file>

<file path=xl/calcChain.xml><?xml version="1.0" encoding="utf-8"?>
<calcChain xmlns="http://schemas.openxmlformats.org/spreadsheetml/2006/main">
  <c r="E32" i="7"/>
  <c r="F23" i="5" l="1"/>
  <c r="E23"/>
  <c r="E21"/>
  <c r="E12" s="1"/>
  <c r="F34"/>
  <c r="I19" i="8" l="1"/>
  <c r="G20"/>
  <c r="I20" l="1"/>
  <c r="I18" s="1"/>
  <c r="I17" s="1"/>
  <c r="I11"/>
  <c r="I10" s="1"/>
  <c r="I9" s="1"/>
  <c r="G51" i="6" l="1"/>
  <c r="F51"/>
  <c r="G21"/>
  <c r="F21"/>
  <c r="E20" i="7" s="1"/>
  <c r="E14" s="1"/>
  <c r="E10" i="5" l="1"/>
  <c r="F41"/>
  <c r="F40"/>
  <c r="F38"/>
  <c r="F33"/>
  <c r="F32"/>
  <c r="F31"/>
  <c r="F30"/>
  <c r="F29"/>
  <c r="F27"/>
  <c r="F26"/>
  <c r="F19"/>
  <c r="F20"/>
  <c r="F18"/>
  <c r="E16"/>
  <c r="E14" s="1"/>
  <c r="F14" s="1"/>
  <c r="F16" l="1"/>
  <c r="F67" i="6"/>
  <c r="G67" s="1"/>
  <c r="F36"/>
  <c r="G36" s="1"/>
  <c r="F36" i="5"/>
  <c r="F28"/>
  <c r="F25"/>
  <c r="E37" i="7" l="1"/>
  <c r="E46"/>
  <c r="E43"/>
  <c r="E26" l="1"/>
  <c r="F21" i="5"/>
  <c r="F12" s="1"/>
  <c r="F10" s="1"/>
</calcChain>
</file>

<file path=xl/sharedStrings.xml><?xml version="1.0" encoding="utf-8"?>
<sst xmlns="http://schemas.openxmlformats.org/spreadsheetml/2006/main" count="291" uniqueCount="163">
  <si>
    <t>Հավելված N 1</t>
  </si>
  <si>
    <t>Հայաստանի Հանրապետության</t>
  </si>
  <si>
    <t>կառավարության աշխատակազմի</t>
  </si>
  <si>
    <t>ղեկավար-նախարար</t>
  </si>
  <si>
    <t>Դ. Հարությունյան</t>
  </si>
  <si>
    <t>Հավելված N 2</t>
  </si>
  <si>
    <t>տարի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</si>
  <si>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</si>
  <si>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</si>
  <si>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</si>
  <si>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</si>
  <si>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</si>
  <si>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</si>
  <si>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</si>
  <si>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</si>
  <si>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</si>
  <si>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</si>
  <si>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</si>
  <si>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</si>
  <si>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</si>
  <si>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</si>
  <si>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ֆինանսական ցուցանիշներ</t>
  </si>
  <si>
    <t>Ծրագրային դասիչը</t>
  </si>
  <si>
    <t>X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</si>
  <si>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</si>
  <si>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</si>
  <si>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</si>
  <si>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</si>
  <si>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</si>
  <si>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</si>
  <si>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</si>
  <si>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</si>
  <si>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</si>
  <si>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</si>
  <si>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</si>
  <si>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</si>
  <si>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</si>
  <si>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r>
      <t>ՄԱՍ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Գ: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Նախարարի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պատասխանատվության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ներքո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իրականացվող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քաղաքականության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միջոցառումների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և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ֆինանսականկառավարման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արդյունքների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ցուցանիշները</t>
    </r>
    <r>
      <rPr>
        <b/>
        <sz val="12"/>
        <rFont val="Courier New"/>
        <family val="3"/>
      </rPr>
      <t> </t>
    </r>
  </si>
  <si>
    <r>
      <t>1.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Քաղաքականության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միջոցառումներ</t>
    </r>
    <r>
      <rPr>
        <b/>
        <u/>
        <sz val="12"/>
        <rFont val="Courier New"/>
        <family val="3"/>
      </rPr>
      <t> </t>
    </r>
  </si>
  <si>
    <r>
      <t>1.1.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Ծառայություններ</t>
    </r>
  </si>
  <si>
    <r>
      <t>Անվանումը</t>
    </r>
    <r>
      <rPr>
        <u/>
        <sz val="12"/>
        <rFont val="Courier New"/>
        <family val="3"/>
      </rPr>
      <t> </t>
    </r>
  </si>
  <si>
    <r>
      <t>Նկարագրությունը</t>
    </r>
    <r>
      <rPr>
        <u/>
        <sz val="12"/>
        <rFont val="Courier New"/>
        <family val="3"/>
      </rPr>
      <t> </t>
    </r>
  </si>
  <si>
    <t>1142 Բժշկական օգնություն, հարբժշկական, փորձագիտական ծառայությունների ծրագիր</t>
  </si>
  <si>
    <r>
      <t>Ծրագիրը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(ծրագրերը),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որի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(որոնց)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շրջանակներում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իրականացվում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է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քաղաքականության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միջոցառումը</t>
    </r>
    <r>
      <rPr>
        <sz val="12"/>
        <rFont val="Courier New"/>
        <family val="3"/>
      </rPr>
      <t> </t>
    </r>
  </si>
  <si>
    <r>
      <t>Վերջնական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արդյունքի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նկարագրությունը</t>
    </r>
    <r>
      <rPr>
        <sz val="12"/>
        <rFont val="Courier New"/>
        <family val="3"/>
      </rPr>
      <t> </t>
    </r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</si>
  <si>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</si>
  <si>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</si>
  <si>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</si>
  <si>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Մատուցվող ծառայության վրա կատարվող ծախսը (հազար դրամ)</t>
  </si>
  <si>
    <t>Քաղաքականության միջոցառումներ.Ծառայություններ</t>
  </si>
  <si>
    <t>Մատուցվող ծառայության նկարագրությունը</t>
  </si>
  <si>
    <t>2016 թվականի ----- N ----Ն որոշման</t>
  </si>
  <si>
    <t>9 ամիս</t>
  </si>
  <si>
    <t>ՀԱՅԱՍՏԱՆԻ ՀԱՆՐԱՊԵՏՈՒԹՅԱՆ ԿԱՌԱՎԱՐՈՒԹՅԱՆ 2015 ԹՎԱԿԱՆԻ ԴԵԿՏԵՄԲԵՐԻ 24-Ի N 1555-Ն ՈՐՈՇՄԱՆ N 11 ՀԱՎԵԼՎԱԾԻ N 12 ԱՂՅՈՒՍԱԿՈՒՄ ԿԱՏԱՐՎՈՂ ՓՈՓՈԽՈՒԹՅՈՒՆՆԵՐԸ ԵՎ ԼՐԱՑՈՒՄՆԵՐԸ</t>
  </si>
  <si>
    <t>ՀՀ 2016 թվականի պետական բյուջե    (հազար դրամ)</t>
  </si>
  <si>
    <t>ԱԾ06</t>
  </si>
  <si>
    <t>Բժիշկ մասնագետների ժամանակավոր ուղեգրման միջոցով ՀՀ մարզային առողջապահական կազմակերպություններում բժշկական ծառայությունների մատուցում</t>
  </si>
  <si>
    <t>ՀՀ մարզերի բնակչությանը բարդություն ներկայացնող բժշկական ծառայությունների մատուցման նպատակով ՀՀ ինը մարզերի մարզային առողջապահական կազմակերպություններ բժիշկ-մասնագետների ուղեգրում</t>
  </si>
  <si>
    <t xml:space="preserve">Ծառայություն մատուցողի անվանումը </t>
  </si>
  <si>
    <t xml:space="preserve">Հիվանդանոցային բուժօգնություն մատուցող առողջապահական կազմակերպություններ </t>
  </si>
  <si>
    <t xml:space="preserve">Քաղաքականության միջոցառումներ.Տրանսֆերտներ </t>
  </si>
  <si>
    <t>ԾՏ02</t>
  </si>
  <si>
    <t>Հանրապետությունից դուրս բուժման ուղեգրված հիվանդների ճանապարհածախսի փոխհատուցում</t>
  </si>
  <si>
    <t>Տրանսֆերտի նկարագրությունը</t>
  </si>
  <si>
    <t xml:space="preserve">Հանրապետությունից դուրս բուժման ուղեգրված հիվանդների ճանապարհածախսի փոխհատուցում </t>
  </si>
  <si>
    <t>ՀԱՅԱՍՏԱՆԻ ՀԱՆՐԱՊԵՏՈՒԹՅԱՆ ԿԱՌԱՎԱՐՈՒԹՅԱՆ 2015 ԹՎԱԿԱՆԻ ԴԵԿՏԵՄԲԵՐԻ 24-Ի N 1555-Ն ՈՐՈՇՄԱՆ N 11 ՀԱՎԵԼՎԱԾԻ N 11.9 ԱՂՅՈՒՍԱԿՈՒՄ ԿԱՏԱՐՎՈՂ ՓՈՓՈԽՈՒԹՅՈՒՆՆԵՐԸ ԵՎ ԼՐԱՑՈՒՄՆԵՐԸ</t>
  </si>
  <si>
    <t>Քանակական</t>
  </si>
  <si>
    <t>Ուղեգրվող բժիշկների աշխատանքային ամիսների թիվը</t>
  </si>
  <si>
    <t>Որակական</t>
  </si>
  <si>
    <t>Մշակված չէ</t>
  </si>
  <si>
    <t>Ժամկետայնության</t>
  </si>
  <si>
    <t xml:space="preserve">1142 Բժշկական օգնություն, հարբժշկական, փորձագիտական ծառայությունների ծրագիր </t>
  </si>
  <si>
    <t xml:space="preserve"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 </t>
  </si>
  <si>
    <t>Շահառուների քանակը</t>
  </si>
  <si>
    <t>Ուղեգրված քաղաքացիների թիվը</t>
  </si>
  <si>
    <t>Գումարը (հազար դրամ)</t>
  </si>
  <si>
    <t>Տրանսֆերտի վճարման հաճախականությունը</t>
  </si>
  <si>
    <t>Ըստ դիմելիության</t>
  </si>
  <si>
    <t xml:space="preserve">Շահառուների ընտրության չափանիշները </t>
  </si>
  <si>
    <t>Ըստ հանրապետությանբուժհիմնարկներում տվյալ հիվանդության բուժման անհնարինության</t>
  </si>
  <si>
    <t>Անվանումը</t>
  </si>
  <si>
    <t>06</t>
  </si>
  <si>
    <t>Առողջապահություն (այլ դասերին չպատկանող)</t>
  </si>
  <si>
    <t>Առողջապահական հարակից ծառայություններ և ծրագրեր</t>
  </si>
  <si>
    <t>12. Բժիշ-մասնագետների ժամանակավոր ուղեգրման միջոցով ՀՀ մարզային առողջապահական կազմակերպություններում բժշկական ծառայությունների մատուցում</t>
  </si>
  <si>
    <t>01. Հանրապետությունից դուրս բուժման ուղեգրված հիվանդների ճանապարհածախսի փոխհատուցում</t>
  </si>
  <si>
    <t>Այլ նպաստներ բյուջեից</t>
  </si>
  <si>
    <t>Այլ ընթացիկ դրամաշնորհներ</t>
  </si>
  <si>
    <t>Ծառայություն մատուցողի (մատուցողների) անվանումը</t>
  </si>
  <si>
    <t>Հիվանդանոցային բուժօգնություն մատուցող առողջապահական կազմակերպություններ</t>
  </si>
  <si>
    <t>02</t>
  </si>
  <si>
    <t>Արտահիվանդանոցային ծառայություններ</t>
  </si>
  <si>
    <t>03</t>
  </si>
  <si>
    <t>Ստոմատոլոգիական ծառայություններ</t>
  </si>
  <si>
    <t>01.Ստոմատոլոգիական բժշկական օգնության ծառայություններ</t>
  </si>
  <si>
    <t>Ընդհանուր բնույթի այլ ծառայություններ</t>
  </si>
  <si>
    <t>19.Արտասահմանյան առաջավոր կլինիկաների փորձի ուսումնասիրման նպատակով բժիշկների գործուղումներ</t>
  </si>
  <si>
    <t>Արտասահմանյան գործուղումների գծով ծախսեր</t>
  </si>
  <si>
    <t>Ստոմատոլոգիական բժշկական օգնության ծառայություններ</t>
  </si>
  <si>
    <t>Ստոմատոլոգիական բժշկական օգնության համալիր միջոցառումների (հետազոտում, ախտորոշում, բուժում) իրականացում մինչև 8 տարեկան, ինչպես նաև 12 տարեկան երեխաներին, 65 տարեկան և ավելի բարձր տարիքի անձանց և սոցիալապես անապահով խմբերում ընդգրկվածներին</t>
  </si>
  <si>
    <t>Ստոմատոլոգիական բժշկական օգնության գծով ծառայություններից օգտվելու դեպքերի թիվը</t>
  </si>
  <si>
    <t>1099 Արտահիվանդանոցային բուժօգնության ծառայություններ</t>
  </si>
  <si>
    <t>Բնակչության առողջության պահպանում և բարելավում</t>
  </si>
  <si>
    <t xml:space="preserve">Առողջապահական կազմակերպություններ (պոլիկլինիկաներ, մասնագիտացված ստոմատոլոգիական պոլիկլինիկաներ) </t>
  </si>
  <si>
    <t>ԱԾ03</t>
  </si>
  <si>
    <t>Արտասահմանյան առաջավոր կլինիկաների փորձի ուսումնասիրման նպատակով բժիշկների գործուղումներ</t>
  </si>
  <si>
    <t xml:space="preserve">Արտասահմանյան առաջավոր կլինիկաների փորձի ուսումնասիրման նպատակով սրտաբանների, ուռուցքաբանների, արյունաբանների և ճառագայթային բժշկության մասնագետների գործուղումներ </t>
  </si>
  <si>
    <t>Բժիշկների թիվը</t>
  </si>
  <si>
    <t>Առողջապահական կազմակերպություններ (հիվանդանոցներ և այլ կազմակերպություններ)</t>
  </si>
  <si>
    <t xml:space="preserve">Նվիրատվություն «Հայաստան-Արցախ» հիմնադրամին </t>
  </si>
  <si>
    <t>Հայաստանի Հանրապետության առողջապահության նախարարություն ուղարկվող դեղերի, բժշկական սարքավորումների և բժշկական նշանակության ապրանքների բեռնափոխադրման ծախսերի փոխհատուցում</t>
  </si>
  <si>
    <t>միանվագ</t>
  </si>
  <si>
    <t>Հայաստանի Հանրապետության քաղաքացիներ</t>
  </si>
  <si>
    <t xml:space="preserve">Որպես մարդասիրական օգնություն դեղերի, բժշկական սարքավորումների և բժշկական նշանակության ապրանքների ստացման ապահովում </t>
  </si>
  <si>
    <r>
      <t>Վերջնական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արդյունքի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նկարագրությունը</t>
    </r>
    <r>
      <rPr>
        <sz val="12"/>
        <rFont val="Courier New"/>
        <family val="3"/>
      </rPr>
      <t xml:space="preserve">  </t>
    </r>
  </si>
  <si>
    <t>Հավելված N 3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</si>
  <si>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</si>
  <si>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</si>
  <si>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</si>
  <si>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</si>
  <si>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</si>
  <si>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Ցուցանիշների փոփոխությունը (ավելացումները նշված են դրական նշանով, իսկ նվազեցումները` փակագծերում)               (հազ. դրամ)</t>
  </si>
  <si>
    <t>Միջանցիկ կոդը` ըստ CPV դասակարգման</t>
  </si>
  <si>
    <t>անվանումը</t>
  </si>
  <si>
    <t>Բաժին 07 </t>
  </si>
  <si>
    <t>Խումբ 01</t>
  </si>
  <si>
    <t xml:space="preserve">Դաս 01    </t>
  </si>
  <si>
    <t>Դեղագործական ապրանքներ</t>
  </si>
  <si>
    <t>1.Դեղորայքի տրամադրում ամբուլատոր-պոլիկլինիկական, հիվանդանոցային բուժօգնությունստացողներին և հատուկ խմբերում ընդգրկված ֆիզիկական անձանց</t>
  </si>
  <si>
    <t>ՄԱՍ I. ԱՊՐԱՆՔՆԵՐ</t>
  </si>
  <si>
    <t>33611260-1</t>
  </si>
  <si>
    <t>մետֆորմին a10ba02</t>
  </si>
  <si>
    <t>ՇՀ</t>
  </si>
  <si>
    <t>դեղահատ</t>
  </si>
  <si>
    <t>33651237-1</t>
  </si>
  <si>
    <t>վինկրիստին l01db01</t>
  </si>
  <si>
    <t>սրվակ</t>
  </si>
  <si>
    <t>33661120-1</t>
  </si>
  <si>
    <t>մորֆին n02aa01</t>
  </si>
  <si>
    <t>33661134-1</t>
  </si>
  <si>
    <t>տրիհեքսիֆենիդիլ n04aa01</t>
  </si>
  <si>
    <t>33661142-1</t>
  </si>
  <si>
    <t>ամիտրիպտիլին n06aa09</t>
  </si>
  <si>
    <t>Խումբ 02</t>
  </si>
  <si>
    <t xml:space="preserve">Դաս 03  </t>
  </si>
  <si>
    <t>ՄԱՍ III. ԾԱՌԱՅՈՒԹՅՈՒՆՆԵՐ</t>
  </si>
  <si>
    <t>ԲԸԱՀ</t>
  </si>
  <si>
    <t>դրամ</t>
  </si>
  <si>
    <t>85131100-1</t>
  </si>
  <si>
    <t>ատամնաբուժական ծառայություններ</t>
  </si>
  <si>
    <t>ԾՏ06</t>
  </si>
  <si>
    <t>1.2. Տրանսֆերտններ</t>
  </si>
  <si>
    <t>«ՀԱՅԱՍՏԱՆԻ ՀԱՆՐԱՊԵՏՈՒԹՅԱՆ 2016 ԹՎԱԿԱՆԻ ՊԵՏԱԿԱՆ ԲՅՈՒՋԵԻ ՄԱՍԻՆ» ՀԱՅԱՍՏԱՆԻ ՀԱՆՐԱՊԵՏՈՒԹՅԱՆ ՕՐԵՆՔԻ N 1 ՀԱՎԵԼՎԱԾՈՒՄ ԿԱՏԱՐՎՈՂ ՎԵՐԱԲԱՇԽՈՒՄԸ ԵՎ ՀԱՅԱՍՏԱՆԻ ՀԱՆՐԱՊԵՏՈՒԹՅԱՆ ԿԱՌԱՎԱՐՈՒԹՅԱՆ 2015 ԹՎԱԿԱՆԻ ԴԵԿՏԵՄԲԵՐԻ 24-Ի N 1555-Ն ՈՐՈՇՄԱՆ N 5 ՀԱՎԵԼՎԱԾՈՒՄ ԿԱՏԱՐՎՈՂ ՓՈՓՈԽՈՒԹՅՈՒՆՆԵՐԸ</t>
  </si>
  <si>
    <t>ՀԱՅԱՍՏԱՆԻ ՀԱՆՐԱՊԵՏՈՒԹՅԱՆ ԿԱՌԱՎԱՐՈՒԹՅԱՆ 2015 ԹՎԱԿԱՆԻ ԴԵԿՏԵՄԲԵՐԻ 24-Ի N 1555-Ն ՈՐՈՇՄԱՆ N 12 ՀԱՎԵԼՎԱԾՈՒՄ ԿԱՏԱՐՎՈՂ ՓՈՓՈԽՈՒԹՅՈՒՆՆԵՐԸ</t>
  </si>
  <si>
    <t>Արտահիվանդանոցային բուժօգնության ծառայություններ</t>
  </si>
  <si>
    <t xml:space="preserve">Ծրագրի նկարագրությունը </t>
  </si>
  <si>
    <t xml:space="preserve">Հանրապետության բնակչության համար արտահիվանդանոցային բժշկական օգնության և ծառայությունների իրականացում, այդ թվում անվճար ամբուլատոր-պոլիկլինիկական բուժօգնության կազմակերպում առաջնային (ամբուլատոր-պոլիկլինիկական) օղակի բոլոր մակարդակներում, արտահիվանդանոցային անհետաձգելի բժշկական օգնություն և սպասարկում (շտապ բժշկական օգնություն), ստոմատոլոգիական բժշկական օգնություն (բնակչության սոցիալապես անահապով ու առանձին (հատուկ) խմբերի համար) և արտահիվանդանոցային հարբժշկական այլ ծառայություններ  </t>
  </si>
  <si>
    <t xml:space="preserve">Վերջնական արդյունքի նկարագրությունը </t>
  </si>
  <si>
    <t>Աղյուսակ  2</t>
  </si>
  <si>
    <t xml:space="preserve">Բնակչության առողջության պահպանում և բարելավում` հիվանդությունների վաղ հայտնաբերման և կանխարգելման ցուցանիշի աճ, հիվանդանոցային դեպքերի աստիճանական կրճատում </t>
  </si>
  <si>
    <t>Բժշկական օգնություն, հարբժշկական, փորձագիտական ծառայությունների ծրագիր</t>
  </si>
  <si>
    <t>Բժշկական օգնություն և ծառայություններ հանրապետության բարձաստիճան պաշտոնյաների համար, հատուկ խմբերում ընդգրկված անձանց, պրոթեզավորում, դժվարամատչելի ախտորաշիչ զննման, պաթանատոմիական, դատական և գենետիկական փորձաքննություններ և այլ ծառայություններ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</si>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</sst>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_);\(#,##0.0\)"/>
  </numFmts>
  <fonts count="14">
    <font>
      <sz val="11"/>
      <color theme="1"/>
      <name val="Calibri"/>
      <family val="2"/>
      <scheme val="minor"/>
    </font>
    <font>
      <b/>
      <sz val="12"/>
      <color rgb="FFFF000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2"/>
      <name val="Courier New"/>
      <family val="3"/>
    </font>
    <font>
      <b/>
      <sz val="12"/>
      <name val="Courier New"/>
      <family val="3"/>
    </font>
    <font>
      <b/>
      <u/>
      <sz val="12"/>
      <name val="GHEA Grapalat"/>
      <family val="3"/>
    </font>
    <font>
      <b/>
      <u/>
      <sz val="12"/>
      <name val="Courier New"/>
      <family val="3"/>
    </font>
    <font>
      <u/>
      <sz val="12"/>
      <name val="GHEA Grapalat"/>
      <family val="3"/>
    </font>
    <font>
      <u/>
      <sz val="12"/>
      <name val="Courier New"/>
      <family val="3"/>
    </font>
    <font>
      <sz val="12"/>
      <color rgb="FFFF0000"/>
      <name val="Courier New"/>
      <family val="3"/>
    </font>
    <font>
      <sz val="11"/>
      <color rgb="FFFF0000"/>
      <name val="Calibri"/>
      <family val="2"/>
      <scheme val="minor"/>
    </font>
    <font>
      <sz val="12"/>
      <color rgb="FFFF0000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11" fillId="0" borderId="0" xfId="0" applyFont="1" applyFill="1"/>
    <xf numFmtId="0" fontId="1" fillId="0" borderId="0" xfId="0" applyFont="1" applyFill="1" applyAlignment="1">
      <alignment horizontal="center" wrapText="1"/>
    </xf>
    <xf numFmtId="0" fontId="10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/>
    <xf numFmtId="0" fontId="2" fillId="0" borderId="14" xfId="0" applyFont="1" applyFill="1" applyBorder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2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wrapText="1"/>
    </xf>
    <xf numFmtId="164" fontId="2" fillId="0" borderId="14" xfId="0" applyNumberFormat="1" applyFont="1" applyFill="1" applyBorder="1" applyAlignment="1">
      <alignment wrapText="1"/>
    </xf>
    <xf numFmtId="164" fontId="2" fillId="0" borderId="14" xfId="0" applyNumberFormat="1" applyFont="1" applyFill="1" applyBorder="1" applyAlignment="1">
      <alignment horizontal="left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left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wrapText="1"/>
    </xf>
    <xf numFmtId="165" fontId="2" fillId="0" borderId="14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wrapText="1"/>
    </xf>
    <xf numFmtId="49" fontId="2" fillId="0" borderId="14" xfId="0" applyNumberFormat="1" applyFont="1" applyFill="1" applyBorder="1" applyAlignment="1">
      <alignment vertical="top" wrapText="1"/>
    </xf>
    <xf numFmtId="0" fontId="2" fillId="0" borderId="14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4" xfId="0" applyFont="1" applyFill="1" applyBorder="1" applyAlignment="1">
      <alignment vertical="top" wrapText="1"/>
    </xf>
    <xf numFmtId="0" fontId="2" fillId="0" borderId="14" xfId="0" applyFont="1" applyFill="1" applyBorder="1"/>
    <xf numFmtId="165" fontId="2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wrapText="1"/>
    </xf>
    <xf numFmtId="0" fontId="2" fillId="0" borderId="24" xfId="0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right" wrapText="1"/>
    </xf>
    <xf numFmtId="165" fontId="2" fillId="0" borderId="14" xfId="0" applyNumberFormat="1" applyFont="1" applyFill="1" applyBorder="1" applyAlignment="1">
      <alignment horizontal="center" vertical="top" wrapText="1"/>
    </xf>
    <xf numFmtId="3" fontId="2" fillId="0" borderId="14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top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top" wrapText="1"/>
    </xf>
    <xf numFmtId="165" fontId="2" fillId="0" borderId="14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1" fillId="0" borderId="14" xfId="0" applyFont="1" applyFill="1" applyBorder="1"/>
    <xf numFmtId="0" fontId="2" fillId="0" borderId="1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10" fillId="0" borderId="0" xfId="0" applyFont="1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wrapText="1"/>
    </xf>
    <xf numFmtId="0" fontId="2" fillId="0" borderId="32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/>
    <xf numFmtId="165" fontId="2" fillId="0" borderId="14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4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view="pageBreakPreview" topLeftCell="A16" zoomScale="60" zoomScaleNormal="100" workbookViewId="0">
      <selection activeCell="G7" sqref="G7"/>
    </sheetView>
  </sheetViews>
  <sheetFormatPr defaultRowHeight="17.25"/>
  <cols>
    <col min="1" max="1" width="10.42578125" style="31" customWidth="1"/>
    <col min="2" max="3" width="9.140625" style="31"/>
    <col min="4" max="4" width="51" style="31" customWidth="1"/>
    <col min="5" max="5" width="13" style="31" bestFit="1" customWidth="1"/>
    <col min="6" max="6" width="14.85546875" style="31" customWidth="1"/>
    <col min="7" max="7" width="9.140625" style="31"/>
    <col min="8" max="8" width="12.7109375" style="2" bestFit="1" customWidth="1"/>
    <col min="9" max="16384" width="9.140625" style="2"/>
  </cols>
  <sheetData>
    <row r="1" spans="1:7">
      <c r="A1" s="1"/>
      <c r="B1" s="2"/>
      <c r="C1" s="2"/>
      <c r="D1" s="2"/>
      <c r="E1" s="2"/>
      <c r="F1" s="43" t="s">
        <v>0</v>
      </c>
      <c r="G1" s="2"/>
    </row>
    <row r="2" spans="1:7">
      <c r="A2" s="1"/>
      <c r="B2" s="42"/>
      <c r="C2" s="2"/>
      <c r="D2" s="2"/>
      <c r="E2" s="2"/>
      <c r="F2" s="43" t="s">
        <v>8</v>
      </c>
      <c r="G2" s="2"/>
    </row>
    <row r="3" spans="1:7">
      <c r="A3" s="1"/>
      <c r="B3" s="42"/>
      <c r="C3" s="2"/>
      <c r="D3" s="113" t="s">
        <v>51</v>
      </c>
      <c r="E3" s="113"/>
      <c r="F3" s="113"/>
      <c r="G3" s="2"/>
    </row>
    <row r="4" spans="1:7" ht="9.75" customHeight="1">
      <c r="A4" s="2"/>
      <c r="B4" s="2"/>
      <c r="C4" s="2"/>
      <c r="D4" s="2"/>
      <c r="E4" s="2"/>
      <c r="F4" s="2"/>
      <c r="G4" s="2"/>
    </row>
    <row r="5" spans="1:7" ht="83.25" customHeight="1">
      <c r="A5" s="114" t="s">
        <v>152</v>
      </c>
      <c r="B5" s="114"/>
      <c r="C5" s="114"/>
      <c r="D5" s="114"/>
      <c r="E5" s="114"/>
      <c r="F5" s="114"/>
      <c r="G5" s="2"/>
    </row>
    <row r="6" spans="1:7" ht="17.25" customHeight="1">
      <c r="A6" s="2"/>
      <c r="B6" s="2"/>
      <c r="C6" s="2"/>
      <c r="D6" s="2"/>
      <c r="E6" s="2"/>
      <c r="F6" s="67"/>
      <c r="G6" s="2"/>
    </row>
    <row r="7" spans="1:7" ht="114.75" customHeight="1">
      <c r="A7" s="115" t="s">
        <v>9</v>
      </c>
      <c r="B7" s="115" t="s">
        <v>10</v>
      </c>
      <c r="C7" s="115" t="s">
        <v>11</v>
      </c>
      <c r="D7" s="117" t="s">
        <v>16</v>
      </c>
      <c r="E7" s="118" t="s">
        <v>47</v>
      </c>
      <c r="F7" s="118"/>
      <c r="G7" s="2"/>
    </row>
    <row r="8" spans="1:7" ht="38.25" customHeight="1">
      <c r="A8" s="116"/>
      <c r="B8" s="116"/>
      <c r="C8" s="116"/>
      <c r="D8" s="116"/>
      <c r="E8" s="69" t="s">
        <v>52</v>
      </c>
      <c r="F8" s="44" t="s">
        <v>6</v>
      </c>
      <c r="G8" s="2"/>
    </row>
    <row r="9" spans="1:7">
      <c r="A9" s="55">
        <v>1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2"/>
    </row>
    <row r="10" spans="1:7">
      <c r="A10" s="56"/>
      <c r="B10" s="56"/>
      <c r="C10" s="56"/>
      <c r="D10" s="5" t="s">
        <v>12</v>
      </c>
      <c r="E10" s="57">
        <f>E12+E36</f>
        <v>0</v>
      </c>
      <c r="F10" s="57">
        <f>F12+F36</f>
        <v>0</v>
      </c>
      <c r="G10" s="2"/>
    </row>
    <row r="11" spans="1:7">
      <c r="A11" s="56"/>
      <c r="B11" s="56"/>
      <c r="C11" s="56"/>
      <c r="D11" s="58" t="s">
        <v>7</v>
      </c>
      <c r="E11" s="58"/>
      <c r="F11" s="6"/>
      <c r="G11" s="2"/>
    </row>
    <row r="12" spans="1:7">
      <c r="A12" s="59" t="s">
        <v>14</v>
      </c>
      <c r="B12" s="56"/>
      <c r="C12" s="56"/>
      <c r="D12" s="58" t="s">
        <v>13</v>
      </c>
      <c r="E12" s="46">
        <f>E14+E21</f>
        <v>-60000</v>
      </c>
      <c r="F12" s="102">
        <f>F14+F21</f>
        <v>-60000</v>
      </c>
      <c r="G12" s="2"/>
    </row>
    <row r="13" spans="1:7">
      <c r="A13" s="56"/>
      <c r="B13" s="56"/>
      <c r="C13" s="56"/>
      <c r="D13" s="52" t="s">
        <v>7</v>
      </c>
      <c r="E13" s="77"/>
      <c r="F13" s="46"/>
      <c r="G13" s="2"/>
    </row>
    <row r="14" spans="1:7">
      <c r="A14" s="56"/>
      <c r="B14" s="59" t="s">
        <v>90</v>
      </c>
      <c r="C14" s="56"/>
      <c r="D14" s="52" t="s">
        <v>91</v>
      </c>
      <c r="E14" s="78">
        <f>E16</f>
        <v>-23869.4</v>
      </c>
      <c r="F14" s="72">
        <f>E14</f>
        <v>-23869.4</v>
      </c>
      <c r="G14" s="2"/>
    </row>
    <row r="15" spans="1:7">
      <c r="A15" s="56"/>
      <c r="B15" s="56"/>
      <c r="C15" s="56"/>
      <c r="D15" s="52" t="s">
        <v>7</v>
      </c>
      <c r="E15" s="78"/>
      <c r="F15" s="72"/>
      <c r="G15" s="2"/>
    </row>
    <row r="16" spans="1:7">
      <c r="A16" s="56"/>
      <c r="B16" s="56"/>
      <c r="C16" s="59" t="s">
        <v>92</v>
      </c>
      <c r="D16" s="52" t="s">
        <v>93</v>
      </c>
      <c r="E16" s="78">
        <f>E18</f>
        <v>-23869.4</v>
      </c>
      <c r="F16" s="72">
        <f>E16</f>
        <v>-23869.4</v>
      </c>
      <c r="G16" s="2"/>
    </row>
    <row r="17" spans="1:8">
      <c r="A17" s="56"/>
      <c r="B17" s="56"/>
      <c r="C17" s="56"/>
      <c r="D17" s="52" t="s">
        <v>7</v>
      </c>
      <c r="E17" s="78"/>
      <c r="F17" s="72"/>
      <c r="G17" s="2"/>
    </row>
    <row r="18" spans="1:8" ht="34.5">
      <c r="A18" s="56"/>
      <c r="B18" s="56"/>
      <c r="C18" s="56"/>
      <c r="D18" s="52" t="s">
        <v>94</v>
      </c>
      <c r="E18" s="72">
        <v>-23869.4</v>
      </c>
      <c r="F18" s="72">
        <f>E18</f>
        <v>-23869.4</v>
      </c>
      <c r="G18" s="2"/>
    </row>
    <row r="19" spans="1:8">
      <c r="A19" s="56"/>
      <c r="B19" s="56"/>
      <c r="C19" s="56"/>
      <c r="D19" s="58" t="s">
        <v>17</v>
      </c>
      <c r="E19" s="72">
        <v>-23869.4</v>
      </c>
      <c r="F19" s="72">
        <f>E19</f>
        <v>-23869.4</v>
      </c>
      <c r="G19" s="2"/>
    </row>
    <row r="20" spans="1:8">
      <c r="A20" s="56"/>
      <c r="B20" s="56"/>
      <c r="C20" s="56"/>
      <c r="D20" s="52" t="s">
        <v>95</v>
      </c>
      <c r="E20" s="72">
        <v>-23869.4</v>
      </c>
      <c r="F20" s="72">
        <f>E20</f>
        <v>-23869.4</v>
      </c>
      <c r="G20" s="2"/>
    </row>
    <row r="21" spans="1:8" ht="34.5">
      <c r="A21" s="56"/>
      <c r="B21" s="59" t="s">
        <v>81</v>
      </c>
      <c r="C21" s="56"/>
      <c r="D21" s="58" t="s">
        <v>82</v>
      </c>
      <c r="E21" s="46">
        <f>E23</f>
        <v>-36130.6</v>
      </c>
      <c r="F21" s="46">
        <f t="shared" ref="F21" si="0">F23</f>
        <v>-36130.6</v>
      </c>
      <c r="G21" s="2"/>
    </row>
    <row r="22" spans="1:8">
      <c r="A22" s="56"/>
      <c r="B22" s="56"/>
      <c r="C22" s="56"/>
      <c r="D22" s="58" t="s">
        <v>7</v>
      </c>
      <c r="E22" s="61"/>
      <c r="F22" s="46"/>
      <c r="G22" s="2"/>
    </row>
    <row r="23" spans="1:8" ht="34.5">
      <c r="A23" s="56"/>
      <c r="B23" s="56"/>
      <c r="C23" s="59" t="s">
        <v>15</v>
      </c>
      <c r="D23" s="58" t="s">
        <v>83</v>
      </c>
      <c r="E23" s="46">
        <f>E25+E28+E31</f>
        <v>-36130.6</v>
      </c>
      <c r="F23" s="102">
        <f>F25+F28+F31</f>
        <v>-36130.6</v>
      </c>
      <c r="G23" s="2"/>
    </row>
    <row r="24" spans="1:8">
      <c r="A24" s="56"/>
      <c r="B24" s="56"/>
      <c r="C24" s="56"/>
      <c r="D24" s="58" t="s">
        <v>7</v>
      </c>
      <c r="E24" s="61"/>
      <c r="F24" s="46"/>
      <c r="G24" s="2"/>
    </row>
    <row r="25" spans="1:8" ht="51.75">
      <c r="A25" s="56"/>
      <c r="B25" s="56"/>
      <c r="C25" s="56"/>
      <c r="D25" s="58" t="s">
        <v>85</v>
      </c>
      <c r="E25" s="46">
        <v>-10375.5</v>
      </c>
      <c r="F25" s="46">
        <f t="shared" ref="F25:F33" si="1">E25</f>
        <v>-10375.5</v>
      </c>
      <c r="G25" s="2"/>
    </row>
    <row r="26" spans="1:8">
      <c r="A26" s="56"/>
      <c r="B26" s="56"/>
      <c r="C26" s="56"/>
      <c r="D26" s="58" t="s">
        <v>17</v>
      </c>
      <c r="E26" s="72">
        <v>-10375.5</v>
      </c>
      <c r="F26" s="72">
        <f t="shared" si="1"/>
        <v>-10375.5</v>
      </c>
      <c r="G26" s="2"/>
    </row>
    <row r="27" spans="1:8">
      <c r="A27" s="56"/>
      <c r="B27" s="56"/>
      <c r="C27" s="56"/>
      <c r="D27" s="58" t="s">
        <v>86</v>
      </c>
      <c r="E27" s="72">
        <v>-10375.5</v>
      </c>
      <c r="F27" s="72">
        <f t="shared" si="1"/>
        <v>-10375.5</v>
      </c>
      <c r="G27" s="2"/>
    </row>
    <row r="28" spans="1:8" ht="86.25">
      <c r="A28" s="56"/>
      <c r="B28" s="56"/>
      <c r="C28" s="56"/>
      <c r="D28" s="60" t="s">
        <v>84</v>
      </c>
      <c r="E28" s="70">
        <v>-18840.3</v>
      </c>
      <c r="F28" s="64">
        <f t="shared" si="1"/>
        <v>-18840.3</v>
      </c>
      <c r="G28" s="2"/>
    </row>
    <row r="29" spans="1:8">
      <c r="A29" s="56"/>
      <c r="B29" s="56"/>
      <c r="C29" s="56"/>
      <c r="D29" s="58" t="s">
        <v>17</v>
      </c>
      <c r="E29" s="72">
        <v>-18840.3</v>
      </c>
      <c r="F29" s="72">
        <f t="shared" si="1"/>
        <v>-18840.3</v>
      </c>
      <c r="G29" s="2"/>
    </row>
    <row r="30" spans="1:8">
      <c r="A30" s="79"/>
      <c r="B30" s="79"/>
      <c r="C30" s="80"/>
      <c r="D30" s="81" t="s">
        <v>87</v>
      </c>
      <c r="E30" s="71">
        <v>-18840.3</v>
      </c>
      <c r="F30" s="71">
        <f t="shared" si="1"/>
        <v>-18840.3</v>
      </c>
      <c r="G30" s="2"/>
      <c r="H30" s="7"/>
    </row>
    <row r="31" spans="1:8" ht="51.75">
      <c r="A31" s="82"/>
      <c r="B31" s="82"/>
      <c r="C31" s="49"/>
      <c r="D31" s="83" t="s">
        <v>96</v>
      </c>
      <c r="E31" s="72">
        <v>-6914.8</v>
      </c>
      <c r="F31" s="72">
        <f t="shared" si="1"/>
        <v>-6914.8</v>
      </c>
      <c r="G31" s="2"/>
      <c r="H31" s="7"/>
    </row>
    <row r="32" spans="1:8">
      <c r="A32" s="82"/>
      <c r="B32" s="82"/>
      <c r="C32" s="49"/>
      <c r="D32" s="83" t="s">
        <v>17</v>
      </c>
      <c r="E32" s="72">
        <v>-6914.8</v>
      </c>
      <c r="F32" s="72">
        <f t="shared" si="1"/>
        <v>-6914.8</v>
      </c>
      <c r="G32" s="2"/>
      <c r="H32" s="7"/>
    </row>
    <row r="33" spans="1:8" ht="34.5">
      <c r="A33" s="82"/>
      <c r="B33" s="82"/>
      <c r="C33" s="49"/>
      <c r="D33" s="83" t="s">
        <v>97</v>
      </c>
      <c r="E33" s="72">
        <v>-6914.8</v>
      </c>
      <c r="F33" s="72">
        <f t="shared" si="1"/>
        <v>-6914.8</v>
      </c>
      <c r="G33" s="2"/>
      <c r="H33" s="7"/>
    </row>
    <row r="34" spans="1:8" ht="34.5">
      <c r="A34" s="47" t="s">
        <v>31</v>
      </c>
      <c r="B34" s="48"/>
      <c r="C34" s="48"/>
      <c r="D34" s="51" t="s">
        <v>32</v>
      </c>
      <c r="E34" s="45">
        <v>60000</v>
      </c>
      <c r="F34" s="64">
        <f>E34</f>
        <v>60000</v>
      </c>
      <c r="G34" s="2"/>
    </row>
    <row r="35" spans="1:8">
      <c r="A35" s="47"/>
      <c r="B35" s="48"/>
      <c r="C35" s="48"/>
      <c r="D35" s="52" t="s">
        <v>7</v>
      </c>
      <c r="E35" s="62"/>
      <c r="F35" s="64"/>
      <c r="G35" s="2"/>
    </row>
    <row r="36" spans="1:8" ht="34.5">
      <c r="A36" s="48"/>
      <c r="B36" s="47" t="s">
        <v>15</v>
      </c>
      <c r="C36" s="48"/>
      <c r="D36" s="51" t="s">
        <v>33</v>
      </c>
      <c r="E36" s="45">
        <v>60000</v>
      </c>
      <c r="F36" s="64">
        <f>E36</f>
        <v>60000</v>
      </c>
      <c r="G36" s="2"/>
    </row>
    <row r="37" spans="1:8">
      <c r="A37" s="48"/>
      <c r="B37" s="47"/>
      <c r="C37" s="48"/>
      <c r="D37" s="52" t="s">
        <v>7</v>
      </c>
      <c r="E37" s="62"/>
      <c r="F37" s="64"/>
      <c r="G37" s="2"/>
    </row>
    <row r="38" spans="1:8">
      <c r="A38" s="32"/>
      <c r="B38" s="32"/>
      <c r="C38" s="47" t="s">
        <v>15</v>
      </c>
      <c r="D38" s="53" t="s">
        <v>34</v>
      </c>
      <c r="E38" s="45">
        <v>60000</v>
      </c>
      <c r="F38" s="72">
        <f>E38</f>
        <v>60000</v>
      </c>
      <c r="G38" s="2"/>
    </row>
    <row r="39" spans="1:8">
      <c r="A39" s="49"/>
      <c r="B39" s="49"/>
      <c r="C39" s="49"/>
      <c r="D39" s="54" t="s">
        <v>7</v>
      </c>
      <c r="E39" s="63"/>
      <c r="F39" s="64"/>
      <c r="G39" s="2"/>
    </row>
    <row r="40" spans="1:8">
      <c r="A40" s="50"/>
      <c r="B40" s="32"/>
      <c r="C40" s="32"/>
      <c r="D40" s="52" t="s">
        <v>35</v>
      </c>
      <c r="E40" s="45">
        <v>60000</v>
      </c>
      <c r="F40" s="72">
        <f>E40</f>
        <v>60000</v>
      </c>
      <c r="G40" s="2"/>
    </row>
    <row r="41" spans="1:8">
      <c r="A41" s="50"/>
      <c r="B41" s="32"/>
      <c r="C41" s="32"/>
      <c r="D41" s="53" t="s">
        <v>36</v>
      </c>
      <c r="E41" s="45">
        <v>60000</v>
      </c>
      <c r="F41" s="72">
        <f>E41</f>
        <v>60000</v>
      </c>
      <c r="G41" s="2"/>
    </row>
    <row r="42" spans="1:8" ht="17.25" customHeight="1">
      <c r="A42" s="33"/>
      <c r="B42" s="2"/>
      <c r="C42" s="2"/>
      <c r="D42" s="2"/>
      <c r="E42" s="2"/>
      <c r="F42" s="2"/>
      <c r="G42" s="2"/>
    </row>
    <row r="43" spans="1:8">
      <c r="A43" s="2"/>
      <c r="B43" s="8"/>
      <c r="C43" s="34" t="s">
        <v>1</v>
      </c>
      <c r="D43" s="2"/>
      <c r="E43" s="2"/>
      <c r="F43" s="2"/>
      <c r="G43" s="2"/>
    </row>
    <row r="44" spans="1:8">
      <c r="A44" s="2"/>
      <c r="B44" s="8"/>
      <c r="C44" s="34" t="s">
        <v>2</v>
      </c>
      <c r="D44" s="2"/>
      <c r="E44" s="2"/>
      <c r="F44" s="2"/>
      <c r="G44" s="2"/>
    </row>
    <row r="45" spans="1:8">
      <c r="A45" s="2"/>
      <c r="B45" s="8"/>
      <c r="C45" s="34" t="s">
        <v>3</v>
      </c>
      <c r="D45" s="2"/>
      <c r="E45" s="2"/>
      <c r="F45" s="9" t="s">
        <v>4</v>
      </c>
      <c r="G45" s="2"/>
    </row>
    <row r="46" spans="1:8">
      <c r="A46" s="2"/>
      <c r="B46" s="2"/>
      <c r="C46" s="2"/>
      <c r="D46" s="2"/>
      <c r="E46" s="2"/>
      <c r="F46" s="2"/>
      <c r="G46" s="2"/>
    </row>
  </sheetData>
  <mergeCells count="7">
    <mergeCell ref="D3:F3"/>
    <mergeCell ref="A5:F5"/>
    <mergeCell ref="A7:A8"/>
    <mergeCell ref="B7:B8"/>
    <mergeCell ref="C7:C8"/>
    <mergeCell ref="D7:D8"/>
    <mergeCell ref="E7:F7"/>
  </mergeCells>
  <pageMargins left="0.15748031496062992" right="0.15748031496062992" top="0.31496062992125984" bottom="0.15748031496062992" header="0.31496062992125984" footer="0.31496062992125984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4"/>
  <sheetViews>
    <sheetView view="pageBreakPreview" zoomScale="60" zoomScaleNormal="100" workbookViewId="0">
      <selection activeCell="A59" sqref="A59:G59"/>
    </sheetView>
  </sheetViews>
  <sheetFormatPr defaultRowHeight="15"/>
  <cols>
    <col min="1" max="1" width="12.5703125" style="10" customWidth="1"/>
    <col min="2" max="2" width="13.28515625" style="10" customWidth="1"/>
    <col min="3" max="3" width="33.28515625" style="10" customWidth="1"/>
    <col min="4" max="4" width="14.5703125" style="10" customWidth="1"/>
    <col min="5" max="6" width="15" style="10" customWidth="1"/>
    <col min="7" max="7" width="21.85546875" style="10" customWidth="1"/>
    <col min="8" max="16384" width="9.140625" style="10"/>
  </cols>
  <sheetData>
    <row r="1" spans="1:8" ht="17.25">
      <c r="A1" s="133"/>
      <c r="G1" s="3" t="s">
        <v>5</v>
      </c>
    </row>
    <row r="2" spans="1:8" ht="17.25">
      <c r="A2" s="133"/>
      <c r="B2" s="11"/>
      <c r="G2" s="3" t="s">
        <v>8</v>
      </c>
    </row>
    <row r="3" spans="1:8" ht="17.25">
      <c r="A3" s="133"/>
      <c r="B3" s="11"/>
      <c r="F3" s="113" t="s">
        <v>51</v>
      </c>
      <c r="G3" s="113"/>
      <c r="H3" s="113"/>
    </row>
    <row r="4" spans="1:8" ht="17.25">
      <c r="A4" s="18"/>
      <c r="B4" s="11"/>
      <c r="G4" s="19"/>
    </row>
    <row r="5" spans="1:8" ht="17.25">
      <c r="A5" s="12"/>
      <c r="G5" s="19" t="s">
        <v>45</v>
      </c>
    </row>
    <row r="6" spans="1:8" ht="55.5" customHeight="1">
      <c r="A6" s="114" t="s">
        <v>65</v>
      </c>
      <c r="B6" s="114"/>
      <c r="C6" s="114"/>
      <c r="D6" s="114"/>
      <c r="E6" s="114"/>
      <c r="F6" s="114"/>
      <c r="G6" s="114"/>
    </row>
    <row r="7" spans="1:8" ht="86.25" customHeight="1">
      <c r="A7" s="134" t="s">
        <v>19</v>
      </c>
      <c r="B7" s="135"/>
      <c r="C7" s="135"/>
      <c r="D7" s="118" t="s">
        <v>18</v>
      </c>
      <c r="E7" s="118"/>
      <c r="F7" s="118"/>
      <c r="G7" s="118"/>
    </row>
    <row r="8" spans="1:8" ht="43.5" customHeight="1">
      <c r="A8" s="136"/>
      <c r="B8" s="137"/>
      <c r="C8" s="137"/>
      <c r="D8" s="118" t="s">
        <v>20</v>
      </c>
      <c r="E8" s="118"/>
      <c r="F8" s="144" t="s">
        <v>21</v>
      </c>
      <c r="G8" s="145"/>
    </row>
    <row r="9" spans="1:8" ht="39.75" customHeight="1">
      <c r="A9" s="138"/>
      <c r="B9" s="139"/>
      <c r="C9" s="139"/>
      <c r="D9" s="68" t="s">
        <v>52</v>
      </c>
      <c r="E9" s="66" t="s">
        <v>6</v>
      </c>
      <c r="F9" s="68" t="s">
        <v>52</v>
      </c>
      <c r="G9" s="29" t="s">
        <v>6</v>
      </c>
    </row>
    <row r="10" spans="1:8" ht="39.75" customHeight="1">
      <c r="A10" s="146" t="s">
        <v>37</v>
      </c>
      <c r="B10" s="146"/>
      <c r="C10" s="146"/>
      <c r="D10" s="146"/>
      <c r="E10" s="146"/>
      <c r="F10" s="146"/>
      <c r="G10" s="146"/>
    </row>
    <row r="11" spans="1:8" ht="17.25">
      <c r="A11" s="123" t="s">
        <v>38</v>
      </c>
      <c r="B11" s="123"/>
      <c r="C11" s="123"/>
      <c r="D11" s="123"/>
      <c r="E11" s="123"/>
      <c r="F11" s="123"/>
      <c r="G11" s="123"/>
    </row>
    <row r="12" spans="1:8" ht="17.25">
      <c r="A12" s="123" t="s">
        <v>39</v>
      </c>
      <c r="B12" s="123"/>
      <c r="C12" s="123"/>
      <c r="D12" s="123"/>
      <c r="E12" s="123"/>
      <c r="F12" s="123"/>
      <c r="G12" s="123"/>
    </row>
    <row r="13" spans="1:8" ht="17.25">
      <c r="A13" s="118" t="s">
        <v>22</v>
      </c>
      <c r="B13" s="118"/>
      <c r="C13" s="122" t="s">
        <v>40</v>
      </c>
      <c r="D13" s="122"/>
      <c r="E13" s="122"/>
      <c r="F13" s="122"/>
      <c r="G13" s="122"/>
    </row>
    <row r="14" spans="1:8" ht="17.25">
      <c r="A14" s="118"/>
      <c r="B14" s="118"/>
      <c r="C14" s="121" t="s">
        <v>98</v>
      </c>
      <c r="D14" s="121"/>
      <c r="E14" s="121"/>
      <c r="F14" s="121"/>
      <c r="G14" s="121"/>
    </row>
    <row r="15" spans="1:8" ht="17.25">
      <c r="A15" s="118"/>
      <c r="B15" s="118"/>
      <c r="C15" s="122" t="s">
        <v>41</v>
      </c>
      <c r="D15" s="122"/>
      <c r="E15" s="122"/>
      <c r="F15" s="122"/>
      <c r="G15" s="122"/>
    </row>
    <row r="16" spans="1:8" ht="67.5" customHeight="1">
      <c r="A16" s="118"/>
      <c r="B16" s="118"/>
      <c r="C16" s="127" t="s">
        <v>99</v>
      </c>
      <c r="D16" s="128"/>
      <c r="E16" s="128"/>
      <c r="F16" s="128"/>
      <c r="G16" s="129"/>
    </row>
    <row r="17" spans="1:7" ht="39.75" customHeight="1">
      <c r="A17" s="73">
        <v>1099</v>
      </c>
      <c r="B17" s="73" t="s">
        <v>55</v>
      </c>
      <c r="C17" s="121"/>
      <c r="D17" s="121"/>
      <c r="E17" s="121"/>
      <c r="F17" s="121"/>
      <c r="G17" s="121"/>
    </row>
    <row r="18" spans="1:7" ht="74.25" customHeight="1">
      <c r="A18" s="119" t="s">
        <v>66</v>
      </c>
      <c r="B18" s="120"/>
      <c r="C18" s="74" t="s">
        <v>100</v>
      </c>
      <c r="D18" s="65">
        <v>-8230</v>
      </c>
      <c r="E18" s="65">
        <v>-8230</v>
      </c>
      <c r="F18" s="74">
        <v>0</v>
      </c>
      <c r="G18" s="74">
        <v>0</v>
      </c>
    </row>
    <row r="19" spans="1:7" ht="17.25">
      <c r="A19" s="118" t="s">
        <v>68</v>
      </c>
      <c r="B19" s="118"/>
      <c r="C19" s="75" t="s">
        <v>69</v>
      </c>
      <c r="D19" s="74"/>
      <c r="E19" s="74"/>
      <c r="F19" s="74">
        <v>0</v>
      </c>
      <c r="G19" s="74">
        <v>0</v>
      </c>
    </row>
    <row r="20" spans="1:7" ht="17.25">
      <c r="A20" s="118" t="s">
        <v>70</v>
      </c>
      <c r="B20" s="118"/>
      <c r="C20" s="75" t="s">
        <v>69</v>
      </c>
      <c r="D20" s="39"/>
      <c r="E20" s="40"/>
      <c r="F20" s="74">
        <v>0</v>
      </c>
      <c r="G20" s="74">
        <v>0</v>
      </c>
    </row>
    <row r="21" spans="1:7" ht="39.75" customHeight="1">
      <c r="A21" s="127" t="s">
        <v>48</v>
      </c>
      <c r="B21" s="128"/>
      <c r="C21" s="129"/>
      <c r="D21" s="35" t="s">
        <v>23</v>
      </c>
      <c r="E21" s="35" t="s">
        <v>23</v>
      </c>
      <c r="F21" s="76">
        <f>'1'!E18</f>
        <v>-23869.4</v>
      </c>
      <c r="G21" s="76">
        <f>'1'!F18</f>
        <v>-23869.4</v>
      </c>
    </row>
    <row r="22" spans="1:7" ht="17.25">
      <c r="A22" s="148" t="s">
        <v>43</v>
      </c>
      <c r="B22" s="149"/>
      <c r="C22" s="149"/>
      <c r="D22" s="149"/>
      <c r="E22" s="149"/>
      <c r="F22" s="149"/>
      <c r="G22" s="150"/>
    </row>
    <row r="23" spans="1:7" ht="17.25">
      <c r="A23" s="180" t="s">
        <v>101</v>
      </c>
      <c r="B23" s="180"/>
      <c r="C23" s="180"/>
      <c r="D23" s="180"/>
      <c r="E23" s="180"/>
      <c r="F23" s="180"/>
      <c r="G23" s="180"/>
    </row>
    <row r="24" spans="1:7" ht="17.25">
      <c r="A24" s="140" t="s">
        <v>44</v>
      </c>
      <c r="B24" s="140"/>
      <c r="C24" s="140"/>
      <c r="D24" s="140"/>
      <c r="E24" s="140"/>
      <c r="F24" s="140"/>
      <c r="G24" s="140"/>
    </row>
    <row r="25" spans="1:7" ht="17.25">
      <c r="A25" s="121" t="s">
        <v>102</v>
      </c>
      <c r="B25" s="121"/>
      <c r="C25" s="121"/>
      <c r="D25" s="121"/>
      <c r="E25" s="121"/>
      <c r="F25" s="121"/>
      <c r="G25" s="121"/>
    </row>
    <row r="26" spans="1:7" ht="17.25" customHeight="1">
      <c r="A26" s="140" t="s">
        <v>88</v>
      </c>
      <c r="B26" s="140"/>
      <c r="C26" s="140"/>
      <c r="D26" s="140"/>
      <c r="E26" s="140"/>
      <c r="F26" s="140"/>
      <c r="G26" s="140"/>
    </row>
    <row r="27" spans="1:7" ht="37.5" customHeight="1">
      <c r="A27" s="141" t="s">
        <v>103</v>
      </c>
      <c r="B27" s="142"/>
      <c r="C27" s="142"/>
      <c r="D27" s="142"/>
      <c r="E27" s="142"/>
      <c r="F27" s="142"/>
      <c r="G27" s="143"/>
    </row>
    <row r="28" spans="1:7" ht="17.25" customHeight="1">
      <c r="A28" s="118" t="s">
        <v>22</v>
      </c>
      <c r="B28" s="118"/>
      <c r="C28" s="122" t="s">
        <v>40</v>
      </c>
      <c r="D28" s="122"/>
      <c r="E28" s="122"/>
      <c r="F28" s="122"/>
      <c r="G28" s="122"/>
    </row>
    <row r="29" spans="1:7" ht="39.75" customHeight="1">
      <c r="A29" s="118"/>
      <c r="B29" s="118"/>
      <c r="C29" s="121" t="s">
        <v>56</v>
      </c>
      <c r="D29" s="121"/>
      <c r="E29" s="121"/>
      <c r="F29" s="121"/>
      <c r="G29" s="121"/>
    </row>
    <row r="30" spans="1:7" ht="19.5" customHeight="1">
      <c r="A30" s="118"/>
      <c r="B30" s="118"/>
      <c r="C30" s="122" t="s">
        <v>41</v>
      </c>
      <c r="D30" s="122"/>
      <c r="E30" s="122"/>
      <c r="F30" s="122"/>
      <c r="G30" s="122"/>
    </row>
    <row r="31" spans="1:7" ht="48" customHeight="1">
      <c r="A31" s="118"/>
      <c r="B31" s="118"/>
      <c r="C31" s="127" t="s">
        <v>57</v>
      </c>
      <c r="D31" s="128"/>
      <c r="E31" s="128"/>
      <c r="F31" s="128"/>
      <c r="G31" s="129"/>
    </row>
    <row r="32" spans="1:7" ht="21.75" customHeight="1">
      <c r="A32" s="20">
        <v>1142</v>
      </c>
      <c r="B32" s="20" t="s">
        <v>55</v>
      </c>
      <c r="C32" s="121"/>
      <c r="D32" s="121"/>
      <c r="E32" s="121"/>
      <c r="F32" s="121"/>
      <c r="G32" s="121"/>
    </row>
    <row r="33" spans="1:7" ht="57" customHeight="1">
      <c r="A33" s="119" t="s">
        <v>66</v>
      </c>
      <c r="B33" s="120"/>
      <c r="C33" s="28" t="s">
        <v>67</v>
      </c>
      <c r="D33" s="65">
        <v>-22</v>
      </c>
      <c r="E33" s="65">
        <v>-22</v>
      </c>
      <c r="F33" s="28">
        <v>0</v>
      </c>
      <c r="G33" s="28">
        <v>0</v>
      </c>
    </row>
    <row r="34" spans="1:7" ht="29.25" customHeight="1">
      <c r="A34" s="118" t="s">
        <v>68</v>
      </c>
      <c r="B34" s="118"/>
      <c r="C34" s="27" t="s">
        <v>69</v>
      </c>
      <c r="D34" s="28"/>
      <c r="E34" s="28"/>
      <c r="F34" s="28">
        <v>0</v>
      </c>
      <c r="G34" s="28">
        <v>0</v>
      </c>
    </row>
    <row r="35" spans="1:7" ht="26.25" customHeight="1">
      <c r="A35" s="118" t="s">
        <v>70</v>
      </c>
      <c r="B35" s="118"/>
      <c r="C35" s="27" t="s">
        <v>69</v>
      </c>
      <c r="D35" s="39"/>
      <c r="E35" s="40"/>
      <c r="F35" s="28">
        <v>0</v>
      </c>
      <c r="G35" s="28">
        <v>0</v>
      </c>
    </row>
    <row r="36" spans="1:7" ht="41.25" customHeight="1">
      <c r="A36" s="127" t="s">
        <v>48</v>
      </c>
      <c r="B36" s="128"/>
      <c r="C36" s="129"/>
      <c r="D36" s="35" t="s">
        <v>23</v>
      </c>
      <c r="E36" s="35" t="s">
        <v>23</v>
      </c>
      <c r="F36" s="46">
        <f>'1'!E28</f>
        <v>-18840.3</v>
      </c>
      <c r="G36" s="46">
        <f>F36</f>
        <v>-18840.3</v>
      </c>
    </row>
    <row r="37" spans="1:7" ht="20.25" customHeight="1">
      <c r="A37" s="148" t="s">
        <v>43</v>
      </c>
      <c r="B37" s="149"/>
      <c r="C37" s="149"/>
      <c r="D37" s="149"/>
      <c r="E37" s="149"/>
      <c r="F37" s="149"/>
      <c r="G37" s="150"/>
    </row>
    <row r="38" spans="1:7" ht="17.25">
      <c r="A38" s="180" t="s">
        <v>71</v>
      </c>
      <c r="B38" s="180"/>
      <c r="C38" s="180"/>
      <c r="D38" s="180"/>
      <c r="E38" s="180"/>
      <c r="F38" s="180"/>
      <c r="G38" s="180"/>
    </row>
    <row r="39" spans="1:7" ht="17.25">
      <c r="A39" s="140" t="s">
        <v>44</v>
      </c>
      <c r="B39" s="140"/>
      <c r="C39" s="140"/>
      <c r="D39" s="140"/>
      <c r="E39" s="140"/>
      <c r="F39" s="140"/>
      <c r="G39" s="140"/>
    </row>
    <row r="40" spans="1:7" ht="40.5" customHeight="1">
      <c r="A40" s="121" t="s">
        <v>72</v>
      </c>
      <c r="B40" s="121"/>
      <c r="C40" s="121"/>
      <c r="D40" s="121"/>
      <c r="E40" s="121"/>
      <c r="F40" s="121"/>
      <c r="G40" s="121"/>
    </row>
    <row r="41" spans="1:7" ht="17.25">
      <c r="A41" s="140" t="s">
        <v>88</v>
      </c>
      <c r="B41" s="140"/>
      <c r="C41" s="140"/>
      <c r="D41" s="140"/>
      <c r="E41" s="140"/>
      <c r="F41" s="140"/>
      <c r="G41" s="140"/>
    </row>
    <row r="42" spans="1:7" ht="17.25">
      <c r="A42" s="124" t="s">
        <v>89</v>
      </c>
      <c r="B42" s="125"/>
      <c r="C42" s="125"/>
      <c r="D42" s="125"/>
      <c r="E42" s="125"/>
      <c r="F42" s="125"/>
      <c r="G42" s="126"/>
    </row>
    <row r="43" spans="1:7" ht="17.25">
      <c r="A43" s="118" t="s">
        <v>22</v>
      </c>
      <c r="B43" s="118"/>
      <c r="C43" s="122" t="s">
        <v>40</v>
      </c>
      <c r="D43" s="122"/>
      <c r="E43" s="122"/>
      <c r="F43" s="122"/>
      <c r="G43" s="122"/>
    </row>
    <row r="44" spans="1:7" ht="39.75" customHeight="1">
      <c r="A44" s="118"/>
      <c r="B44" s="118"/>
      <c r="C44" s="121" t="s">
        <v>105</v>
      </c>
      <c r="D44" s="121"/>
      <c r="E44" s="121"/>
      <c r="F44" s="121"/>
      <c r="G44" s="121"/>
    </row>
    <row r="45" spans="1:7" ht="17.25">
      <c r="A45" s="118"/>
      <c r="B45" s="118"/>
      <c r="C45" s="122" t="s">
        <v>41</v>
      </c>
      <c r="D45" s="122"/>
      <c r="E45" s="122"/>
      <c r="F45" s="122"/>
      <c r="G45" s="122"/>
    </row>
    <row r="46" spans="1:7" ht="51.75" customHeight="1">
      <c r="A46" s="118"/>
      <c r="B46" s="118"/>
      <c r="C46" s="127" t="s">
        <v>106</v>
      </c>
      <c r="D46" s="128"/>
      <c r="E46" s="128"/>
      <c r="F46" s="128"/>
      <c r="G46" s="129"/>
    </row>
    <row r="47" spans="1:7" ht="33.75" customHeight="1">
      <c r="A47" s="73">
        <v>1142</v>
      </c>
      <c r="B47" s="73" t="s">
        <v>104</v>
      </c>
      <c r="C47" s="121"/>
      <c r="D47" s="121"/>
      <c r="E47" s="121"/>
      <c r="F47" s="121"/>
      <c r="G47" s="121"/>
    </row>
    <row r="48" spans="1:7" ht="17.25">
      <c r="A48" s="119" t="s">
        <v>66</v>
      </c>
      <c r="B48" s="120"/>
      <c r="C48" s="74" t="s">
        <v>107</v>
      </c>
      <c r="D48" s="65">
        <v>-2</v>
      </c>
      <c r="E48" s="65">
        <v>-2</v>
      </c>
      <c r="F48" s="74">
        <v>0</v>
      </c>
      <c r="G48" s="74">
        <v>0</v>
      </c>
    </row>
    <row r="49" spans="1:7" ht="17.25">
      <c r="A49" s="118" t="s">
        <v>68</v>
      </c>
      <c r="B49" s="118"/>
      <c r="C49" s="75" t="s">
        <v>69</v>
      </c>
      <c r="D49" s="74"/>
      <c r="E49" s="74"/>
      <c r="F49" s="74">
        <v>0</v>
      </c>
      <c r="G49" s="74">
        <v>0</v>
      </c>
    </row>
    <row r="50" spans="1:7" ht="17.25">
      <c r="A50" s="118" t="s">
        <v>70</v>
      </c>
      <c r="B50" s="118"/>
      <c r="C50" s="75" t="s">
        <v>69</v>
      </c>
      <c r="D50" s="39"/>
      <c r="E50" s="40"/>
      <c r="F50" s="74">
        <v>0</v>
      </c>
      <c r="G50" s="74">
        <v>0</v>
      </c>
    </row>
    <row r="51" spans="1:7" ht="33.75" customHeight="1">
      <c r="A51" s="127" t="s">
        <v>48</v>
      </c>
      <c r="B51" s="128"/>
      <c r="C51" s="129"/>
      <c r="D51" s="35" t="s">
        <v>23</v>
      </c>
      <c r="E51" s="35" t="s">
        <v>23</v>
      </c>
      <c r="F51" s="76">
        <f>'1'!E31</f>
        <v>-6914.8</v>
      </c>
      <c r="G51" s="76">
        <f>'1'!F31</f>
        <v>-6914.8</v>
      </c>
    </row>
    <row r="52" spans="1:7" ht="17.25">
      <c r="A52" s="148" t="s">
        <v>43</v>
      </c>
      <c r="B52" s="149"/>
      <c r="C52" s="149"/>
      <c r="D52" s="149"/>
      <c r="E52" s="149"/>
      <c r="F52" s="149"/>
      <c r="G52" s="150"/>
    </row>
    <row r="53" spans="1:7" ht="17.25">
      <c r="A53" s="151" t="s">
        <v>71</v>
      </c>
      <c r="B53" s="152"/>
      <c r="C53" s="152"/>
      <c r="D53" s="152"/>
      <c r="E53" s="152"/>
      <c r="F53" s="152"/>
      <c r="G53" s="153"/>
    </row>
    <row r="54" spans="1:7" ht="17.25">
      <c r="A54" s="140" t="s">
        <v>44</v>
      </c>
      <c r="B54" s="140"/>
      <c r="C54" s="140"/>
      <c r="D54" s="140"/>
      <c r="E54" s="140"/>
      <c r="F54" s="140"/>
      <c r="G54" s="140"/>
    </row>
    <row r="55" spans="1:7" ht="17.25">
      <c r="A55" s="121" t="s">
        <v>102</v>
      </c>
      <c r="B55" s="121"/>
      <c r="C55" s="121"/>
      <c r="D55" s="121"/>
      <c r="E55" s="121"/>
      <c r="F55" s="121"/>
      <c r="G55" s="121"/>
    </row>
    <row r="56" spans="1:7" ht="17.25">
      <c r="A56" s="140" t="s">
        <v>88</v>
      </c>
      <c r="B56" s="140"/>
      <c r="C56" s="140"/>
      <c r="D56" s="140"/>
      <c r="E56" s="140"/>
      <c r="F56" s="140"/>
      <c r="G56" s="140"/>
    </row>
    <row r="57" spans="1:7" ht="33.75" customHeight="1">
      <c r="A57" s="141" t="s">
        <v>72</v>
      </c>
      <c r="B57" s="142"/>
      <c r="C57" s="142"/>
      <c r="D57" s="142"/>
      <c r="E57" s="142"/>
      <c r="F57" s="142"/>
      <c r="G57" s="143"/>
    </row>
    <row r="58" spans="1:7" ht="17.25">
      <c r="A58" s="140" t="s">
        <v>88</v>
      </c>
      <c r="B58" s="140"/>
      <c r="C58" s="140"/>
      <c r="D58" s="140"/>
      <c r="E58" s="140"/>
      <c r="F58" s="140"/>
      <c r="G58" s="140"/>
    </row>
    <row r="59" spans="1:7" ht="17.25">
      <c r="A59" s="124" t="s">
        <v>108</v>
      </c>
      <c r="B59" s="125"/>
      <c r="C59" s="125"/>
      <c r="D59" s="125"/>
      <c r="E59" s="125"/>
      <c r="F59" s="125"/>
      <c r="G59" s="126"/>
    </row>
    <row r="60" spans="1:7" ht="17.25" customHeight="1">
      <c r="A60" s="123" t="s">
        <v>151</v>
      </c>
      <c r="B60" s="123"/>
      <c r="C60" s="123"/>
      <c r="D60" s="123"/>
      <c r="E60" s="123"/>
      <c r="F60" s="123"/>
      <c r="G60" s="123"/>
    </row>
    <row r="61" spans="1:7" ht="17.25">
      <c r="A61" s="118" t="s">
        <v>22</v>
      </c>
      <c r="B61" s="118"/>
      <c r="C61" s="122" t="s">
        <v>40</v>
      </c>
      <c r="D61" s="122"/>
      <c r="E61" s="122"/>
      <c r="F61" s="122"/>
      <c r="G61" s="122"/>
    </row>
    <row r="62" spans="1:7" ht="17.25">
      <c r="A62" s="118"/>
      <c r="B62" s="118"/>
      <c r="C62" s="121" t="s">
        <v>62</v>
      </c>
      <c r="D62" s="121"/>
      <c r="E62" s="121"/>
      <c r="F62" s="121"/>
      <c r="G62" s="121"/>
    </row>
    <row r="63" spans="1:7" ht="17.25">
      <c r="A63" s="118"/>
      <c r="B63" s="118"/>
      <c r="C63" s="122" t="s">
        <v>41</v>
      </c>
      <c r="D63" s="122"/>
      <c r="E63" s="122"/>
      <c r="F63" s="122"/>
      <c r="G63" s="122"/>
    </row>
    <row r="64" spans="1:7" ht="17.25">
      <c r="A64" s="118"/>
      <c r="B64" s="118"/>
      <c r="C64" s="127" t="s">
        <v>62</v>
      </c>
      <c r="D64" s="128"/>
      <c r="E64" s="128"/>
      <c r="F64" s="128"/>
      <c r="G64" s="129"/>
    </row>
    <row r="65" spans="1:7" ht="17.25">
      <c r="A65" s="103">
        <v>1142</v>
      </c>
      <c r="B65" s="103" t="s">
        <v>61</v>
      </c>
      <c r="C65" s="121"/>
      <c r="D65" s="121"/>
      <c r="E65" s="121"/>
      <c r="F65" s="121"/>
      <c r="G65" s="121"/>
    </row>
    <row r="66" spans="1:7" ht="34.5">
      <c r="A66" s="119" t="s">
        <v>73</v>
      </c>
      <c r="B66" s="120"/>
      <c r="C66" s="104" t="s">
        <v>74</v>
      </c>
      <c r="D66" s="65">
        <v>-26</v>
      </c>
      <c r="E66" s="65">
        <v>-26</v>
      </c>
      <c r="F66" s="104">
        <v>0</v>
      </c>
      <c r="G66" s="104">
        <v>0</v>
      </c>
    </row>
    <row r="67" spans="1:7" ht="17.25">
      <c r="A67" s="127" t="s">
        <v>75</v>
      </c>
      <c r="B67" s="128"/>
      <c r="C67" s="129"/>
      <c r="D67" s="106" t="s">
        <v>23</v>
      </c>
      <c r="E67" s="106" t="s">
        <v>23</v>
      </c>
      <c r="F67" s="105">
        <f>'1'!E25</f>
        <v>-10375.5</v>
      </c>
      <c r="G67" s="105">
        <f>F67</f>
        <v>-10375.5</v>
      </c>
    </row>
    <row r="68" spans="1:7" ht="33">
      <c r="A68" s="119" t="s">
        <v>76</v>
      </c>
      <c r="B68" s="167"/>
      <c r="C68" s="75"/>
      <c r="D68" s="103"/>
      <c r="E68" s="41" t="s">
        <v>77</v>
      </c>
      <c r="F68" s="104">
        <v>0</v>
      </c>
      <c r="G68" s="104">
        <v>0</v>
      </c>
    </row>
    <row r="69" spans="1:7" ht="17.25">
      <c r="A69" s="127" t="s">
        <v>78</v>
      </c>
      <c r="B69" s="128"/>
      <c r="C69" s="128"/>
      <c r="D69" s="128"/>
      <c r="E69" s="128"/>
      <c r="F69" s="128"/>
      <c r="G69" s="129"/>
    </row>
    <row r="70" spans="1:7" ht="17.25">
      <c r="A70" s="127" t="s">
        <v>79</v>
      </c>
      <c r="B70" s="128"/>
      <c r="C70" s="128"/>
      <c r="D70" s="128"/>
      <c r="E70" s="128"/>
      <c r="F70" s="128"/>
      <c r="G70" s="129"/>
    </row>
    <row r="71" spans="1:7" ht="17.25">
      <c r="A71" s="148" t="s">
        <v>43</v>
      </c>
      <c r="B71" s="149"/>
      <c r="C71" s="149"/>
      <c r="D71" s="149"/>
      <c r="E71" s="149"/>
      <c r="F71" s="149"/>
      <c r="G71" s="150"/>
    </row>
    <row r="72" spans="1:7" ht="17.25">
      <c r="A72" s="151" t="s">
        <v>71</v>
      </c>
      <c r="B72" s="152"/>
      <c r="C72" s="152"/>
      <c r="D72" s="152"/>
      <c r="E72" s="152"/>
      <c r="F72" s="152"/>
      <c r="G72" s="153"/>
    </row>
    <row r="73" spans="1:7" ht="17.25">
      <c r="A73" s="140" t="s">
        <v>44</v>
      </c>
      <c r="B73" s="140"/>
      <c r="C73" s="140"/>
      <c r="D73" s="140"/>
      <c r="E73" s="140"/>
      <c r="F73" s="140"/>
      <c r="G73" s="140"/>
    </row>
    <row r="74" spans="1:7" ht="17.25">
      <c r="A74" s="121" t="s">
        <v>72</v>
      </c>
      <c r="B74" s="121"/>
      <c r="C74" s="121"/>
      <c r="D74" s="121"/>
      <c r="E74" s="121"/>
      <c r="F74" s="121"/>
      <c r="G74" s="121"/>
    </row>
    <row r="75" spans="1:7" ht="17.25" customHeight="1">
      <c r="A75" s="134" t="s">
        <v>22</v>
      </c>
      <c r="B75" s="157"/>
      <c r="C75" s="161" t="s">
        <v>80</v>
      </c>
      <c r="D75" s="162"/>
      <c r="E75" s="162"/>
      <c r="F75" s="162"/>
      <c r="G75" s="163"/>
    </row>
    <row r="76" spans="1:7" ht="21" customHeight="1">
      <c r="A76" s="136"/>
      <c r="B76" s="158"/>
      <c r="C76" s="164" t="s">
        <v>109</v>
      </c>
      <c r="D76" s="165"/>
      <c r="E76" s="165"/>
      <c r="F76" s="165"/>
      <c r="G76" s="166"/>
    </row>
    <row r="77" spans="1:7" ht="17.25">
      <c r="A77" s="136"/>
      <c r="B77" s="158"/>
      <c r="C77" s="130" t="s">
        <v>41</v>
      </c>
      <c r="D77" s="131"/>
      <c r="E77" s="131"/>
      <c r="F77" s="131"/>
      <c r="G77" s="132"/>
    </row>
    <row r="78" spans="1:7" ht="54.75" customHeight="1">
      <c r="A78" s="159"/>
      <c r="B78" s="160"/>
      <c r="C78" s="121" t="s">
        <v>110</v>
      </c>
      <c r="D78" s="121"/>
      <c r="E78" s="121"/>
      <c r="F78" s="121"/>
      <c r="G78" s="121"/>
    </row>
    <row r="79" spans="1:7" ht="17.25">
      <c r="A79" s="5">
        <v>1142</v>
      </c>
      <c r="B79" s="101" t="s">
        <v>150</v>
      </c>
      <c r="C79" s="154"/>
      <c r="D79" s="155"/>
      <c r="E79" s="155"/>
      <c r="F79" s="155"/>
      <c r="G79" s="156"/>
    </row>
    <row r="80" spans="1:7" ht="17.25" customHeight="1">
      <c r="A80" s="147" t="s">
        <v>73</v>
      </c>
      <c r="B80" s="147"/>
      <c r="C80" s="86"/>
      <c r="D80" s="86"/>
      <c r="E80" s="86"/>
      <c r="F80" s="86"/>
      <c r="G80" s="86"/>
    </row>
    <row r="81" spans="1:7" ht="33.75" customHeight="1">
      <c r="A81" s="127" t="s">
        <v>75</v>
      </c>
      <c r="B81" s="129"/>
      <c r="C81" s="93"/>
      <c r="D81" s="94" t="s">
        <v>23</v>
      </c>
      <c r="E81" s="95" t="s">
        <v>23</v>
      </c>
      <c r="F81" s="95">
        <v>60000</v>
      </c>
      <c r="G81" s="95">
        <v>60000</v>
      </c>
    </row>
    <row r="82" spans="1:7" ht="67.5" customHeight="1">
      <c r="A82" s="119" t="s">
        <v>76</v>
      </c>
      <c r="B82" s="167"/>
      <c r="C82" s="75"/>
      <c r="D82" s="75"/>
      <c r="E82" s="84" t="s">
        <v>111</v>
      </c>
      <c r="F82" s="107"/>
      <c r="G82" s="75"/>
    </row>
    <row r="83" spans="1:7" ht="17.25">
      <c r="A83" s="127" t="s">
        <v>78</v>
      </c>
      <c r="B83" s="128"/>
      <c r="C83" s="129"/>
      <c r="D83" s="118"/>
      <c r="E83" s="118"/>
      <c r="F83" s="118"/>
      <c r="G83" s="118"/>
    </row>
    <row r="84" spans="1:7" ht="17.25">
      <c r="A84" s="127" t="s">
        <v>112</v>
      </c>
      <c r="B84" s="128"/>
      <c r="C84" s="129"/>
      <c r="D84" s="118"/>
      <c r="E84" s="118"/>
      <c r="F84" s="118"/>
      <c r="G84" s="118"/>
    </row>
    <row r="85" spans="1:7" s="22" customFormat="1" ht="21" customHeight="1">
      <c r="A85" s="174" t="s">
        <v>43</v>
      </c>
      <c r="B85" s="175"/>
      <c r="C85" s="175"/>
      <c r="D85" s="175"/>
      <c r="E85" s="175"/>
      <c r="F85" s="175"/>
      <c r="G85" s="176"/>
    </row>
    <row r="86" spans="1:7" s="22" customFormat="1" ht="17.25">
      <c r="A86" s="177" t="s">
        <v>42</v>
      </c>
      <c r="B86" s="178"/>
      <c r="C86" s="178"/>
      <c r="D86" s="178"/>
      <c r="E86" s="178"/>
      <c r="F86" s="178"/>
      <c r="G86" s="179"/>
    </row>
    <row r="87" spans="1:7" s="22" customFormat="1" ht="17.25">
      <c r="A87" s="168" t="s">
        <v>114</v>
      </c>
      <c r="B87" s="169"/>
      <c r="C87" s="169"/>
      <c r="D87" s="169"/>
      <c r="E87" s="169"/>
      <c r="F87" s="169"/>
      <c r="G87" s="170"/>
    </row>
    <row r="88" spans="1:7" s="22" customFormat="1" ht="17.25">
      <c r="A88" s="171" t="s">
        <v>113</v>
      </c>
      <c r="B88" s="172"/>
      <c r="C88" s="172"/>
      <c r="D88" s="172"/>
      <c r="E88" s="172"/>
      <c r="F88" s="172"/>
      <c r="G88" s="173"/>
    </row>
    <row r="91" spans="1:7" ht="17.25">
      <c r="A91" s="2"/>
      <c r="B91" s="8"/>
      <c r="C91" s="21" t="s">
        <v>1</v>
      </c>
      <c r="D91" s="30"/>
      <c r="E91" s="2"/>
      <c r="F91" s="2"/>
      <c r="G91" s="2"/>
    </row>
    <row r="92" spans="1:7" ht="17.25">
      <c r="A92" s="2"/>
      <c r="B92" s="8"/>
      <c r="C92" s="21" t="s">
        <v>2</v>
      </c>
      <c r="D92" s="30"/>
      <c r="E92" s="2"/>
      <c r="F92" s="2"/>
      <c r="G92" s="2"/>
    </row>
    <row r="93" spans="1:7" ht="17.25">
      <c r="A93" s="2"/>
      <c r="B93" s="8"/>
      <c r="C93" s="21" t="s">
        <v>3</v>
      </c>
      <c r="D93" s="30"/>
      <c r="E93" s="2"/>
      <c r="F93" s="2"/>
      <c r="G93" s="9" t="s">
        <v>4</v>
      </c>
    </row>
    <row r="94" spans="1:7" ht="17.25">
      <c r="A94" s="2"/>
      <c r="B94" s="2"/>
      <c r="C94" s="2"/>
      <c r="D94" s="2"/>
      <c r="E94" s="2"/>
      <c r="F94" s="2"/>
      <c r="G94" s="2"/>
    </row>
  </sheetData>
  <mergeCells count="93">
    <mergeCell ref="C30:G30"/>
    <mergeCell ref="A33:B33"/>
    <mergeCell ref="C46:G46"/>
    <mergeCell ref="A40:G40"/>
    <mergeCell ref="A37:G37"/>
    <mergeCell ref="A38:G38"/>
    <mergeCell ref="A39:G39"/>
    <mergeCell ref="A41:G41"/>
    <mergeCell ref="A88:G88"/>
    <mergeCell ref="A85:G85"/>
    <mergeCell ref="A86:G86"/>
    <mergeCell ref="F3:H3"/>
    <mergeCell ref="A74:G74"/>
    <mergeCell ref="A68:B68"/>
    <mergeCell ref="A69:G69"/>
    <mergeCell ref="A70:G70"/>
    <mergeCell ref="C65:G65"/>
    <mergeCell ref="A66:B66"/>
    <mergeCell ref="A67:C67"/>
    <mergeCell ref="A71:G71"/>
    <mergeCell ref="A72:G72"/>
    <mergeCell ref="A73:G73"/>
    <mergeCell ref="C61:G61"/>
    <mergeCell ref="C62:G62"/>
    <mergeCell ref="A82:B82"/>
    <mergeCell ref="A83:C83"/>
    <mergeCell ref="D83:G83"/>
    <mergeCell ref="A87:G87"/>
    <mergeCell ref="A84:C84"/>
    <mergeCell ref="D84:G84"/>
    <mergeCell ref="A81:B81"/>
    <mergeCell ref="A51:C51"/>
    <mergeCell ref="A57:G57"/>
    <mergeCell ref="A58:G58"/>
    <mergeCell ref="A59:G59"/>
    <mergeCell ref="A80:B80"/>
    <mergeCell ref="A52:G52"/>
    <mergeCell ref="A53:G53"/>
    <mergeCell ref="A54:G54"/>
    <mergeCell ref="A55:G55"/>
    <mergeCell ref="A56:G56"/>
    <mergeCell ref="C79:G79"/>
    <mergeCell ref="A75:B78"/>
    <mergeCell ref="C75:G75"/>
    <mergeCell ref="C76:G76"/>
    <mergeCell ref="C77:G77"/>
    <mergeCell ref="C78:G78"/>
    <mergeCell ref="A1:A3"/>
    <mergeCell ref="A7:C9"/>
    <mergeCell ref="A25:G25"/>
    <mergeCell ref="A26:G26"/>
    <mergeCell ref="A27:G27"/>
    <mergeCell ref="A6:G6"/>
    <mergeCell ref="D7:G7"/>
    <mergeCell ref="D8:E8"/>
    <mergeCell ref="F8:G8"/>
    <mergeCell ref="A10:G10"/>
    <mergeCell ref="A11:G11"/>
    <mergeCell ref="A12:G12"/>
    <mergeCell ref="A13:B16"/>
    <mergeCell ref="C13:G13"/>
    <mergeCell ref="A61:B64"/>
    <mergeCell ref="A42:G42"/>
    <mergeCell ref="A28:B31"/>
    <mergeCell ref="C31:G31"/>
    <mergeCell ref="C32:G32"/>
    <mergeCell ref="C28:G28"/>
    <mergeCell ref="C29:G29"/>
    <mergeCell ref="C63:G63"/>
    <mergeCell ref="C64:G64"/>
    <mergeCell ref="A36:C36"/>
    <mergeCell ref="A34:B34"/>
    <mergeCell ref="C47:G47"/>
    <mergeCell ref="A50:B50"/>
    <mergeCell ref="A43:B46"/>
    <mergeCell ref="C43:G43"/>
    <mergeCell ref="C44:G44"/>
    <mergeCell ref="A48:B48"/>
    <mergeCell ref="A49:B49"/>
    <mergeCell ref="C14:G14"/>
    <mergeCell ref="C15:G15"/>
    <mergeCell ref="A60:G60"/>
    <mergeCell ref="A35:B35"/>
    <mergeCell ref="C16:G16"/>
    <mergeCell ref="C17:G17"/>
    <mergeCell ref="A18:B18"/>
    <mergeCell ref="A19:B19"/>
    <mergeCell ref="A20:B20"/>
    <mergeCell ref="A21:C21"/>
    <mergeCell ref="A22:G22"/>
    <mergeCell ref="A23:G23"/>
    <mergeCell ref="A24:G24"/>
    <mergeCell ref="C45:G45"/>
  </mergeCells>
  <pageMargins left="0.15748031496062992" right="0.15748031496062992" top="0.23622047244094491" bottom="0.15748031496062992" header="0.15748031496062992" footer="0.15748031496062992"/>
  <pageSetup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3"/>
  <sheetViews>
    <sheetView view="pageBreakPreview" topLeftCell="A52" zoomScale="60" zoomScaleNormal="100" workbookViewId="0">
      <selection activeCell="D50" sqref="D50"/>
    </sheetView>
  </sheetViews>
  <sheetFormatPr defaultRowHeight="17.25"/>
  <cols>
    <col min="1" max="1" width="12.28515625" style="2" customWidth="1"/>
    <col min="2" max="2" width="15" style="2" customWidth="1"/>
    <col min="3" max="3" width="22.5703125" style="2" customWidth="1"/>
    <col min="4" max="4" width="71.28515625" style="2" customWidth="1"/>
    <col min="5" max="5" width="24.5703125" style="2" customWidth="1"/>
    <col min="6" max="16384" width="9.140625" style="2"/>
  </cols>
  <sheetData>
    <row r="1" spans="1:7">
      <c r="A1" s="1"/>
      <c r="E1" s="10"/>
      <c r="F1" s="109" t="s">
        <v>5</v>
      </c>
      <c r="G1" s="10"/>
    </row>
    <row r="2" spans="1:7">
      <c r="A2" s="1"/>
      <c r="B2" s="4"/>
      <c r="E2" s="10"/>
      <c r="F2" s="109" t="s">
        <v>8</v>
      </c>
      <c r="G2" s="10"/>
    </row>
    <row r="3" spans="1:7">
      <c r="A3" s="1"/>
      <c r="B3" s="4"/>
      <c r="E3" s="113" t="s">
        <v>51</v>
      </c>
      <c r="F3" s="113"/>
      <c r="G3" s="113"/>
    </row>
    <row r="5" spans="1:7">
      <c r="A5" s="14"/>
      <c r="E5" s="109" t="s">
        <v>158</v>
      </c>
    </row>
    <row r="6" spans="1:7" ht="36" customHeight="1">
      <c r="A6" s="197" t="s">
        <v>53</v>
      </c>
      <c r="B6" s="197"/>
      <c r="C6" s="197"/>
      <c r="D6" s="197"/>
      <c r="E6" s="197"/>
    </row>
    <row r="7" spans="1:7">
      <c r="A7" s="14"/>
    </row>
    <row r="8" spans="1:7">
      <c r="A8" s="198" t="s">
        <v>17</v>
      </c>
      <c r="B8" s="198"/>
      <c r="C8" s="198"/>
      <c r="D8" s="198"/>
      <c r="E8" s="198"/>
    </row>
    <row r="9" spans="1:7">
      <c r="A9" s="198" t="s">
        <v>24</v>
      </c>
      <c r="B9" s="198"/>
      <c r="C9" s="198"/>
      <c r="D9" s="198"/>
      <c r="E9" s="198"/>
    </row>
    <row r="10" spans="1:7" ht="38.25" customHeight="1">
      <c r="A10" s="199" t="s">
        <v>25</v>
      </c>
      <c r="B10" s="199"/>
      <c r="C10" s="199"/>
      <c r="D10" s="199"/>
      <c r="E10" s="200"/>
    </row>
    <row r="11" spans="1:7" ht="69" customHeight="1">
      <c r="A11" s="201" t="s">
        <v>22</v>
      </c>
      <c r="B11" s="202"/>
      <c r="C11" s="187" t="s">
        <v>29</v>
      </c>
      <c r="D11" s="134" t="s">
        <v>26</v>
      </c>
      <c r="E11" s="103" t="s">
        <v>54</v>
      </c>
    </row>
    <row r="12" spans="1:7" ht="131.25" customHeight="1">
      <c r="A12" s="13" t="s">
        <v>27</v>
      </c>
      <c r="B12" s="13" t="s">
        <v>28</v>
      </c>
      <c r="C12" s="189"/>
      <c r="D12" s="159"/>
      <c r="E12" s="103" t="s">
        <v>30</v>
      </c>
    </row>
    <row r="13" spans="1:7" ht="37.5" customHeight="1">
      <c r="A13" s="15">
        <v>1099</v>
      </c>
      <c r="B13" s="15"/>
      <c r="C13" s="15"/>
      <c r="D13" s="15" t="s">
        <v>46</v>
      </c>
      <c r="E13" s="91"/>
    </row>
    <row r="14" spans="1:7" ht="29.25" customHeight="1">
      <c r="A14" s="158"/>
      <c r="B14" s="187"/>
      <c r="C14" s="187"/>
      <c r="D14" s="90" t="s">
        <v>154</v>
      </c>
      <c r="E14" s="185">
        <f>E20</f>
        <v>-23869.4</v>
      </c>
    </row>
    <row r="15" spans="1:7" ht="29.25" customHeight="1">
      <c r="A15" s="158"/>
      <c r="B15" s="188"/>
      <c r="C15" s="188"/>
      <c r="D15" s="36" t="s">
        <v>155</v>
      </c>
      <c r="E15" s="158"/>
    </row>
    <row r="16" spans="1:7" ht="189.75">
      <c r="A16" s="158"/>
      <c r="B16" s="188"/>
      <c r="C16" s="188"/>
      <c r="D16" s="75" t="s">
        <v>156</v>
      </c>
      <c r="E16" s="158"/>
    </row>
    <row r="17" spans="1:5" ht="29.25" customHeight="1">
      <c r="A17" s="158"/>
      <c r="B17" s="188"/>
      <c r="C17" s="188"/>
      <c r="D17" s="36" t="s">
        <v>157</v>
      </c>
      <c r="E17" s="158"/>
    </row>
    <row r="18" spans="1:5" ht="72" customHeight="1">
      <c r="A18" s="158"/>
      <c r="B18" s="189"/>
      <c r="C18" s="189"/>
      <c r="D18" s="90" t="s">
        <v>159</v>
      </c>
      <c r="E18" s="186"/>
    </row>
    <row r="19" spans="1:5" ht="37.5" customHeight="1">
      <c r="A19" s="158"/>
      <c r="B19" s="15"/>
      <c r="C19" s="15"/>
      <c r="D19" s="15" t="s">
        <v>49</v>
      </c>
      <c r="E19" s="15"/>
    </row>
    <row r="20" spans="1:5">
      <c r="A20" s="158"/>
      <c r="B20" s="187" t="s">
        <v>55</v>
      </c>
      <c r="C20" s="134"/>
      <c r="D20" s="90" t="s">
        <v>98</v>
      </c>
      <c r="E20" s="182">
        <f>'2'!F21</f>
        <v>-23869.4</v>
      </c>
    </row>
    <row r="21" spans="1:5">
      <c r="A21" s="158"/>
      <c r="B21" s="188"/>
      <c r="C21" s="136"/>
      <c r="D21" s="36" t="s">
        <v>50</v>
      </c>
      <c r="E21" s="183"/>
    </row>
    <row r="22" spans="1:5" ht="93.75" customHeight="1">
      <c r="A22" s="158"/>
      <c r="B22" s="188"/>
      <c r="C22" s="136"/>
      <c r="D22" s="90" t="s">
        <v>99</v>
      </c>
      <c r="E22" s="183"/>
    </row>
    <row r="23" spans="1:5">
      <c r="A23" s="158"/>
      <c r="B23" s="188"/>
      <c r="C23" s="136"/>
      <c r="D23" s="36" t="s">
        <v>58</v>
      </c>
      <c r="E23" s="183"/>
    </row>
    <row r="24" spans="1:5" ht="37.5" customHeight="1">
      <c r="A24" s="186"/>
      <c r="B24" s="189"/>
      <c r="C24" s="159"/>
      <c r="D24" s="90" t="s">
        <v>103</v>
      </c>
      <c r="E24" s="183"/>
    </row>
    <row r="25" spans="1:5" ht="37.5" customHeight="1">
      <c r="A25" s="15">
        <v>1142</v>
      </c>
      <c r="B25" s="15"/>
      <c r="C25" s="15"/>
      <c r="D25" s="110" t="s">
        <v>46</v>
      </c>
      <c r="E25" s="111"/>
    </row>
    <row r="26" spans="1:5" ht="37.5" customHeight="1">
      <c r="A26" s="135"/>
      <c r="B26" s="187"/>
      <c r="C26" s="192"/>
      <c r="D26" s="108" t="s">
        <v>160</v>
      </c>
      <c r="E26" s="190">
        <f>E37+E43+E46+E32</f>
        <v>23869.4</v>
      </c>
    </row>
    <row r="27" spans="1:5" ht="24.75" customHeight="1">
      <c r="A27" s="137"/>
      <c r="B27" s="188"/>
      <c r="C27" s="193"/>
      <c r="D27" s="37" t="s">
        <v>155</v>
      </c>
      <c r="E27" s="191"/>
    </row>
    <row r="28" spans="1:5" ht="95.25" customHeight="1">
      <c r="A28" s="137"/>
      <c r="B28" s="188"/>
      <c r="C28" s="193"/>
      <c r="D28" s="108" t="s">
        <v>161</v>
      </c>
      <c r="E28" s="191"/>
    </row>
    <row r="29" spans="1:5" ht="28.5" customHeight="1">
      <c r="A29" s="137"/>
      <c r="B29" s="188"/>
      <c r="C29" s="193"/>
      <c r="D29" s="37" t="s">
        <v>157</v>
      </c>
      <c r="E29" s="191"/>
    </row>
    <row r="30" spans="1:5" ht="66.75" customHeight="1">
      <c r="A30" s="137"/>
      <c r="B30" s="188"/>
      <c r="C30" s="193"/>
      <c r="D30" s="112" t="s">
        <v>162</v>
      </c>
      <c r="E30" s="191"/>
    </row>
    <row r="31" spans="1:5" ht="37.5" customHeight="1">
      <c r="A31" s="137"/>
      <c r="B31" s="111"/>
      <c r="C31" s="111"/>
      <c r="D31" s="111" t="s">
        <v>49</v>
      </c>
      <c r="E31" s="111"/>
    </row>
    <row r="32" spans="1:5" ht="37.5" customHeight="1">
      <c r="A32" s="137"/>
      <c r="B32" s="194" t="s">
        <v>104</v>
      </c>
      <c r="C32" s="195"/>
      <c r="D32" s="75" t="s">
        <v>105</v>
      </c>
      <c r="E32" s="182">
        <f>'2'!G51</f>
        <v>-6914.8</v>
      </c>
    </row>
    <row r="33" spans="1:5" ht="27" customHeight="1">
      <c r="A33" s="137"/>
      <c r="B33" s="188"/>
      <c r="C33" s="136"/>
      <c r="D33" s="36" t="s">
        <v>50</v>
      </c>
      <c r="E33" s="183"/>
    </row>
    <row r="34" spans="1:5" ht="78" customHeight="1">
      <c r="A34" s="137"/>
      <c r="B34" s="188"/>
      <c r="C34" s="136"/>
      <c r="D34" s="75" t="s">
        <v>106</v>
      </c>
      <c r="E34" s="183"/>
    </row>
    <row r="35" spans="1:5" ht="27.75" customHeight="1">
      <c r="A35" s="137"/>
      <c r="B35" s="188"/>
      <c r="C35" s="136"/>
      <c r="D35" s="36" t="s">
        <v>58</v>
      </c>
      <c r="E35" s="183"/>
    </row>
    <row r="36" spans="1:5" ht="42" customHeight="1">
      <c r="A36" s="137"/>
      <c r="B36" s="189"/>
      <c r="C36" s="159"/>
      <c r="D36" s="75" t="s">
        <v>108</v>
      </c>
      <c r="E36" s="183"/>
    </row>
    <row r="37" spans="1:5" ht="62.25" customHeight="1">
      <c r="A37" s="137"/>
      <c r="B37" s="187" t="s">
        <v>55</v>
      </c>
      <c r="C37" s="192"/>
      <c r="D37" s="27" t="s">
        <v>56</v>
      </c>
      <c r="E37" s="182">
        <f>'2'!F36</f>
        <v>-18840.3</v>
      </c>
    </row>
    <row r="38" spans="1:5" ht="19.5" customHeight="1">
      <c r="A38" s="137"/>
      <c r="B38" s="188"/>
      <c r="C38" s="193"/>
      <c r="D38" s="36" t="s">
        <v>50</v>
      </c>
      <c r="E38" s="183"/>
    </row>
    <row r="39" spans="1:5" ht="75.75" customHeight="1">
      <c r="A39" s="137"/>
      <c r="B39" s="188"/>
      <c r="C39" s="193"/>
      <c r="D39" s="16" t="s">
        <v>57</v>
      </c>
      <c r="E39" s="183"/>
    </row>
    <row r="40" spans="1:5" ht="23.25" customHeight="1">
      <c r="A40" s="137"/>
      <c r="B40" s="188"/>
      <c r="C40" s="193"/>
      <c r="D40" s="36" t="s">
        <v>58</v>
      </c>
      <c r="E40" s="183"/>
    </row>
    <row r="41" spans="1:5" ht="39.75" customHeight="1">
      <c r="A41" s="137"/>
      <c r="B41" s="189"/>
      <c r="C41" s="203"/>
      <c r="D41" s="16" t="s">
        <v>59</v>
      </c>
      <c r="E41" s="183"/>
    </row>
    <row r="42" spans="1:5" ht="39.75" customHeight="1">
      <c r="A42" s="137"/>
      <c r="B42" s="15"/>
      <c r="C42" s="15"/>
      <c r="D42" s="15" t="s">
        <v>60</v>
      </c>
      <c r="E42" s="15"/>
    </row>
    <row r="43" spans="1:5" ht="39.75" customHeight="1">
      <c r="A43" s="137"/>
      <c r="B43" s="118" t="s">
        <v>61</v>
      </c>
      <c r="C43" s="137"/>
      <c r="D43" s="16" t="s">
        <v>62</v>
      </c>
      <c r="E43" s="181">
        <f>'2'!F67</f>
        <v>-10375.5</v>
      </c>
    </row>
    <row r="44" spans="1:5" ht="23.25" customHeight="1">
      <c r="A44" s="137"/>
      <c r="B44" s="118"/>
      <c r="C44" s="137"/>
      <c r="D44" s="37" t="s">
        <v>63</v>
      </c>
      <c r="E44" s="181"/>
    </row>
    <row r="45" spans="1:5" ht="39.75" customHeight="1">
      <c r="A45" s="137"/>
      <c r="B45" s="118"/>
      <c r="C45" s="137"/>
      <c r="D45" s="38" t="s">
        <v>64</v>
      </c>
      <c r="E45" s="181"/>
    </row>
    <row r="46" spans="1:5">
      <c r="A46" s="137"/>
      <c r="B46" s="118" t="s">
        <v>150</v>
      </c>
      <c r="C46" s="196"/>
      <c r="D46" s="75" t="s">
        <v>109</v>
      </c>
      <c r="E46" s="182">
        <f>'2'!F81</f>
        <v>60000</v>
      </c>
    </row>
    <row r="47" spans="1:5">
      <c r="A47" s="137"/>
      <c r="B47" s="118"/>
      <c r="C47" s="196"/>
      <c r="D47" s="92" t="s">
        <v>63</v>
      </c>
      <c r="E47" s="183"/>
    </row>
    <row r="48" spans="1:5" ht="69.75" customHeight="1">
      <c r="A48" s="139"/>
      <c r="B48" s="118"/>
      <c r="C48" s="196"/>
      <c r="D48" s="16" t="s">
        <v>110</v>
      </c>
      <c r="E48" s="184"/>
    </row>
    <row r="49" spans="1:5">
      <c r="A49" s="23"/>
      <c r="B49" s="25"/>
      <c r="C49" s="23"/>
      <c r="D49" s="24"/>
      <c r="E49" s="26"/>
    </row>
    <row r="50" spans="1:5" ht="17.25" customHeight="1">
      <c r="A50" s="4"/>
    </row>
    <row r="51" spans="1:5">
      <c r="B51" s="3" t="s">
        <v>1</v>
      </c>
    </row>
    <row r="52" spans="1:5">
      <c r="B52" s="3" t="s">
        <v>2</v>
      </c>
    </row>
    <row r="53" spans="1:5">
      <c r="B53" s="3" t="s">
        <v>3</v>
      </c>
      <c r="D53" s="17" t="s">
        <v>4</v>
      </c>
      <c r="E53" s="17"/>
    </row>
  </sheetData>
  <mergeCells count="31">
    <mergeCell ref="B43:B45"/>
    <mergeCell ref="C43:C45"/>
    <mergeCell ref="A6:E6"/>
    <mergeCell ref="A8:E8"/>
    <mergeCell ref="B37:B41"/>
    <mergeCell ref="A9:E9"/>
    <mergeCell ref="A10:E10"/>
    <mergeCell ref="C11:C12"/>
    <mergeCell ref="A11:B11"/>
    <mergeCell ref="D11:D12"/>
    <mergeCell ref="B20:B24"/>
    <mergeCell ref="C20:C24"/>
    <mergeCell ref="E20:E24"/>
    <mergeCell ref="C37:C41"/>
    <mergeCell ref="E37:E41"/>
    <mergeCell ref="E43:E45"/>
    <mergeCell ref="E46:E48"/>
    <mergeCell ref="E3:G3"/>
    <mergeCell ref="E14:E18"/>
    <mergeCell ref="A14:A24"/>
    <mergeCell ref="B14:B18"/>
    <mergeCell ref="C14:C18"/>
    <mergeCell ref="E26:E30"/>
    <mergeCell ref="B26:B30"/>
    <mergeCell ref="C26:C30"/>
    <mergeCell ref="A26:A48"/>
    <mergeCell ref="B32:B36"/>
    <mergeCell ref="C32:C36"/>
    <mergeCell ref="E32:E36"/>
    <mergeCell ref="B46:B48"/>
    <mergeCell ref="C46:C48"/>
  </mergeCell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BreakPreview" zoomScale="60" zoomScaleNormal="100" workbookViewId="0">
      <selection activeCell="I22" sqref="I22"/>
    </sheetView>
  </sheetViews>
  <sheetFormatPr defaultRowHeight="17.25"/>
  <cols>
    <col min="1" max="1" width="16.140625" style="2" customWidth="1"/>
    <col min="2" max="2" width="13.85546875" style="2" customWidth="1"/>
    <col min="3" max="3" width="18.85546875" style="2" customWidth="1"/>
    <col min="4" max="4" width="26.5703125" style="2" customWidth="1"/>
    <col min="5" max="5" width="19.7109375" style="2" customWidth="1"/>
    <col min="6" max="6" width="12.5703125" style="2" customWidth="1"/>
    <col min="7" max="7" width="17.7109375" style="2" bestFit="1" customWidth="1"/>
    <col min="8" max="8" width="11" style="2" customWidth="1"/>
    <col min="9" max="9" width="24.1406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9">
      <c r="A1" s="1"/>
      <c r="B1" s="85"/>
      <c r="H1" s="89" t="s">
        <v>115</v>
      </c>
    </row>
    <row r="2" spans="1:9">
      <c r="A2" s="1"/>
      <c r="B2" s="85"/>
      <c r="H2" s="89" t="s">
        <v>8</v>
      </c>
    </row>
    <row r="3" spans="1:9">
      <c r="A3" s="1"/>
      <c r="B3" s="85"/>
      <c r="H3" s="89" t="s">
        <v>51</v>
      </c>
    </row>
    <row r="4" spans="1:9" ht="57" customHeight="1">
      <c r="A4" s="114" t="s">
        <v>153</v>
      </c>
      <c r="B4" s="114"/>
      <c r="C4" s="114"/>
      <c r="D4" s="114"/>
      <c r="E4" s="114"/>
      <c r="F4" s="114"/>
      <c r="G4" s="114"/>
      <c r="H4" s="114"/>
    </row>
    <row r="5" spans="1:9">
      <c r="A5" s="198" t="s">
        <v>17</v>
      </c>
      <c r="B5" s="198"/>
      <c r="C5" s="198"/>
      <c r="D5" s="198"/>
      <c r="E5" s="198"/>
      <c r="F5" s="198"/>
      <c r="G5" s="198"/>
      <c r="H5" s="198"/>
    </row>
    <row r="6" spans="1:9" ht="34.5" customHeight="1">
      <c r="A6" s="118" t="s">
        <v>116</v>
      </c>
      <c r="B6" s="118"/>
      <c r="C6" s="118"/>
      <c r="D6" s="118"/>
      <c r="E6" s="118" t="s">
        <v>117</v>
      </c>
      <c r="F6" s="118" t="s">
        <v>118</v>
      </c>
      <c r="G6" s="118" t="s">
        <v>119</v>
      </c>
      <c r="H6" s="118" t="s">
        <v>120</v>
      </c>
      <c r="I6" s="214" t="s">
        <v>121</v>
      </c>
    </row>
    <row r="7" spans="1:9" ht="117.75" customHeight="1">
      <c r="A7" s="84" t="s">
        <v>122</v>
      </c>
      <c r="B7" s="118" t="s">
        <v>123</v>
      </c>
      <c r="C7" s="118"/>
      <c r="D7" s="118"/>
      <c r="E7" s="118"/>
      <c r="F7" s="118"/>
      <c r="G7" s="118"/>
      <c r="H7" s="118"/>
      <c r="I7" s="215"/>
    </row>
    <row r="8" spans="1:9">
      <c r="A8" s="20">
        <v>1</v>
      </c>
      <c r="B8" s="211">
        <v>2</v>
      </c>
      <c r="C8" s="212"/>
      <c r="D8" s="213"/>
      <c r="E8" s="20">
        <v>3</v>
      </c>
      <c r="F8" s="20">
        <v>4</v>
      </c>
      <c r="G8" s="20">
        <v>5</v>
      </c>
      <c r="H8" s="20">
        <v>6</v>
      </c>
      <c r="I8" s="20">
        <v>7</v>
      </c>
    </row>
    <row r="9" spans="1:9" ht="17.25" hidden="1" customHeight="1">
      <c r="A9" s="83" t="s">
        <v>124</v>
      </c>
      <c r="B9" s="83" t="s">
        <v>125</v>
      </c>
      <c r="C9" s="83" t="s">
        <v>126</v>
      </c>
      <c r="D9" s="210" t="s">
        <v>127</v>
      </c>
      <c r="E9" s="210"/>
      <c r="F9" s="210"/>
      <c r="G9" s="210"/>
      <c r="H9" s="210"/>
      <c r="I9" s="88">
        <f>I10</f>
        <v>-21600</v>
      </c>
    </row>
    <row r="10" spans="1:9" ht="39" hidden="1" customHeight="1">
      <c r="A10" s="210" t="s">
        <v>128</v>
      </c>
      <c r="B10" s="210"/>
      <c r="C10" s="210"/>
      <c r="D10" s="210"/>
      <c r="E10" s="210"/>
      <c r="F10" s="210"/>
      <c r="G10" s="210"/>
      <c r="H10" s="210"/>
      <c r="I10" s="88">
        <f>I11</f>
        <v>-21600</v>
      </c>
    </row>
    <row r="11" spans="1:9" ht="17.25" hidden="1" customHeight="1">
      <c r="A11" s="96"/>
      <c r="B11" s="210" t="s">
        <v>129</v>
      </c>
      <c r="C11" s="210"/>
      <c r="D11" s="210"/>
      <c r="E11" s="83"/>
      <c r="F11" s="83"/>
      <c r="G11" s="83"/>
      <c r="H11" s="87"/>
      <c r="I11" s="97">
        <f>I12+I13+I14+I15+I16</f>
        <v>-21600</v>
      </c>
    </row>
    <row r="12" spans="1:9" ht="17.25" hidden="1" customHeight="1">
      <c r="A12" s="20" t="s">
        <v>130</v>
      </c>
      <c r="B12" s="211" t="s">
        <v>131</v>
      </c>
      <c r="C12" s="212"/>
      <c r="D12" s="213"/>
      <c r="E12" s="20" t="s">
        <v>132</v>
      </c>
      <c r="F12" s="84" t="s">
        <v>133</v>
      </c>
      <c r="G12" s="84"/>
      <c r="H12" s="98"/>
      <c r="I12" s="97">
        <v>-5150</v>
      </c>
    </row>
    <row r="13" spans="1:9" ht="17.25" hidden="1" customHeight="1">
      <c r="A13" s="20" t="s">
        <v>134</v>
      </c>
      <c r="B13" s="211" t="s">
        <v>135</v>
      </c>
      <c r="C13" s="212"/>
      <c r="D13" s="213"/>
      <c r="E13" s="20" t="s">
        <v>132</v>
      </c>
      <c r="F13" s="84" t="s">
        <v>136</v>
      </c>
      <c r="G13" s="98">
        <v>2100</v>
      </c>
      <c r="H13" s="98">
        <v>2300</v>
      </c>
      <c r="I13" s="97">
        <v>-4830</v>
      </c>
    </row>
    <row r="14" spans="1:9" ht="17.25" hidden="1" customHeight="1">
      <c r="A14" s="20" t="s">
        <v>137</v>
      </c>
      <c r="B14" s="211" t="s">
        <v>138</v>
      </c>
      <c r="C14" s="212"/>
      <c r="D14" s="213"/>
      <c r="E14" s="20" t="s">
        <v>132</v>
      </c>
      <c r="F14" s="84" t="s">
        <v>136</v>
      </c>
      <c r="G14" s="98">
        <v>241</v>
      </c>
      <c r="H14" s="98">
        <v>45723</v>
      </c>
      <c r="I14" s="97">
        <v>-11019.2</v>
      </c>
    </row>
    <row r="15" spans="1:9" ht="17.25" hidden="1" customHeight="1">
      <c r="A15" s="20" t="s">
        <v>139</v>
      </c>
      <c r="B15" s="211" t="s">
        <v>140</v>
      </c>
      <c r="C15" s="212"/>
      <c r="D15" s="213"/>
      <c r="E15" s="20" t="s">
        <v>132</v>
      </c>
      <c r="F15" s="84" t="s">
        <v>133</v>
      </c>
      <c r="G15" s="84"/>
      <c r="H15" s="98"/>
      <c r="I15" s="97">
        <v>-507.5</v>
      </c>
    </row>
    <row r="16" spans="1:9" ht="17.25" hidden="1" customHeight="1">
      <c r="A16" s="20" t="s">
        <v>141</v>
      </c>
      <c r="B16" s="211" t="s">
        <v>142</v>
      </c>
      <c r="C16" s="212"/>
      <c r="D16" s="213"/>
      <c r="E16" s="20" t="s">
        <v>132</v>
      </c>
      <c r="F16" s="84" t="s">
        <v>133</v>
      </c>
      <c r="G16" s="84"/>
      <c r="H16" s="98"/>
      <c r="I16" s="97">
        <v>-93.3</v>
      </c>
    </row>
    <row r="17" spans="1:11">
      <c r="A17" s="83" t="s">
        <v>124</v>
      </c>
      <c r="B17" s="83" t="s">
        <v>143</v>
      </c>
      <c r="C17" s="83" t="s">
        <v>144</v>
      </c>
      <c r="D17" s="204" t="s">
        <v>93</v>
      </c>
      <c r="E17" s="205"/>
      <c r="F17" s="205"/>
      <c r="G17" s="205"/>
      <c r="H17" s="206"/>
      <c r="I17" s="99">
        <f>I18</f>
        <v>-23869.4</v>
      </c>
    </row>
    <row r="18" spans="1:11">
      <c r="A18" s="207" t="s">
        <v>94</v>
      </c>
      <c r="B18" s="208"/>
      <c r="C18" s="208"/>
      <c r="D18" s="208"/>
      <c r="E18" s="208"/>
      <c r="F18" s="208"/>
      <c r="G18" s="208"/>
      <c r="H18" s="209"/>
      <c r="I18" s="99">
        <f>I19</f>
        <v>-23869.4</v>
      </c>
    </row>
    <row r="19" spans="1:11">
      <c r="A19" s="96"/>
      <c r="B19" s="210" t="s">
        <v>145</v>
      </c>
      <c r="C19" s="210"/>
      <c r="D19" s="210"/>
      <c r="E19" s="83"/>
      <c r="F19" s="83"/>
      <c r="G19" s="83"/>
      <c r="H19" s="87"/>
      <c r="I19" s="99">
        <f>I20</f>
        <v>-23869.4</v>
      </c>
    </row>
    <row r="20" spans="1:11">
      <c r="A20" s="96" t="s">
        <v>148</v>
      </c>
      <c r="B20" s="204" t="s">
        <v>149</v>
      </c>
      <c r="C20" s="205"/>
      <c r="D20" s="206"/>
      <c r="E20" s="84" t="s">
        <v>146</v>
      </c>
      <c r="F20" s="20" t="s">
        <v>147</v>
      </c>
      <c r="G20" s="100">
        <f>'1'!E14*1000</f>
        <v>-23869400</v>
      </c>
      <c r="H20" s="100">
        <v>1</v>
      </c>
      <c r="I20" s="45">
        <f>G20*H20/1000</f>
        <v>-23869.4</v>
      </c>
      <c r="K20" s="7"/>
    </row>
    <row r="21" spans="1:11">
      <c r="C21" s="89" t="s">
        <v>1</v>
      </c>
      <c r="F21" s="8"/>
    </row>
    <row r="22" spans="1:11">
      <c r="C22" s="89" t="s">
        <v>2</v>
      </c>
      <c r="F22" s="8"/>
    </row>
    <row r="23" spans="1:11">
      <c r="C23" s="89" t="s">
        <v>3</v>
      </c>
      <c r="F23" s="9" t="s">
        <v>4</v>
      </c>
    </row>
  </sheetData>
  <mergeCells count="22">
    <mergeCell ref="B11:D11"/>
    <mergeCell ref="A4:H4"/>
    <mergeCell ref="A5:H5"/>
    <mergeCell ref="A6:D6"/>
    <mergeCell ref="E6:E7"/>
    <mergeCell ref="F6:F7"/>
    <mergeCell ref="G6:G7"/>
    <mergeCell ref="H6:H7"/>
    <mergeCell ref="I6:I7"/>
    <mergeCell ref="B7:D7"/>
    <mergeCell ref="B8:D8"/>
    <mergeCell ref="D9:H9"/>
    <mergeCell ref="A10:H10"/>
    <mergeCell ref="D17:H17"/>
    <mergeCell ref="A18:H18"/>
    <mergeCell ref="B19:D19"/>
    <mergeCell ref="B20:D20"/>
    <mergeCell ref="B12:D12"/>
    <mergeCell ref="B13:D13"/>
    <mergeCell ref="B14:D14"/>
    <mergeCell ref="B15:D15"/>
    <mergeCell ref="B16:D16"/>
  </mergeCells>
  <pageMargins left="0.15748031496062992" right="0.19685039370078741" top="0.37" bottom="0.74803149606299213" header="0.31496062992125984" footer="0.31496062992125984"/>
  <pageSetup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'4'!_GoBack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2016-07-06T13:56:38Z</dcterms:modified>
</cp:coreProperties>
</file>