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hotpir\Desktop\ՊԵԿ - մաքսատուն - Գյունմրի - 52433\Կառավարության որոշում\"/>
    </mc:Choice>
  </mc:AlternateContent>
  <bookViews>
    <workbookView xWindow="0" yWindow="0" windowWidth="28800" windowHeight="11955" activeTab="6"/>
  </bookViews>
  <sheets>
    <sheet name="1" sheetId="19" r:id="rId1"/>
    <sheet name="2" sheetId="20" r:id="rId2"/>
    <sheet name="3" sheetId="14" r:id="rId3"/>
    <sheet name="4" sheetId="5" r:id="rId4"/>
    <sheet name="5" sheetId="7" r:id="rId5"/>
    <sheet name="6" sheetId="18" r:id="rId6"/>
    <sheet name="7" sheetId="21" r:id="rId7"/>
  </sheets>
  <definedNames>
    <definedName name="_xlnm.Print_Area" localSheetId="0">'1'!$A$1:$C$12</definedName>
    <definedName name="_xlnm.Print_Area" localSheetId="2">'3'!$A$1:$E$38</definedName>
    <definedName name="_xlnm.Print_Area" localSheetId="3">'4'!$A$1:$H$56</definedName>
  </definedNames>
  <calcPr calcId="162913"/>
</workbook>
</file>

<file path=xl/calcChain.xml><?xml version="1.0" encoding="utf-8"?>
<calcChain xmlns="http://schemas.openxmlformats.org/spreadsheetml/2006/main">
  <c r="H19" i="5" l="1"/>
  <c r="G19" i="5"/>
  <c r="G14" i="5"/>
  <c r="E12" i="14"/>
  <c r="E11" i="14" s="1"/>
  <c r="D12" i="14"/>
  <c r="H13" i="18" l="1"/>
  <c r="H32" i="5" l="1"/>
  <c r="H31" i="5" s="1"/>
  <c r="G32" i="5"/>
  <c r="G31" i="5" s="1"/>
  <c r="H14" i="5"/>
  <c r="H13" i="5" s="1"/>
  <c r="H12" i="5" s="1"/>
  <c r="H11" i="5" s="1"/>
  <c r="D11" i="20" s="1"/>
  <c r="G13" i="5"/>
  <c r="G12" i="5" s="1"/>
  <c r="G11" i="5" s="1"/>
  <c r="C11" i="20" l="1"/>
  <c r="C11" i="19"/>
  <c r="C10" i="19" s="1"/>
  <c r="G16" i="18"/>
  <c r="G13" i="18" s="1"/>
  <c r="D20" i="18"/>
  <c r="D21" i="18"/>
  <c r="H53" i="5" l="1"/>
  <c r="H52" i="5" s="1"/>
  <c r="H51" i="5" s="1"/>
  <c r="H50" i="5" s="1"/>
  <c r="H48" i="5" s="1"/>
  <c r="H46" i="5" s="1"/>
  <c r="G53" i="5"/>
  <c r="G52" i="5" s="1"/>
  <c r="G51" i="5" s="1"/>
  <c r="G50" i="5" s="1"/>
  <c r="G48" i="5" s="1"/>
  <c r="G46" i="5" s="1"/>
  <c r="H55" i="5"/>
  <c r="G55" i="5"/>
  <c r="H44" i="5"/>
  <c r="H43" i="5" s="1"/>
  <c r="H42" i="5" s="1"/>
  <c r="H41" i="5" s="1"/>
  <c r="H39" i="5" s="1"/>
  <c r="H37" i="5" s="1"/>
  <c r="G44" i="5"/>
  <c r="G43" i="5" s="1"/>
  <c r="G42" i="5" s="1"/>
  <c r="G41" i="5" s="1"/>
  <c r="G39" i="5" s="1"/>
  <c r="G37" i="5" s="1"/>
  <c r="H30" i="5"/>
  <c r="H28" i="5" s="1"/>
  <c r="H26" i="5" s="1"/>
  <c r="H24" i="5" s="1"/>
  <c r="G30" i="5"/>
  <c r="G28" i="5" s="1"/>
  <c r="G26" i="5" s="1"/>
  <c r="G24" i="5" s="1"/>
  <c r="H35" i="5"/>
  <c r="G35" i="5"/>
  <c r="H23" i="5" l="1"/>
  <c r="H22" i="5" s="1"/>
  <c r="G23" i="5"/>
  <c r="G22" i="5" s="1"/>
  <c r="G11" i="18"/>
  <c r="F11" i="18"/>
  <c r="D17" i="18"/>
  <c r="F16" i="18"/>
  <c r="E16" i="18"/>
  <c r="H11" i="18"/>
  <c r="E13" i="18" l="1"/>
  <c r="D13" i="18" s="1"/>
  <c r="D11" i="18" s="1"/>
  <c r="D16" i="18"/>
  <c r="E11" i="18" l="1"/>
  <c r="B11" i="20"/>
  <c r="B9" i="20" s="1"/>
  <c r="C9" i="20" l="1"/>
  <c r="D11" i="14"/>
  <c r="D9" i="20"/>
  <c r="C12" i="19" l="1"/>
</calcChain>
</file>

<file path=xl/sharedStrings.xml><?xml version="1.0" encoding="utf-8"?>
<sst xmlns="http://schemas.openxmlformats.org/spreadsheetml/2006/main" count="316" uniqueCount="162">
  <si>
    <t>Ծրագրային դասիչը</t>
  </si>
  <si>
    <t>ՀՀ պետական եկամուտների կոմիտե</t>
  </si>
  <si>
    <t>Հարկային և մաքսային ծառայություններ</t>
  </si>
  <si>
    <t>Միջոցառում</t>
  </si>
  <si>
    <t>Ինն ամիս</t>
  </si>
  <si>
    <t>Տարի</t>
  </si>
  <si>
    <t>հազար դրամներով</t>
  </si>
  <si>
    <t>ԸՆԴԱՄԵՆԸ</t>
  </si>
  <si>
    <t>այդ թվում՝</t>
  </si>
  <si>
    <t>ԸՆԴԱՄԵՆԸ ԾԱԽՍԵՐ                                                                     այդ թվում՝</t>
  </si>
  <si>
    <t>01</t>
  </si>
  <si>
    <t>02</t>
  </si>
  <si>
    <t>ՄԱՍ 2. ՊԵՏԱԿԱՆ ՄԱՐՄՆԻ ԳԾՈՎ ԱՐԴՅՈՒՆՔԱՅԻՆ (ԿԱՏԱՐՈՂԱԿԱՆ) ՑՈՒՑԱՆԻՇՆԵՐԸ</t>
  </si>
  <si>
    <t>Ծրագրի դասիչը</t>
  </si>
  <si>
    <t>Ծրագրի անվանումը</t>
  </si>
  <si>
    <t>Ծրագրի միջոցառումները</t>
  </si>
  <si>
    <t>Ծրագրի դասիչը՝</t>
  </si>
  <si>
    <t>Միջոցառման դասիչը՝</t>
  </si>
  <si>
    <t xml:space="preserve"> Ինն ամիս </t>
  </si>
  <si>
    <t xml:space="preserve"> Տարի </t>
  </si>
  <si>
    <t>Միջոցառման անվանումը՝</t>
  </si>
  <si>
    <t>Նկարագրությունը՝</t>
  </si>
  <si>
    <t>Միջոցառման տեսակը՝</t>
  </si>
  <si>
    <t xml:space="preserve">Միջոցառումն իրականացնողի անվանումը </t>
  </si>
  <si>
    <t>Արդյունքի չափորոշիչներ</t>
  </si>
  <si>
    <t xml:space="preserve">ՀՀ կառավարության 2019 թվականի </t>
  </si>
  <si>
    <t>___________  ___-ի N _______     որոշման</t>
  </si>
  <si>
    <t>Հավելված N 3</t>
  </si>
  <si>
    <t>Գործառնական դասիչ</t>
  </si>
  <si>
    <t>Բաժին</t>
  </si>
  <si>
    <t>Խումբ</t>
  </si>
  <si>
    <t>Դաս</t>
  </si>
  <si>
    <t>Ծրագիր</t>
  </si>
  <si>
    <t>Ծրագրի միջոցառումներ</t>
  </si>
  <si>
    <t xml:space="preserve"> Ծառայության մատուցում </t>
  </si>
  <si>
    <t>այդ թվում՝ ըստ կատարողների</t>
  </si>
  <si>
    <t>Ծրագրի անվանումը՝</t>
  </si>
  <si>
    <t>Շրագրային դասիչը</t>
  </si>
  <si>
    <t>Բյուջետային հատկացումների գլխավոր կարգադրիչների,  ծրագրերի և միջոցառումների անվանումները</t>
  </si>
  <si>
    <t xml:space="preserve">Ինն ամիս    </t>
  </si>
  <si>
    <t xml:space="preserve">Տարի </t>
  </si>
  <si>
    <t>/Միջոցառում</t>
  </si>
  <si>
    <t>Ծրագրի նպատակը՝</t>
  </si>
  <si>
    <t>Վերջնական արդյունքի նկարագրությունը՝</t>
  </si>
  <si>
    <t>Միջոցառման տեսակը</t>
  </si>
  <si>
    <t>Հարկային և մաքսային միասնական պետական քաղաքականության իրականացում, հարկային և մաքսային օրենսդրության ամբողջական և համահավասար կիրառում</t>
  </si>
  <si>
    <t>Միջոցառման նկարագրությունը՝</t>
  </si>
  <si>
    <t>ՀԱՅԱՍՏԱՆԻ ՀԱՆՐԱՊԵՏՈՒԹՅԱՆ ԿԱՌԱՎԱՐՈՒԹՅԱՆ 2018ԹՎԱԿԱՆԻ ԴԵԿՏԵՄԲԵՐԻ 27-Ի ԹԻՎ 1515-Ն ՈՐՈՇՄԱՆ N11 ԵՎ N11.1ՀԱՎԵԼՎԱԾՆԵՐԻ  N11.31 ԵՎ N11.1.33 ԱՂՅՈՒՍԱԿՆԵՐՈՒՄ ԿԱՏԱՐՎՈՂ ԼՐԱՑՈՒՄՆԵՐԸ</t>
  </si>
  <si>
    <t>ՄԱՍ 1. ՊԵՏԱԿԱՆ ՄԱՐՄՆԻ ԳԾՈՎ ԱՐԴՅՈՒՆՔԱՅԻՆ (ԿԱՏԱՐՈՂԱԿԱՆ) ՑՈՒՑԱՆԻՇՆԵՐԸ</t>
  </si>
  <si>
    <t>Հավելված N 1</t>
  </si>
  <si>
    <t>Հավելված N 5</t>
  </si>
  <si>
    <t>ՀՀ կառավարության 2019 թվականի</t>
  </si>
  <si>
    <t xml:space="preserve"> ______________N______-Ն որոշման </t>
  </si>
  <si>
    <t xml:space="preserve">«ՀԱՅԱՍՏԱՆԻ ՀԱՆՐԱՊԵՏՈՒԹՅԱՆ 2019 ԹՎԱԿԱՆԻ ՊԵՏԱԿԱՆ ԲՅՈՒՋԵԻ ՄԱՍԻՆ»  ՀԱՅԱՍՏԱՆԻ ՀԱՆՐԱՊԵՏՈՒԹՅԱՆ ՕՐԵՆՔԻ 2-ՐԴ ՀՈԴՎԱԾԻ ԱՂՅՈՒՍԱԿՈՒՄ ԿԱՏԱՐՎՈՂ ՓՈՓՈԽՈՒԹՅՈՒՆՆԵՐԸ </t>
  </si>
  <si>
    <t>Եկամուտների գծով</t>
  </si>
  <si>
    <t>Ծախսերի գծով</t>
  </si>
  <si>
    <t>Դեֆիցիտը (պակասուրդը)</t>
  </si>
  <si>
    <t xml:space="preserve"> Ցուցանիշների փոփոխություն                                                         (գումարների  ավելացումը ներկայացված է դրական նշանով)                                                                                                                        </t>
  </si>
  <si>
    <t xml:space="preserve"> Հավելված N 2</t>
  </si>
  <si>
    <t xml:space="preserve"> ______________N______-Ն որոշման</t>
  </si>
  <si>
    <t xml:space="preserve">«ՀԱՅԱՍՏԱՆԻ ՀԱՆՐԱՊԵՏՈՒԹՅԱՆ 2019 ԹՎԱԿԱՆԻ ՊԵՏԱԿԱՆ ԲՅՈՒՋԵԻ ՄԱՍԻՆ»  ՀԱՅԱՍՏԱՆԻ  ՀԱՆՐԱՊԵՏՈՒԹՅԱՆ  ՕՐԵՆՔԻ  6-ՐԴ  ՀՈԴՎԱԾԻ ԱՂՅՈՒՍԱԿՈՒՄ ԵՎ ՀԱՅԱՍՏԱՆԻ ՀԱՆՐԱՊԵՏՈՒԹՅԱՆ ԿԱՌԱՎԱՐՈՒԹՅԱՆ 
2018 ԹՎԱԿԱՆԻ ԴԵԿՏԵՄԲԵՐԻ 27-Ի  N 1515-Ն ՈՐՈՇՄԱՆ N 2 ՀԱՎԵԼՎԱԾՈՒՄ ԿԱՏԱՐՎՈՂ ՓՈՓՈԽՈՒԹՅՈՒՆՆԵՐԸ </t>
  </si>
  <si>
    <t>Եկամտատեսակ</t>
  </si>
  <si>
    <t>Ցուցանիշների փոփոխությունը (գումարների ավելացումը նշված է դրական նշանով)</t>
  </si>
  <si>
    <t>Առաջին եռամսյակ</t>
  </si>
  <si>
    <t>Ընդամենը</t>
  </si>
  <si>
    <t xml:space="preserve">այդ թվում </t>
  </si>
  <si>
    <t>Հարկային եկամուտներ և պետական տուրքեր</t>
  </si>
  <si>
    <t>Ցուցանիշների փոփոխությունները (ավելացումները նշված են դրական նշանով)</t>
  </si>
  <si>
    <t>«ՀԱՅԱՍՏԱՆԻ ՀԱՆՐԱՊԵՏՈՒԹՅԱՆ 2019 ԹՎԱԿԱՆԻ ՊԵՏԱԿԱՆ ԲՅՈՒՋԵԻ ՄԱՍԻՆ» ՀԱՅԱՍՏԱՆԻ ՀԱՆՐԱՊԵՏՈՒԹՅԱՆ ՕՐԵՆՔԻ N1 ՀԱՎԵԼՎԱԾԻ  N 2 ԱՂՅՈՒՍԱԿՈՒՄ ԿԱՏԱՐՎՈՂ ՎԵՐԱԲԱՇԽՈՒՄԸ ԵՎ ՀԱՅԱՍՏԱՆԻ ՀԱՆՐԱՊԵՏՈՒԹՅԱՆ ԿԱՌԱՎԱՐՈՒԹՅԱՆ 2018 ԹՎԱԿԱՆԻ ԴԵԿՏԵՄԲԵՐԻ 27-Ի N 1515-Ն ՈՐՈՇՄԱՆ N 5 ՀԱՎԵԼՎԱԾԻ N  1 ԱՂՅՈՒՍԱԿՈՒՄ  ԿԱՏԱՐՎՈՂ ՓՈՓՈԽՈՒԹՅՈՒՆՆԵՐԸ</t>
  </si>
  <si>
    <t>ՀՀ պետական եկամուտների կոմիտեի նոր շենքերի և շինությունների շինարարություն, նախագծային աշխատանքների ձեռքբերում</t>
  </si>
  <si>
    <t>ՀԱՅԱՍՏԱՆԻ ՀԱՆՐԱՊԵՏՈՒԹՅԱՆ ԿԱՌԱՎԱՐՈՒԹՅԱՆ 2018 ԹՎԱԿԱՆԻ ԴԵԿՏԵՄԲԵՐԻ 27-Ի N 1515-Ն ՈՐՈՇՄԱՆ N 3 ԵՎ N 4 ՀԱՎԵԼՎԱԾՆԵՐՈՒՄ ԿԱՏԱՐՎՈՂ ՓՈՓՈԽՈՒԹՅՈՒՆՆԵՐԸ</t>
  </si>
  <si>
    <t>Բյուջետային ծախսերի գործառնական դասակարգման բաժինների, խմբերի և դասերի, բյուջետային ծրագրերի միջոցառումների, բյուջետային հատկացումների գլխավոր կարգադրիչների անվանումները</t>
  </si>
  <si>
    <t>Ցուցանիշների փոփոխությունները (ավելացումները նշված են դրական նշանով, իսկ նվազեցումները` փակագծերում)</t>
  </si>
  <si>
    <t>ԸՆԴՀԱՆՈՒՐ ԲՆՈՒՅԹԻ ՀԱՆՐԱՅԻՆ ԾԱՌԱՅՈՒԹՅՈՒՆՆԵՐ                                                                    այդ թվում՝</t>
  </si>
  <si>
    <t>Օրենսդիր և գործադիր մարմիններ, պետական կառավարում, ֆինանսական և հարկաբյուջետային հարաբերություններ, արտաքին հարաբերություններ                                                                         այդ թվում՝</t>
  </si>
  <si>
    <t>Ֆինանսական և հարկաբյուջետային հարաբերություններ                   այդ թվում՝</t>
  </si>
  <si>
    <t>ՀՀ պետական եկամուտների կոմիտեի շենքային ապահովվածության բարելավում</t>
  </si>
  <si>
    <t>այդ թվում՝ բյուջետային ծախսերի տնտեսագիտական դասակարգման հոդվածների</t>
  </si>
  <si>
    <t>ԸՆԴԱՄԵՆԸ ԾԱԽՍԵՐ</t>
  </si>
  <si>
    <t>ՈՉ ՖԻՆԱՆՍԱԿԱՆ ԱԿՏԻՎՆԵՐԻ ԳԾՈՎ ԾԱԽՍԵՐ</t>
  </si>
  <si>
    <t>ՀԻՄՆԱԿԱՆ ՄԻՋՈՑՆԵՐ</t>
  </si>
  <si>
    <t>ՇԵՆՔԵՐ ԵՎ ՇԻՆՈՒԹՅՈՒՆՆԵՐ</t>
  </si>
  <si>
    <t xml:space="preserve"> - Շենքերի և շինությունների շինարարություն</t>
  </si>
  <si>
    <t>Պետական մարմինների կողմից օգտագործվող ոչ ֆինանսական ակտիվների հետ գործառնություններ</t>
  </si>
  <si>
    <t>Շինարարական օբյեկտների թիվ, հատ</t>
  </si>
  <si>
    <t>Կառուցվող շենքերի և շինությունների ընդհանուր մակերես, քմ</t>
  </si>
  <si>
    <t>Բյուջետային տարում կառուցապատման մակերես, քմ</t>
  </si>
  <si>
    <t>Շինարարական աշխատանքների ավարտվածության աստիճանը, տոկոս</t>
  </si>
  <si>
    <t>Միջոցառման վրա կատարվող ծախսը (հազար դրամ)</t>
  </si>
  <si>
    <t>«ՀԱՅԱՍՏԱՆԻ ՀԱՆՐԱՊԵՏՈՒԹՅԱՆ 2019 ԹՎԱԿԱՆԻ ՊԵՏԱԿԱՆ ԲՅՈՒՋԵԻ ՄԱՍԻՆ» ՀՀ ՕՐԵՆՔԻ N1 ՀԱՎԵԼՎԱԾԻ  N 3 ԱՂՅՈՒՍԱԿՈՒՄ  ԿԱՏԱՐՎՈՂ ՓՈՓՈԽՈՒԹՅՈՒՆՆԵՐԸ</t>
  </si>
  <si>
    <t>հազար  դրամներով</t>
  </si>
  <si>
    <t>Ծրագրային դասիչ</t>
  </si>
  <si>
    <t>Բյուջետային գլխավոր կարգադրիչների, ծրագրերի, միջոցառումների և ուղղությունների անվանումները</t>
  </si>
  <si>
    <t>Ընդամնը</t>
  </si>
  <si>
    <t>Կառուցման աշխատանքներ</t>
  </si>
  <si>
    <t>Վերակառուցման, վերանորոգման և վերականգնման աշխատանքներ</t>
  </si>
  <si>
    <t>Նախագծահետազոտական, գեոդեզա-քարտեզագրական աշխատանքներ</t>
  </si>
  <si>
    <t>Ոչ ֆինանսական այլ ակտիվների ձեռքբերում</t>
  </si>
  <si>
    <t>ՀՀ ՊԵՏԱԿԱՆ ԵԿԱՄՈՒՏՆԵՐԻ ԿՈՄԻՏԵ</t>
  </si>
  <si>
    <t>այդ թվում`</t>
  </si>
  <si>
    <t>այդ թվում` ըստ կատարողների</t>
  </si>
  <si>
    <t>այդ թվում` ըստ ուղղությունների</t>
  </si>
  <si>
    <t>ՀՀ ՊԵԿ Հյուսային մաքսատուն-վարչության ավտոմաքսատան կառուցման աշխատանքներ</t>
  </si>
  <si>
    <t>Հավելված N4</t>
  </si>
  <si>
    <t>Հավելված N 6</t>
  </si>
  <si>
    <t>Հավելված N 7</t>
  </si>
  <si>
    <t>ՀԱՅԱՍՏԱՆԻ ՀԱՆՐԱՊԵՏՈՒԹՅԱՆ ԿԱՌԱՎԱՐՈՒԹՅԱՆ 2018 ԹՎԱԿԱՆԻ ԴԵԿՏԵՄԲԵՐԻ 27-Ի N 1515-Ն ՈՐՈՇՄԱՆ</t>
  </si>
  <si>
    <t xml:space="preserve"> N 12 ՀԱՎԵԼՎԱԾՈՒՄ ԿԱՏԱՐՎՈՂ ԼՐԱՑՈՒՄՆԵՐԸ</t>
  </si>
  <si>
    <t>Գնման առարկայի</t>
  </si>
  <si>
    <t xml:space="preserve">Ցուցանիշների փոփոխությունը (ավելացումները նշված են դրական նշանով) </t>
  </si>
  <si>
    <t xml:space="preserve">գումարը </t>
  </si>
  <si>
    <t>(հազ. դրամ)</t>
  </si>
  <si>
    <t>կոդը</t>
  </si>
  <si>
    <t>անվանումը</t>
  </si>
  <si>
    <t xml:space="preserve">գնման ձևը </t>
  </si>
  <si>
    <t>չափի միավորը</t>
  </si>
  <si>
    <t xml:space="preserve">քանակը </t>
  </si>
  <si>
    <t>միավորի գինը</t>
  </si>
  <si>
    <t xml:space="preserve"> ՀՀ պետական եկամուտների կոմիտե</t>
  </si>
  <si>
    <t>Բաժին N 01</t>
  </si>
  <si>
    <t>Խումբ N 01</t>
  </si>
  <si>
    <t>Դաս N 02</t>
  </si>
  <si>
    <t>Ֆինանսական և հարկաբյուջետային հարաբերություններ</t>
  </si>
  <si>
    <t>ՄԱՍ II. ԱՇԽԱՏԱՆՔՆԵՐ</t>
  </si>
  <si>
    <t>ՄԱ</t>
  </si>
  <si>
    <t>դրամ</t>
  </si>
  <si>
    <t>ՀՀ պետական եկամուտների կոմիեի շենքային ապահովվածության բարելավում</t>
  </si>
  <si>
    <t>Հարկային և մաքսային քաղաքականության մշակման, պլանավորման, մոնիտորինգի, ծրագրերի համակարգման, գանձման, վերահսկողության և աջակցության ծառայություններ</t>
  </si>
  <si>
    <t>ՀՀ ՊԵԿ կարիքների բավարարում</t>
  </si>
  <si>
    <t>Միջոցառման նկարագրությունը</t>
  </si>
  <si>
    <t>Հարկային և մաքսային ծառայությունների համար անհրաժեշտ նյութատեխնիկական բազայով ապահովում</t>
  </si>
  <si>
    <t>ԸՆԹԱՑԻԿ ԾԱԽՍԵՐ</t>
  </si>
  <si>
    <t>ԾԱՌԱՅՈՒԹՅՈՒՆՆԵՐ ԵՎ ԱՊՐԱՆՔՆԵՐԻ ՁԵՌՔԲԵՐՈՒՄ</t>
  </si>
  <si>
    <t>Այլ մասնագիտական ծառայությունների ձեռքբերում</t>
  </si>
  <si>
    <t xml:space="preserve"> - Մասնագիտական ծառայություններ</t>
  </si>
  <si>
    <t>ՄԵՔԵՆԱՆԵՐ ԵՎ ՍԱՐՔԱՎՈՐՈՒՄՆԵՐ</t>
  </si>
  <si>
    <t xml:space="preserve"> - Վարչական սարքավորումներ</t>
  </si>
  <si>
    <t>ԱՅԼ ՀԻՄՆԱԿԱՆ ՄԻՋՈՑՆԵՐ</t>
  </si>
  <si>
    <t xml:space="preserve"> - Նախագծահետազոտական ծախսեր</t>
  </si>
  <si>
    <t>Չի սահմանվում</t>
  </si>
  <si>
    <t>ՊԵԿ կարիքների բավարարում</t>
  </si>
  <si>
    <t>Տվյալ բյուջետային տարվան նախորդող բյուջետային երեք տարիների ընթացքում հարկային և մաքսային ծառայությունների համար անհրաժեշտ նյութատեխնիկական բազայով ապահովման վրա փաստացի կատարված ծախսերի գումարային մեծություն, հազ. դրամ</t>
  </si>
  <si>
    <t>Նախագծահետազոտական փաստաթղթերի թիվ, հատ</t>
  </si>
  <si>
    <t>ՀՀ ՊԵԿ Հյուսային մաքսատուն-վարչության ավտոմաքսատան կառուցման նախագծանախահաշվային փաստաթղթերի կազմում</t>
  </si>
  <si>
    <t>ՄԱՍ I. ԱՊՐԱՆՔՆԵՐ</t>
  </si>
  <si>
    <t>Վարչական սարքավորումներ</t>
  </si>
  <si>
    <t>ՄԱՍ III. ԾԱՌԱՅՈՒԹՅՈՒՆՆԵՐ</t>
  </si>
  <si>
    <t>1023 11001 Հարկային և մաքսային ծառայություններ</t>
  </si>
  <si>
    <t>71351230-1</t>
  </si>
  <si>
    <t>երկրաբանական հետազոտական ծառայություններ</t>
  </si>
  <si>
    <t>71351150-1</t>
  </si>
  <si>
    <t>հողի (հիմքի) ուսումնասիրության ծառայություններ</t>
  </si>
  <si>
    <t>71241200-1</t>
  </si>
  <si>
    <t>նախագծերի պատրաստում, ծախսերի գնահատում</t>
  </si>
  <si>
    <t>Պայմանագրային և այլ ծառայությունների ձեռքբերում</t>
  </si>
  <si>
    <t xml:space="preserve"> - Ընդհանուր բնույթի այլ ծառայություններ</t>
  </si>
  <si>
    <t>ԳՀ</t>
  </si>
  <si>
    <t>90911100-1</t>
  </si>
  <si>
    <t>բնակտարածությունների մաքարման աշխատանքներ</t>
  </si>
  <si>
    <t>15000․0</t>
  </si>
  <si>
    <t xml:space="preserve">                                1023 31001  ՀՀ պետական եկամուտների կոմիտեի կարիքների բավարարում</t>
  </si>
  <si>
    <t>1023 31003 ՀՀ պետական եկամուտների կոմիտեի շենքային պայմանների բարելավում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</si>
</sst>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_(* #,##0.00_);_(* \(#,##0.00\);_(* &quot;-&quot;??_);_(@_)"/>
    <numFmt numFmtId="165" formatCode="_-* #,##0.00\ _ _-;\-* #,##0.00\ _ _-;_-* &quot;-&quot;??\ _ _-;_-@_-"/>
    <numFmt numFmtId="166" formatCode="#,##0.0"/>
    <numFmt numFmtId="167" formatCode="_(* #,##0.0_);_(* \(#,##0.0\);_(* &quot;-&quot;??_);_(@_)"/>
    <numFmt numFmtId="168" formatCode="0.0"/>
    <numFmt numFmtId="169" formatCode="_-* #,##0.0\ _ _-;\-* #,##0.0\ _ _-;_-* &quot;-&quot;??\ _ _-;_-@_-"/>
    <numFmt numFmtId="170" formatCode="##,##0.0;\(##,##0.0\);\-"/>
    <numFmt numFmtId="171" formatCode="_-* #,##0.0_р_._-;\-* #,##0.0_р_._-;_-* &quot;-&quot;??_р_._-;_-@_-"/>
    <numFmt numFmtId="172" formatCode="_ * #,##0.00_)_ _ ;_ * \(#,##0.00\)_ _ ;_ * &quot;-&quot;??_)_ _ ;_ @_ "/>
    <numFmt numFmtId="173" formatCode="_-* #,##0.00_р_._-;\-* #,##0.00_р_._-;_-* &quot;-&quot;??_р_._-;_-@_-"/>
    <numFmt numFmtId="174" formatCode="_(* #,##0_);_(* \(#,##0\);_(* &quot;-&quot;??_);_(@_)"/>
    <numFmt numFmtId="175" formatCode="#,##0.0_);\(#,##0.0\)"/>
  </numFmts>
  <fonts count="3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0"/>
      <name val="Arial Armenian"/>
      <family val="2"/>
    </font>
    <font>
      <b/>
      <sz val="1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sz val="10"/>
      <color rgb="FF000000"/>
      <name val="GHEA Grapalat"/>
      <family val="3"/>
    </font>
    <font>
      <sz val="11"/>
      <color indexed="8"/>
      <name val="GHEA Grapalat"/>
      <family val="3"/>
    </font>
    <font>
      <sz val="10"/>
      <color rgb="FF000000"/>
      <name val="Times New Roman"/>
      <family val="1"/>
    </font>
    <font>
      <b/>
      <sz val="11"/>
      <color theme="1"/>
      <name val="GHEA Grapalat"/>
      <family val="3"/>
    </font>
    <font>
      <b/>
      <sz val="12"/>
      <color theme="1"/>
      <name val="GHEA Grapalat"/>
      <family val="3"/>
    </font>
    <font>
      <sz val="11"/>
      <color rgb="FF000000"/>
      <name val="Times New Roman"/>
      <family val="1"/>
    </font>
    <font>
      <sz val="10"/>
      <color theme="1"/>
      <name val="GHEA Grapalat"/>
      <family val="3"/>
    </font>
    <font>
      <sz val="12"/>
      <color theme="1"/>
      <name val="GHEA Grapalat"/>
      <family val="3"/>
    </font>
    <font>
      <b/>
      <sz val="12"/>
      <name val="GHEA Grapalat"/>
      <family val="3"/>
    </font>
    <font>
      <sz val="11"/>
      <color theme="1"/>
      <name val="GHEA Grapalat"/>
      <family val="3"/>
    </font>
    <font>
      <sz val="10"/>
      <name val="Arial"/>
      <family val="2"/>
    </font>
    <font>
      <sz val="8"/>
      <name val="GHEA Grapalat"/>
      <family val="2"/>
    </font>
    <font>
      <sz val="12"/>
      <name val="GHEA Grapalat"/>
      <family val="3"/>
    </font>
    <font>
      <sz val="10"/>
      <name val="Times Armenian"/>
      <family val="1"/>
    </font>
    <font>
      <sz val="12"/>
      <color indexed="8"/>
      <name val="GHEA Grapalat"/>
      <family val="3"/>
    </font>
    <font>
      <u/>
      <sz val="11"/>
      <name val="GHEA Grapalat"/>
      <family val="3"/>
    </font>
    <font>
      <sz val="11"/>
      <color rgb="FFFF0000"/>
      <name val="GHEA Grapalat"/>
      <family val="3"/>
    </font>
    <font>
      <b/>
      <sz val="10"/>
      <name val="GHEA Grapalat"/>
      <family val="3"/>
    </font>
    <font>
      <sz val="10"/>
      <name val="GHEA Grapalat"/>
      <family val="3"/>
    </font>
    <font>
      <u/>
      <sz val="11"/>
      <color theme="1"/>
      <name val="GHEA Grapalat"/>
      <family val="3"/>
    </font>
    <font>
      <sz val="11"/>
      <color rgb="FF000000"/>
      <name val="Calibri"/>
      <family val="2"/>
    </font>
    <font>
      <b/>
      <sz val="11"/>
      <color rgb="FFFF0000"/>
      <name val="GHEA Grapalat"/>
      <family val="3"/>
    </font>
    <font>
      <sz val="10"/>
      <color rgb="FF000000"/>
      <name val="Arial Armenian"/>
      <family val="2"/>
    </font>
    <font>
      <sz val="12"/>
      <color rgb="FF000000"/>
      <name val="Times New Roman"/>
      <family val="1"/>
    </font>
    <font>
      <sz val="11"/>
      <color rgb="FF000000"/>
      <name val="Courier New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8"/>
      </right>
      <top style="thin">
        <color rgb="FF000000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2" fillId="0" borderId="0"/>
    <xf numFmtId="164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9" fillId="0" borderId="0" applyFont="0" applyFill="0" applyBorder="0" applyAlignment="0" applyProtection="0"/>
    <xf numFmtId="164" fontId="17" fillId="0" borderId="0" applyFont="0" applyFill="0" applyBorder="0" applyAlignment="0" applyProtection="0"/>
    <xf numFmtId="0" fontId="17" fillId="0" borderId="0"/>
    <xf numFmtId="170" fontId="18" fillId="0" borderId="0" applyFill="0" applyBorder="0" applyProtection="0">
      <alignment horizontal="right" vertical="top"/>
    </xf>
    <xf numFmtId="0" fontId="3" fillId="0" borderId="0"/>
    <xf numFmtId="0" fontId="20" fillId="0" borderId="0">
      <alignment vertical="center"/>
    </xf>
    <xf numFmtId="173" fontId="3" fillId="0" borderId="0" applyFont="0" applyFill="0" applyBorder="0" applyAlignment="0" applyProtection="0"/>
    <xf numFmtId="0" fontId="2" fillId="0" borderId="0"/>
  </cellStyleXfs>
  <cellXfs count="277">
    <xf numFmtId="0" fontId="0" fillId="0" borderId="0" xfId="0" applyFill="1" applyBorder="1" applyAlignment="1">
      <alignment horizontal="left" vertical="top"/>
    </xf>
    <xf numFmtId="0" fontId="5" fillId="0" borderId="9" xfId="0" applyFont="1" applyFill="1" applyBorder="1" applyAlignment="1">
      <alignment horizontal="left" vertical="top" wrapText="1"/>
    </xf>
    <xf numFmtId="0" fontId="12" fillId="0" borderId="0" xfId="0" applyFont="1" applyFill="1" applyBorder="1" applyAlignment="1">
      <alignment horizontal="left" vertical="top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6" fillId="0" borderId="0" xfId="1" applyFont="1"/>
    <xf numFmtId="0" fontId="16" fillId="0" borderId="0" xfId="0" applyFont="1" applyFill="1" applyAlignment="1">
      <alignment horizontal="right"/>
    </xf>
    <xf numFmtId="0" fontId="7" fillId="0" borderId="0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vertical="top" wrapText="1"/>
    </xf>
    <xf numFmtId="0" fontId="16" fillId="0" borderId="0" xfId="0" applyFont="1"/>
    <xf numFmtId="0" fontId="16" fillId="0" borderId="0" xfId="0" applyFont="1" applyAlignment="1">
      <alignment horizontal="justify"/>
    </xf>
    <xf numFmtId="0" fontId="4" fillId="0" borderId="0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16" fillId="2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 vertical="top" wrapText="1"/>
    </xf>
    <xf numFmtId="0" fontId="16" fillId="2" borderId="14" xfId="0" applyFont="1" applyFill="1" applyBorder="1" applyAlignment="1">
      <alignment vertical="top" wrapText="1"/>
    </xf>
    <xf numFmtId="0" fontId="16" fillId="0" borderId="1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vertical="top" wrapText="1"/>
    </xf>
    <xf numFmtId="0" fontId="16" fillId="2" borderId="2" xfId="0" applyFont="1" applyFill="1" applyBorder="1" applyAlignment="1">
      <alignment vertical="top" wrapText="1"/>
    </xf>
    <xf numFmtId="0" fontId="16" fillId="2" borderId="15" xfId="0" applyFont="1" applyFill="1" applyBorder="1" applyAlignment="1">
      <alignment vertical="top" wrapText="1"/>
    </xf>
    <xf numFmtId="0" fontId="6" fillId="0" borderId="13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/>
    </xf>
    <xf numFmtId="0" fontId="16" fillId="0" borderId="1" xfId="0" applyFont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center" wrapText="1"/>
    </xf>
    <xf numFmtId="0" fontId="1" fillId="0" borderId="0" xfId="1" applyFont="1"/>
    <xf numFmtId="0" fontId="5" fillId="0" borderId="1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right"/>
    </xf>
    <xf numFmtId="0" fontId="6" fillId="2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wrapText="1"/>
    </xf>
    <xf numFmtId="0" fontId="14" fillId="0" borderId="0" xfId="0" applyFont="1" applyFill="1" applyAlignment="1">
      <alignment horizontal="right"/>
    </xf>
    <xf numFmtId="0" fontId="16" fillId="0" borderId="0" xfId="0" applyFont="1" applyFill="1" applyAlignment="1"/>
    <xf numFmtId="0" fontId="16" fillId="0" borderId="0" xfId="0" applyFont="1" applyBorder="1"/>
    <xf numFmtId="0" fontId="16" fillId="0" borderId="1" xfId="0" applyFont="1" applyBorder="1" applyAlignment="1">
      <alignment vertical="center"/>
    </xf>
    <xf numFmtId="0" fontId="16" fillId="0" borderId="0" xfId="0" applyFont="1" applyBorder="1" applyAlignment="1">
      <alignment horizontal="left" vertical="top" wrapText="1"/>
    </xf>
    <xf numFmtId="167" fontId="8" fillId="0" borderId="1" xfId="0" applyNumberFormat="1" applyFont="1" applyFill="1" applyBorder="1" applyAlignment="1">
      <alignment horizontal="right" vertical="top"/>
    </xf>
    <xf numFmtId="0" fontId="16" fillId="0" borderId="1" xfId="0" applyFont="1" applyBorder="1" applyAlignment="1">
      <alignment horizontal="left"/>
    </xf>
    <xf numFmtId="169" fontId="16" fillId="0" borderId="0" xfId="3" applyNumberFormat="1" applyFont="1" applyBorder="1"/>
    <xf numFmtId="0" fontId="14" fillId="0" borderId="7" xfId="0" applyFont="1" applyFill="1" applyBorder="1" applyAlignment="1">
      <alignment horizontal="right"/>
    </xf>
    <xf numFmtId="0" fontId="14" fillId="0" borderId="0" xfId="0" applyFont="1" applyFill="1" applyBorder="1" applyAlignment="1"/>
    <xf numFmtId="0" fontId="14" fillId="0" borderId="0" xfId="0" applyFont="1" applyFill="1" applyAlignment="1">
      <alignment horizontal="right"/>
    </xf>
    <xf numFmtId="0" fontId="16" fillId="0" borderId="1" xfId="0" applyFont="1" applyBorder="1" applyAlignment="1">
      <alignment horizontal="center" vertical="top" wrapText="1"/>
    </xf>
    <xf numFmtId="0" fontId="15" fillId="0" borderId="0" xfId="0" applyFont="1" applyFill="1" applyAlignment="1"/>
    <xf numFmtId="0" fontId="19" fillId="0" borderId="0" xfId="0" applyFont="1"/>
    <xf numFmtId="0" fontId="15" fillId="2" borderId="0" xfId="0" applyFont="1" applyFill="1" applyBorder="1" applyAlignment="1">
      <alignment horizontal="right"/>
    </xf>
    <xf numFmtId="0" fontId="19" fillId="2" borderId="0" xfId="0" applyFont="1" applyFill="1" applyBorder="1" applyAlignment="1">
      <alignment wrapText="1"/>
    </xf>
    <xf numFmtId="0" fontId="19" fillId="0" borderId="0" xfId="0" applyFont="1" applyBorder="1" applyAlignment="1">
      <alignment wrapText="1"/>
    </xf>
    <xf numFmtId="0" fontId="19" fillId="0" borderId="0" xfId="0" applyFont="1" applyFill="1" applyAlignment="1">
      <alignment horizontal="center"/>
    </xf>
    <xf numFmtId="0" fontId="15" fillId="0" borderId="0" xfId="0" applyFont="1" applyAlignment="1">
      <alignment horizontal="right"/>
    </xf>
    <xf numFmtId="0" fontId="19" fillId="0" borderId="0" xfId="0" applyFont="1" applyFill="1" applyAlignment="1">
      <alignment wrapText="1"/>
    </xf>
    <xf numFmtId="0" fontId="15" fillId="0" borderId="0" xfId="0" applyFont="1" applyFill="1" applyAlignment="1">
      <alignment horizontal="right" vertical="center"/>
    </xf>
    <xf numFmtId="0" fontId="15" fillId="0" borderId="0" xfId="0" applyFont="1" applyBorder="1" applyAlignment="1">
      <alignment wrapText="1"/>
    </xf>
    <xf numFmtId="0" fontId="19" fillId="0" borderId="0" xfId="0" applyFont="1" applyBorder="1" applyAlignment="1">
      <alignment horizontal="center" wrapText="1"/>
    </xf>
    <xf numFmtId="166" fontId="19" fillId="0" borderId="0" xfId="12" applyNumberFormat="1" applyFont="1" applyFill="1" applyBorder="1" applyAlignment="1">
      <alignment horizontal="right" vertical="center"/>
    </xf>
    <xf numFmtId="0" fontId="19" fillId="0" borderId="0" xfId="0" applyFont="1" applyBorder="1"/>
    <xf numFmtId="171" fontId="19" fillId="0" borderId="0" xfId="0" applyNumberFormat="1" applyFont="1"/>
    <xf numFmtId="164" fontId="19" fillId="0" borderId="0" xfId="0" applyNumberFormat="1" applyFont="1"/>
    <xf numFmtId="167" fontId="19" fillId="0" borderId="0" xfId="0" applyNumberFormat="1" applyFont="1"/>
    <xf numFmtId="172" fontId="19" fillId="0" borderId="0" xfId="0" applyNumberFormat="1" applyFont="1"/>
    <xf numFmtId="0" fontId="19" fillId="0" borderId="1" xfId="0" applyFont="1" applyBorder="1"/>
    <xf numFmtId="0" fontId="19" fillId="0" borderId="1" xfId="0" applyNumberFormat="1" applyFont="1" applyBorder="1" applyAlignment="1">
      <alignment horizontal="center" vertical="center" wrapText="1"/>
    </xf>
    <xf numFmtId="166" fontId="19" fillId="0" borderId="1" xfId="0" applyNumberFormat="1" applyFont="1" applyBorder="1"/>
    <xf numFmtId="0" fontId="11" fillId="0" borderId="0" xfId="0" applyFont="1" applyFill="1" applyAlignment="1">
      <alignment wrapText="1"/>
    </xf>
    <xf numFmtId="168" fontId="19" fillId="0" borderId="0" xfId="13" applyNumberFormat="1" applyFont="1" applyFill="1" applyBorder="1" applyAlignment="1">
      <alignment horizontal="left" vertical="center" wrapText="1"/>
    </xf>
    <xf numFmtId="168" fontId="15" fillId="0" borderId="0" xfId="13" applyNumberFormat="1" applyFont="1" applyFill="1" applyBorder="1" applyAlignment="1">
      <alignment horizontal="left" vertical="center" wrapText="1"/>
    </xf>
    <xf numFmtId="167" fontId="15" fillId="0" borderId="0" xfId="14" applyNumberFormat="1" applyFont="1" applyFill="1" applyBorder="1" applyAlignment="1">
      <alignment horizontal="right" vertical="center"/>
    </xf>
    <xf numFmtId="0" fontId="19" fillId="0" borderId="0" xfId="12" applyFont="1" applyAlignment="1">
      <alignment vertical="center"/>
    </xf>
    <xf numFmtId="0" fontId="19" fillId="0" borderId="0" xfId="12" applyFont="1" applyFill="1" applyBorder="1" applyAlignment="1">
      <alignment horizontal="left" vertical="center"/>
    </xf>
    <xf numFmtId="0" fontId="15" fillId="0" borderId="0" xfId="12" applyFont="1" applyFill="1" applyBorder="1" applyAlignment="1">
      <alignment horizontal="left" vertical="center"/>
    </xf>
    <xf numFmtId="0" fontId="19" fillId="2" borderId="0" xfId="0" applyFont="1" applyFill="1" applyBorder="1" applyAlignment="1"/>
    <xf numFmtId="167" fontId="19" fillId="0" borderId="0" xfId="12" applyNumberFormat="1" applyFont="1" applyFill="1" applyBorder="1" applyAlignment="1">
      <alignment horizontal="center" vertical="center"/>
    </xf>
    <xf numFmtId="0" fontId="21" fillId="0" borderId="0" xfId="12" applyFont="1" applyFill="1" applyAlignment="1">
      <alignment horizontal="center" vertical="center" wrapText="1"/>
    </xf>
    <xf numFmtId="0" fontId="19" fillId="0" borderId="0" xfId="12" applyFont="1" applyFill="1" applyBorder="1" applyAlignment="1">
      <alignment horizontal="center" vertical="center"/>
    </xf>
    <xf numFmtId="0" fontId="15" fillId="0" borderId="0" xfId="15" applyFont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167" fontId="19" fillId="0" borderId="1" xfId="15" applyNumberFormat="1" applyFont="1" applyBorder="1" applyAlignment="1">
      <alignment horizontal="center" vertical="center"/>
    </xf>
    <xf numFmtId="0" fontId="19" fillId="0" borderId="0" xfId="15" applyFont="1" applyAlignment="1">
      <alignment vertical="center"/>
    </xf>
    <xf numFmtId="0" fontId="19" fillId="0" borderId="1" xfId="15" applyFont="1" applyBorder="1" applyAlignment="1">
      <alignment horizontal="center" vertical="center"/>
    </xf>
    <xf numFmtId="167" fontId="19" fillId="0" borderId="0" xfId="3" applyNumberFormat="1" applyFont="1" applyAlignment="1">
      <alignment vertical="center"/>
    </xf>
    <xf numFmtId="0" fontId="19" fillId="2" borderId="0" xfId="0" applyFont="1" applyFill="1" applyBorder="1" applyAlignment="1">
      <alignment horizontal="right"/>
    </xf>
    <xf numFmtId="0" fontId="19" fillId="0" borderId="0" xfId="0" applyFont="1" applyAlignment="1">
      <alignment horizontal="right"/>
    </xf>
    <xf numFmtId="0" fontId="16" fillId="0" borderId="1" xfId="0" applyFont="1" applyBorder="1" applyAlignment="1">
      <alignment vertical="top" wrapText="1"/>
    </xf>
    <xf numFmtId="1" fontId="6" fillId="0" borderId="1" xfId="0" applyNumberFormat="1" applyFont="1" applyFill="1" applyBorder="1" applyAlignment="1">
      <alignment horizontal="left" vertical="top" shrinkToFit="1"/>
    </xf>
    <xf numFmtId="0" fontId="6" fillId="0" borderId="1" xfId="0" applyFont="1" applyFill="1" applyBorder="1" applyAlignment="1">
      <alignment horizontal="left" vertical="center" wrapText="1"/>
    </xf>
    <xf numFmtId="49" fontId="16" fillId="2" borderId="1" xfId="0" applyNumberFormat="1" applyFont="1" applyFill="1" applyBorder="1" applyAlignment="1">
      <alignment vertical="center" wrapText="1"/>
    </xf>
    <xf numFmtId="166" fontId="16" fillId="0" borderId="1" xfId="0" applyNumberFormat="1" applyFont="1" applyBorder="1" applyAlignment="1">
      <alignment horizontal="center" vertical="center" wrapText="1"/>
    </xf>
    <xf numFmtId="49" fontId="19" fillId="0" borderId="1" xfId="13" applyNumberFormat="1" applyFont="1" applyFill="1" applyBorder="1" applyAlignment="1">
      <alignment horizontal="left" vertical="center" wrapText="1"/>
    </xf>
    <xf numFmtId="0" fontId="19" fillId="0" borderId="1" xfId="15" applyFont="1" applyBorder="1" applyAlignment="1">
      <alignment vertical="center"/>
    </xf>
    <xf numFmtId="0" fontId="19" fillId="0" borderId="1" xfId="15" applyFont="1" applyBorder="1" applyAlignment="1">
      <alignment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center" vertical="top" wrapText="1"/>
    </xf>
    <xf numFmtId="49" fontId="5" fillId="0" borderId="12" xfId="0" applyNumberFormat="1" applyFont="1" applyFill="1" applyBorder="1" applyAlignment="1">
      <alignment horizontal="left" vertical="top" wrapText="1"/>
    </xf>
    <xf numFmtId="0" fontId="5" fillId="0" borderId="12" xfId="0" applyFont="1" applyFill="1" applyBorder="1" applyAlignment="1">
      <alignment horizontal="center" vertical="top" wrapText="1"/>
    </xf>
    <xf numFmtId="0" fontId="6" fillId="0" borderId="18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top" wrapText="1"/>
    </xf>
    <xf numFmtId="0" fontId="6" fillId="0" borderId="20" xfId="0" applyFont="1" applyFill="1" applyBorder="1" applyAlignment="1">
      <alignment horizontal="left" vertical="center" wrapText="1"/>
    </xf>
    <xf numFmtId="0" fontId="22" fillId="0" borderId="21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left" vertical="top"/>
    </xf>
    <xf numFmtId="0" fontId="16" fillId="0" borderId="3" xfId="0" applyFont="1" applyBorder="1" applyAlignment="1">
      <alignment horizontal="left" vertical="center" wrapText="1"/>
    </xf>
    <xf numFmtId="166" fontId="23" fillId="0" borderId="12" xfId="0" applyNumberFormat="1" applyFont="1" applyFill="1" applyBorder="1" applyAlignment="1">
      <alignment horizontal="right" vertical="top" shrinkToFit="1"/>
    </xf>
    <xf numFmtId="167" fontId="8" fillId="0" borderId="1" xfId="0" applyNumberFormat="1" applyFont="1" applyFill="1" applyBorder="1" applyAlignment="1">
      <alignment vertical="top"/>
    </xf>
    <xf numFmtId="0" fontId="16" fillId="2" borderId="2" xfId="0" applyFont="1" applyFill="1" applyBorder="1" applyAlignment="1">
      <alignment horizontal="left" vertical="top"/>
    </xf>
    <xf numFmtId="174" fontId="23" fillId="0" borderId="1" xfId="0" applyNumberFormat="1" applyFont="1" applyFill="1" applyBorder="1" applyAlignment="1">
      <alignment vertical="top"/>
    </xf>
    <xf numFmtId="175" fontId="24" fillId="0" borderId="0" xfId="0" applyNumberFormat="1" applyFont="1" applyFill="1" applyAlignment="1">
      <alignment vertical="center" wrapText="1"/>
    </xf>
    <xf numFmtId="175" fontId="19" fillId="0" borderId="0" xfId="0" applyNumberFormat="1" applyFont="1" applyFill="1" applyAlignment="1">
      <alignment vertical="center" wrapText="1"/>
    </xf>
    <xf numFmtId="167" fontId="4" fillId="0" borderId="0" xfId="3" applyNumberFormat="1" applyFont="1" applyAlignment="1">
      <alignment horizontal="right" vertical="center"/>
    </xf>
    <xf numFmtId="175" fontId="24" fillId="0" borderId="0" xfId="0" applyNumberFormat="1" applyFont="1" applyFill="1" applyAlignment="1">
      <alignment horizontal="right" vertical="center" wrapText="1"/>
    </xf>
    <xf numFmtId="49" fontId="2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5" fontId="24" fillId="0" borderId="0" xfId="0" applyNumberFormat="1" applyFont="1" applyFill="1" applyAlignment="1">
      <alignment horizontal="center" vertical="center" wrapText="1"/>
    </xf>
    <xf numFmtId="175" fontId="25" fillId="0" borderId="0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 textRotation="90" wrapText="1"/>
    </xf>
    <xf numFmtId="0" fontId="8" fillId="0" borderId="15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Fill="1" applyBorder="1" applyAlignment="1">
      <alignment horizontal="center" vertical="center" wrapText="1"/>
    </xf>
    <xf numFmtId="175" fontId="8" fillId="0" borderId="1" xfId="0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175" fontId="16" fillId="0" borderId="1" xfId="0" applyNumberFormat="1" applyFont="1" applyFill="1" applyBorder="1" applyAlignment="1">
      <alignment horizontal="center" vertical="center" wrapText="1"/>
    </xf>
    <xf numFmtId="175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174" fontId="5" fillId="0" borderId="16" xfId="0" applyNumberFormat="1" applyFont="1" applyFill="1" applyBorder="1" applyAlignment="1">
      <alignment vertical="top"/>
    </xf>
    <xf numFmtId="167" fontId="5" fillId="0" borderId="1" xfId="0" applyNumberFormat="1" applyFont="1" applyFill="1" applyBorder="1" applyAlignment="1">
      <alignment vertical="top"/>
    </xf>
    <xf numFmtId="174" fontId="5" fillId="0" borderId="1" xfId="0" applyNumberFormat="1" applyFont="1" applyFill="1" applyBorder="1" applyAlignment="1">
      <alignment vertical="top"/>
    </xf>
    <xf numFmtId="0" fontId="6" fillId="0" borderId="0" xfId="0" applyFont="1" applyFill="1" applyBorder="1" applyAlignment="1">
      <alignment horizontal="left" vertical="center"/>
    </xf>
    <xf numFmtId="0" fontId="6" fillId="0" borderId="29" xfId="0" applyFont="1" applyFill="1" applyBorder="1" applyAlignment="1">
      <alignment horizontal="center" vertical="center" wrapText="1"/>
    </xf>
    <xf numFmtId="0" fontId="28" fillId="0" borderId="32" xfId="0" applyFont="1" applyFill="1" applyBorder="1" applyAlignment="1">
      <alignment horizontal="right" vertical="center"/>
    </xf>
    <xf numFmtId="0" fontId="6" fillId="0" borderId="31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49" fontId="5" fillId="0" borderId="18" xfId="0" applyNumberFormat="1" applyFont="1" applyFill="1" applyBorder="1" applyAlignment="1">
      <alignment horizontal="left" vertical="top" wrapText="1"/>
    </xf>
    <xf numFmtId="49" fontId="5" fillId="0" borderId="1" xfId="0" applyNumberFormat="1" applyFont="1" applyFill="1" applyBorder="1" applyAlignment="1">
      <alignment horizontal="left" vertical="top" wrapText="1"/>
    </xf>
    <xf numFmtId="0" fontId="22" fillId="0" borderId="39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/>
    </xf>
    <xf numFmtId="169" fontId="16" fillId="0" borderId="15" xfId="3" applyNumberFormat="1" applyFont="1" applyFill="1" applyBorder="1" applyAlignment="1">
      <alignment horizontal="center" vertical="center" wrapText="1"/>
    </xf>
    <xf numFmtId="1" fontId="6" fillId="0" borderId="40" xfId="0" applyNumberFormat="1" applyFont="1" applyFill="1" applyBorder="1" applyAlignment="1">
      <alignment horizontal="left" vertical="top" shrinkToFit="1"/>
    </xf>
    <xf numFmtId="0" fontId="6" fillId="0" borderId="12" xfId="0" applyFont="1" applyFill="1" applyBorder="1" applyAlignment="1">
      <alignment horizontal="left" vertical="center" wrapText="1"/>
    </xf>
    <xf numFmtId="166" fontId="6" fillId="0" borderId="12" xfId="0" applyNumberFormat="1" applyFont="1" applyFill="1" applyBorder="1" applyAlignment="1">
      <alignment horizontal="right" vertical="top" shrinkToFit="1"/>
    </xf>
    <xf numFmtId="0" fontId="6" fillId="0" borderId="41" xfId="0" applyFont="1" applyFill="1" applyBorder="1" applyAlignment="1">
      <alignment vertical="top" wrapText="1"/>
    </xf>
    <xf numFmtId="0" fontId="5" fillId="0" borderId="4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vertical="top" wrapText="1"/>
    </xf>
    <xf numFmtId="0" fontId="5" fillId="0" borderId="43" xfId="0" applyFont="1" applyFill="1" applyBorder="1" applyAlignment="1">
      <alignment horizontal="left" vertical="top" wrapText="1"/>
    </xf>
    <xf numFmtId="166" fontId="5" fillId="0" borderId="12" xfId="0" applyNumberFormat="1" applyFont="1" applyFill="1" applyBorder="1" applyAlignment="1">
      <alignment horizontal="right" vertical="top" shrinkToFit="1"/>
    </xf>
    <xf numFmtId="166" fontId="5" fillId="0" borderId="1" xfId="0" applyNumberFormat="1" applyFont="1" applyFill="1" applyBorder="1" applyAlignment="1">
      <alignment horizontal="right" vertical="top" shrinkToFit="1"/>
    </xf>
    <xf numFmtId="0" fontId="6" fillId="0" borderId="24" xfId="0" applyFont="1" applyFill="1" applyBorder="1" applyAlignment="1">
      <alignment horizontal="center" vertical="top" wrapText="1"/>
    </xf>
    <xf numFmtId="0" fontId="5" fillId="0" borderId="39" xfId="0" applyFont="1" applyFill="1" applyBorder="1" applyAlignment="1">
      <alignment horizontal="left" vertical="top" wrapText="1"/>
    </xf>
    <xf numFmtId="0" fontId="5" fillId="0" borderId="44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45" xfId="0" applyFont="1" applyFill="1" applyBorder="1" applyAlignment="1">
      <alignment horizontal="left" vertical="top" wrapText="1"/>
    </xf>
    <xf numFmtId="0" fontId="16" fillId="0" borderId="4" xfId="0" applyFont="1" applyBorder="1" applyAlignment="1">
      <alignment horizontal="left" vertical="center" wrapText="1"/>
    </xf>
    <xf numFmtId="0" fontId="5" fillId="0" borderId="46" xfId="0" applyFont="1" applyFill="1" applyBorder="1" applyAlignment="1">
      <alignment horizontal="left" vertical="top" wrapText="1"/>
    </xf>
    <xf numFmtId="0" fontId="5" fillId="0" borderId="47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13" fillId="0" borderId="1" xfId="0" applyFont="1" applyBorder="1"/>
    <xf numFmtId="0" fontId="28" fillId="0" borderId="32" xfId="0" applyFont="1" applyFill="1" applyBorder="1" applyAlignment="1">
      <alignment horizontal="right" vertical="center" wrapText="1"/>
    </xf>
    <xf numFmtId="166" fontId="5" fillId="0" borderId="18" xfId="0" applyNumberFormat="1" applyFont="1" applyFill="1" applyBorder="1" applyAlignment="1">
      <alignment horizontal="right" vertical="top" shrinkToFit="1"/>
    </xf>
    <xf numFmtId="0" fontId="5" fillId="2" borderId="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indent="15"/>
    </xf>
    <xf numFmtId="169" fontId="6" fillId="0" borderId="32" xfId="3" applyNumberFormat="1" applyFont="1" applyFill="1" applyBorder="1" applyAlignment="1">
      <alignment horizontal="center" vertical="center" wrapText="1"/>
    </xf>
    <xf numFmtId="169" fontId="6" fillId="0" borderId="32" xfId="3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wrapText="1"/>
    </xf>
    <xf numFmtId="0" fontId="19" fillId="0" borderId="1" xfId="15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166" fontId="16" fillId="0" borderId="16" xfId="0" applyNumberFormat="1" applyFont="1" applyBorder="1" applyAlignment="1">
      <alignment horizontal="center" vertical="top" wrapText="1"/>
    </xf>
    <xf numFmtId="166" fontId="16" fillId="0" borderId="14" xfId="0" applyNumberFormat="1" applyFont="1" applyBorder="1" applyAlignment="1">
      <alignment horizontal="center" vertical="top" wrapText="1"/>
    </xf>
    <xf numFmtId="166" fontId="16" fillId="0" borderId="15" xfId="0" applyNumberFormat="1" applyFont="1" applyBorder="1" applyAlignment="1">
      <alignment horizontal="center" vertical="top" wrapText="1"/>
    </xf>
    <xf numFmtId="167" fontId="8" fillId="0" borderId="16" xfId="0" applyNumberFormat="1" applyFont="1" applyFill="1" applyBorder="1" applyAlignment="1">
      <alignment horizontal="center" vertical="top"/>
    </xf>
    <xf numFmtId="167" fontId="8" fillId="0" borderId="14" xfId="0" applyNumberFormat="1" applyFont="1" applyFill="1" applyBorder="1" applyAlignment="1">
      <alignment horizontal="center" vertical="top"/>
    </xf>
    <xf numFmtId="167" fontId="8" fillId="0" borderId="15" xfId="0" applyNumberFormat="1" applyFont="1" applyFill="1" applyBorder="1" applyAlignment="1">
      <alignment horizontal="center" vertical="top"/>
    </xf>
    <xf numFmtId="0" fontId="6" fillId="0" borderId="18" xfId="0" applyFont="1" applyFill="1" applyBorder="1" applyAlignment="1">
      <alignment horizontal="left" vertical="top" wrapText="1"/>
    </xf>
    <xf numFmtId="0" fontId="6" fillId="0" borderId="38" xfId="0" applyFont="1" applyFill="1" applyBorder="1" applyAlignment="1">
      <alignment horizontal="left" vertical="top" wrapText="1"/>
    </xf>
    <xf numFmtId="1" fontId="6" fillId="0" borderId="18" xfId="0" applyNumberFormat="1" applyFont="1" applyFill="1" applyBorder="1" applyAlignment="1">
      <alignment horizontal="left" vertical="top" indent="2" shrinkToFit="1"/>
    </xf>
    <xf numFmtId="1" fontId="6" fillId="0" borderId="38" xfId="0" applyNumberFormat="1" applyFont="1" applyFill="1" applyBorder="1" applyAlignment="1">
      <alignment horizontal="left" vertical="top" indent="2" shrinkToFit="1"/>
    </xf>
    <xf numFmtId="167" fontId="8" fillId="0" borderId="16" xfId="0" applyNumberFormat="1" applyFont="1" applyFill="1" applyBorder="1" applyAlignment="1">
      <alignment vertical="top"/>
    </xf>
    <xf numFmtId="167" fontId="8" fillId="0" borderId="14" xfId="0" applyNumberFormat="1" applyFont="1" applyFill="1" applyBorder="1" applyAlignment="1">
      <alignment vertical="top"/>
    </xf>
    <xf numFmtId="167" fontId="8" fillId="0" borderId="15" xfId="0" applyNumberFormat="1" applyFont="1" applyFill="1" applyBorder="1" applyAlignment="1">
      <alignment vertical="top"/>
    </xf>
    <xf numFmtId="0" fontId="11" fillId="0" borderId="0" xfId="0" applyFont="1" applyFill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top" wrapText="1"/>
    </xf>
    <xf numFmtId="1" fontId="6" fillId="0" borderId="1" xfId="0" applyNumberFormat="1" applyFont="1" applyFill="1" applyBorder="1" applyAlignment="1">
      <alignment horizontal="left" vertical="top" indent="2" shrinkToFit="1"/>
    </xf>
    <xf numFmtId="166" fontId="6" fillId="0" borderId="1" xfId="0" applyNumberFormat="1" applyFont="1" applyFill="1" applyBorder="1" applyAlignment="1">
      <alignment horizontal="center" vertical="top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8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6" fillId="0" borderId="6" xfId="0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left" vertical="top" wrapText="1"/>
    </xf>
    <xf numFmtId="0" fontId="16" fillId="2" borderId="2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top"/>
    </xf>
    <xf numFmtId="0" fontId="16" fillId="2" borderId="14" xfId="0" applyFont="1" applyFill="1" applyBorder="1" applyAlignment="1">
      <alignment horizontal="center" vertical="top" wrapText="1"/>
    </xf>
    <xf numFmtId="0" fontId="16" fillId="2" borderId="15" xfId="0" applyFont="1" applyFill="1" applyBorder="1" applyAlignment="1">
      <alignment horizontal="center" vertical="top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5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49" fontId="8" fillId="0" borderId="8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49" fontId="8" fillId="0" borderId="24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0" fontId="8" fillId="0" borderId="16" xfId="0" applyNumberFormat="1" applyFont="1" applyFill="1" applyBorder="1" applyAlignment="1">
      <alignment horizontal="center" vertical="center" wrapText="1"/>
    </xf>
    <xf numFmtId="0" fontId="8" fillId="0" borderId="14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5" fontId="8" fillId="0" borderId="16" xfId="0" applyNumberFormat="1" applyFont="1" applyFill="1" applyBorder="1" applyAlignment="1">
      <alignment horizontal="center" vertical="center" wrapText="1"/>
    </xf>
    <xf numFmtId="175" fontId="8" fillId="0" borderId="14" xfId="0" applyNumberFormat="1" applyFont="1" applyFill="1" applyBorder="1" applyAlignment="1">
      <alignment horizontal="center" vertical="center" wrapText="1"/>
    </xf>
    <xf numFmtId="175" fontId="8" fillId="0" borderId="15" xfId="0" applyNumberFormat="1" applyFont="1" applyFill="1" applyBorder="1" applyAlignment="1">
      <alignment horizontal="center" vertical="center" wrapText="1"/>
    </xf>
    <xf numFmtId="175" fontId="5" fillId="0" borderId="8" xfId="0" applyNumberFormat="1" applyFont="1" applyFill="1" applyBorder="1" applyAlignment="1">
      <alignment horizontal="center" vertical="center" wrapText="1"/>
    </xf>
    <xf numFmtId="175" fontId="5" fillId="0" borderId="25" xfId="0" applyNumberFormat="1" applyFont="1" applyFill="1" applyBorder="1" applyAlignment="1">
      <alignment horizontal="center" vertical="center" wrapText="1"/>
    </xf>
    <xf numFmtId="175" fontId="5" fillId="0" borderId="5" xfId="0" applyNumberFormat="1" applyFont="1" applyFill="1" applyBorder="1" applyAlignment="1">
      <alignment horizontal="center" vertical="center" wrapText="1"/>
    </xf>
    <xf numFmtId="175" fontId="8" fillId="0" borderId="1" xfId="0" applyNumberFormat="1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36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left" vertical="center"/>
    </xf>
    <xf numFmtId="0" fontId="6" fillId="0" borderId="34" xfId="0" applyFont="1" applyFill="1" applyBorder="1" applyAlignment="1">
      <alignment horizontal="left" vertical="center"/>
    </xf>
    <xf numFmtId="0" fontId="6" fillId="0" borderId="35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center" vertical="center"/>
    </xf>
    <xf numFmtId="0" fontId="31" fillId="0" borderId="48" xfId="0" applyFont="1" applyFill="1" applyBorder="1" applyAlignment="1">
      <alignment horizontal="center" vertical="center" wrapText="1"/>
    </xf>
    <xf numFmtId="0" fontId="31" fillId="0" borderId="27" xfId="0" applyFont="1" applyFill="1" applyBorder="1" applyAlignment="1">
      <alignment horizontal="center" vertical="center" wrapText="1"/>
    </xf>
    <xf numFmtId="0" fontId="31" fillId="0" borderId="3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6" fillId="0" borderId="36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right"/>
    </xf>
  </cellXfs>
  <cellStyles count="16">
    <cellStyle name="Comma" xfId="3" builtinId="3"/>
    <cellStyle name="Comma 2" xfId="2"/>
    <cellStyle name="Comma 2 2" xfId="4"/>
    <cellStyle name="Comma 2 2 2" xfId="7"/>
    <cellStyle name="Comma 3" xfId="5"/>
    <cellStyle name="Comma 3 2" xfId="8"/>
    <cellStyle name="Comma 4" xfId="6"/>
    <cellStyle name="Comma 5" xfId="9"/>
    <cellStyle name="Comma_General 17.02.04" xfId="14"/>
    <cellStyle name="Normal" xfId="0" builtinId="0"/>
    <cellStyle name="Normal 2" xfId="1"/>
    <cellStyle name="Normal 3" xfId="10"/>
    <cellStyle name="Normal_General 17.02.04" xfId="12"/>
    <cellStyle name="Normal_tax" xfId="13"/>
    <cellStyle name="Normal_Total quartal 06.12.08" xfId="15"/>
    <cellStyle name="SN_24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16"/>
  <sheetViews>
    <sheetView showGridLines="0" view="pageBreakPreview" zoomScale="85" zoomScaleNormal="100" zoomScaleSheetLayoutView="85" workbookViewId="0">
      <selection activeCell="B7" sqref="B7:C7"/>
    </sheetView>
  </sheetViews>
  <sheetFormatPr defaultColWidth="15.6640625" defaultRowHeight="17.25" x14ac:dyDescent="0.3"/>
  <cols>
    <col min="1" max="1" width="5.83203125" style="46" customWidth="1"/>
    <col min="2" max="2" width="49.33203125" style="46" customWidth="1"/>
    <col min="3" max="3" width="59.1640625" style="46" customWidth="1"/>
    <col min="4" max="4" width="30" style="46" customWidth="1"/>
    <col min="5" max="5" width="18.5" style="46" customWidth="1"/>
    <col min="6" max="256" width="15.6640625" style="46"/>
    <col min="257" max="257" width="5.83203125" style="46" customWidth="1"/>
    <col min="258" max="258" width="49.33203125" style="46" customWidth="1"/>
    <col min="259" max="259" width="27.83203125" style="46" customWidth="1"/>
    <col min="260" max="260" width="30" style="46" customWidth="1"/>
    <col min="261" max="261" width="18.5" style="46" customWidth="1"/>
    <col min="262" max="512" width="15.6640625" style="46"/>
    <col min="513" max="513" width="5.83203125" style="46" customWidth="1"/>
    <col min="514" max="514" width="49.33203125" style="46" customWidth="1"/>
    <col min="515" max="515" width="27.83203125" style="46" customWidth="1"/>
    <col min="516" max="516" width="30" style="46" customWidth="1"/>
    <col min="517" max="517" width="18.5" style="46" customWidth="1"/>
    <col min="518" max="768" width="15.6640625" style="46"/>
    <col min="769" max="769" width="5.83203125" style="46" customWidth="1"/>
    <col min="770" max="770" width="49.33203125" style="46" customWidth="1"/>
    <col min="771" max="771" width="27.83203125" style="46" customWidth="1"/>
    <col min="772" max="772" width="30" style="46" customWidth="1"/>
    <col min="773" max="773" width="18.5" style="46" customWidth="1"/>
    <col min="774" max="1024" width="15.6640625" style="46"/>
    <col min="1025" max="1025" width="5.83203125" style="46" customWidth="1"/>
    <col min="1026" max="1026" width="49.33203125" style="46" customWidth="1"/>
    <col min="1027" max="1027" width="27.83203125" style="46" customWidth="1"/>
    <col min="1028" max="1028" width="30" style="46" customWidth="1"/>
    <col min="1029" max="1029" width="18.5" style="46" customWidth="1"/>
    <col min="1030" max="1280" width="15.6640625" style="46"/>
    <col min="1281" max="1281" width="5.83203125" style="46" customWidth="1"/>
    <col min="1282" max="1282" width="49.33203125" style="46" customWidth="1"/>
    <col min="1283" max="1283" width="27.83203125" style="46" customWidth="1"/>
    <col min="1284" max="1284" width="30" style="46" customWidth="1"/>
    <col min="1285" max="1285" width="18.5" style="46" customWidth="1"/>
    <col min="1286" max="1536" width="15.6640625" style="46"/>
    <col min="1537" max="1537" width="5.83203125" style="46" customWidth="1"/>
    <col min="1538" max="1538" width="49.33203125" style="46" customWidth="1"/>
    <col min="1539" max="1539" width="27.83203125" style="46" customWidth="1"/>
    <col min="1540" max="1540" width="30" style="46" customWidth="1"/>
    <col min="1541" max="1541" width="18.5" style="46" customWidth="1"/>
    <col min="1542" max="1792" width="15.6640625" style="46"/>
    <col min="1793" max="1793" width="5.83203125" style="46" customWidth="1"/>
    <col min="1794" max="1794" width="49.33203125" style="46" customWidth="1"/>
    <col min="1795" max="1795" width="27.83203125" style="46" customWidth="1"/>
    <col min="1796" max="1796" width="30" style="46" customWidth="1"/>
    <col min="1797" max="1797" width="18.5" style="46" customWidth="1"/>
    <col min="1798" max="2048" width="15.6640625" style="46"/>
    <col min="2049" max="2049" width="5.83203125" style="46" customWidth="1"/>
    <col min="2050" max="2050" width="49.33203125" style="46" customWidth="1"/>
    <col min="2051" max="2051" width="27.83203125" style="46" customWidth="1"/>
    <col min="2052" max="2052" width="30" style="46" customWidth="1"/>
    <col min="2053" max="2053" width="18.5" style="46" customWidth="1"/>
    <col min="2054" max="2304" width="15.6640625" style="46"/>
    <col min="2305" max="2305" width="5.83203125" style="46" customWidth="1"/>
    <col min="2306" max="2306" width="49.33203125" style="46" customWidth="1"/>
    <col min="2307" max="2307" width="27.83203125" style="46" customWidth="1"/>
    <col min="2308" max="2308" width="30" style="46" customWidth="1"/>
    <col min="2309" max="2309" width="18.5" style="46" customWidth="1"/>
    <col min="2310" max="2560" width="15.6640625" style="46"/>
    <col min="2561" max="2561" width="5.83203125" style="46" customWidth="1"/>
    <col min="2562" max="2562" width="49.33203125" style="46" customWidth="1"/>
    <col min="2563" max="2563" width="27.83203125" style="46" customWidth="1"/>
    <col min="2564" max="2564" width="30" style="46" customWidth="1"/>
    <col min="2565" max="2565" width="18.5" style="46" customWidth="1"/>
    <col min="2566" max="2816" width="15.6640625" style="46"/>
    <col min="2817" max="2817" width="5.83203125" style="46" customWidth="1"/>
    <col min="2818" max="2818" width="49.33203125" style="46" customWidth="1"/>
    <col min="2819" max="2819" width="27.83203125" style="46" customWidth="1"/>
    <col min="2820" max="2820" width="30" style="46" customWidth="1"/>
    <col min="2821" max="2821" width="18.5" style="46" customWidth="1"/>
    <col min="2822" max="3072" width="15.6640625" style="46"/>
    <col min="3073" max="3073" width="5.83203125" style="46" customWidth="1"/>
    <col min="3074" max="3074" width="49.33203125" style="46" customWidth="1"/>
    <col min="3075" max="3075" width="27.83203125" style="46" customWidth="1"/>
    <col min="3076" max="3076" width="30" style="46" customWidth="1"/>
    <col min="3077" max="3077" width="18.5" style="46" customWidth="1"/>
    <col min="3078" max="3328" width="15.6640625" style="46"/>
    <col min="3329" max="3329" width="5.83203125" style="46" customWidth="1"/>
    <col min="3330" max="3330" width="49.33203125" style="46" customWidth="1"/>
    <col min="3331" max="3331" width="27.83203125" style="46" customWidth="1"/>
    <col min="3332" max="3332" width="30" style="46" customWidth="1"/>
    <col min="3333" max="3333" width="18.5" style="46" customWidth="1"/>
    <col min="3334" max="3584" width="15.6640625" style="46"/>
    <col min="3585" max="3585" width="5.83203125" style="46" customWidth="1"/>
    <col min="3586" max="3586" width="49.33203125" style="46" customWidth="1"/>
    <col min="3587" max="3587" width="27.83203125" style="46" customWidth="1"/>
    <col min="3588" max="3588" width="30" style="46" customWidth="1"/>
    <col min="3589" max="3589" width="18.5" style="46" customWidth="1"/>
    <col min="3590" max="3840" width="15.6640625" style="46"/>
    <col min="3841" max="3841" width="5.83203125" style="46" customWidth="1"/>
    <col min="3842" max="3842" width="49.33203125" style="46" customWidth="1"/>
    <col min="3843" max="3843" width="27.83203125" style="46" customWidth="1"/>
    <col min="3844" max="3844" width="30" style="46" customWidth="1"/>
    <col min="3845" max="3845" width="18.5" style="46" customWidth="1"/>
    <col min="3846" max="4096" width="15.6640625" style="46"/>
    <col min="4097" max="4097" width="5.83203125" style="46" customWidth="1"/>
    <col min="4098" max="4098" width="49.33203125" style="46" customWidth="1"/>
    <col min="4099" max="4099" width="27.83203125" style="46" customWidth="1"/>
    <col min="4100" max="4100" width="30" style="46" customWidth="1"/>
    <col min="4101" max="4101" width="18.5" style="46" customWidth="1"/>
    <col min="4102" max="4352" width="15.6640625" style="46"/>
    <col min="4353" max="4353" width="5.83203125" style="46" customWidth="1"/>
    <col min="4354" max="4354" width="49.33203125" style="46" customWidth="1"/>
    <col min="4355" max="4355" width="27.83203125" style="46" customWidth="1"/>
    <col min="4356" max="4356" width="30" style="46" customWidth="1"/>
    <col min="4357" max="4357" width="18.5" style="46" customWidth="1"/>
    <col min="4358" max="4608" width="15.6640625" style="46"/>
    <col min="4609" max="4609" width="5.83203125" style="46" customWidth="1"/>
    <col min="4610" max="4610" width="49.33203125" style="46" customWidth="1"/>
    <col min="4611" max="4611" width="27.83203125" style="46" customWidth="1"/>
    <col min="4612" max="4612" width="30" style="46" customWidth="1"/>
    <col min="4613" max="4613" width="18.5" style="46" customWidth="1"/>
    <col min="4614" max="4864" width="15.6640625" style="46"/>
    <col min="4865" max="4865" width="5.83203125" style="46" customWidth="1"/>
    <col min="4866" max="4866" width="49.33203125" style="46" customWidth="1"/>
    <col min="4867" max="4867" width="27.83203125" style="46" customWidth="1"/>
    <col min="4868" max="4868" width="30" style="46" customWidth="1"/>
    <col min="4869" max="4869" width="18.5" style="46" customWidth="1"/>
    <col min="4870" max="5120" width="15.6640625" style="46"/>
    <col min="5121" max="5121" width="5.83203125" style="46" customWidth="1"/>
    <col min="5122" max="5122" width="49.33203125" style="46" customWidth="1"/>
    <col min="5123" max="5123" width="27.83203125" style="46" customWidth="1"/>
    <col min="5124" max="5124" width="30" style="46" customWidth="1"/>
    <col min="5125" max="5125" width="18.5" style="46" customWidth="1"/>
    <col min="5126" max="5376" width="15.6640625" style="46"/>
    <col min="5377" max="5377" width="5.83203125" style="46" customWidth="1"/>
    <col min="5378" max="5378" width="49.33203125" style="46" customWidth="1"/>
    <col min="5379" max="5379" width="27.83203125" style="46" customWidth="1"/>
    <col min="5380" max="5380" width="30" style="46" customWidth="1"/>
    <col min="5381" max="5381" width="18.5" style="46" customWidth="1"/>
    <col min="5382" max="5632" width="15.6640625" style="46"/>
    <col min="5633" max="5633" width="5.83203125" style="46" customWidth="1"/>
    <col min="5634" max="5634" width="49.33203125" style="46" customWidth="1"/>
    <col min="5635" max="5635" width="27.83203125" style="46" customWidth="1"/>
    <col min="5636" max="5636" width="30" style="46" customWidth="1"/>
    <col min="5637" max="5637" width="18.5" style="46" customWidth="1"/>
    <col min="5638" max="5888" width="15.6640625" style="46"/>
    <col min="5889" max="5889" width="5.83203125" style="46" customWidth="1"/>
    <col min="5890" max="5890" width="49.33203125" style="46" customWidth="1"/>
    <col min="5891" max="5891" width="27.83203125" style="46" customWidth="1"/>
    <col min="5892" max="5892" width="30" style="46" customWidth="1"/>
    <col min="5893" max="5893" width="18.5" style="46" customWidth="1"/>
    <col min="5894" max="6144" width="15.6640625" style="46"/>
    <col min="6145" max="6145" width="5.83203125" style="46" customWidth="1"/>
    <col min="6146" max="6146" width="49.33203125" style="46" customWidth="1"/>
    <col min="6147" max="6147" width="27.83203125" style="46" customWidth="1"/>
    <col min="6148" max="6148" width="30" style="46" customWidth="1"/>
    <col min="6149" max="6149" width="18.5" style="46" customWidth="1"/>
    <col min="6150" max="6400" width="15.6640625" style="46"/>
    <col min="6401" max="6401" width="5.83203125" style="46" customWidth="1"/>
    <col min="6402" max="6402" width="49.33203125" style="46" customWidth="1"/>
    <col min="6403" max="6403" width="27.83203125" style="46" customWidth="1"/>
    <col min="6404" max="6404" width="30" style="46" customWidth="1"/>
    <col min="6405" max="6405" width="18.5" style="46" customWidth="1"/>
    <col min="6406" max="6656" width="15.6640625" style="46"/>
    <col min="6657" max="6657" width="5.83203125" style="46" customWidth="1"/>
    <col min="6658" max="6658" width="49.33203125" style="46" customWidth="1"/>
    <col min="6659" max="6659" width="27.83203125" style="46" customWidth="1"/>
    <col min="6660" max="6660" width="30" style="46" customWidth="1"/>
    <col min="6661" max="6661" width="18.5" style="46" customWidth="1"/>
    <col min="6662" max="6912" width="15.6640625" style="46"/>
    <col min="6913" max="6913" width="5.83203125" style="46" customWidth="1"/>
    <col min="6914" max="6914" width="49.33203125" style="46" customWidth="1"/>
    <col min="6915" max="6915" width="27.83203125" style="46" customWidth="1"/>
    <col min="6916" max="6916" width="30" style="46" customWidth="1"/>
    <col min="6917" max="6917" width="18.5" style="46" customWidth="1"/>
    <col min="6918" max="7168" width="15.6640625" style="46"/>
    <col min="7169" max="7169" width="5.83203125" style="46" customWidth="1"/>
    <col min="7170" max="7170" width="49.33203125" style="46" customWidth="1"/>
    <col min="7171" max="7171" width="27.83203125" style="46" customWidth="1"/>
    <col min="7172" max="7172" width="30" style="46" customWidth="1"/>
    <col min="7173" max="7173" width="18.5" style="46" customWidth="1"/>
    <col min="7174" max="7424" width="15.6640625" style="46"/>
    <col min="7425" max="7425" width="5.83203125" style="46" customWidth="1"/>
    <col min="7426" max="7426" width="49.33203125" style="46" customWidth="1"/>
    <col min="7427" max="7427" width="27.83203125" style="46" customWidth="1"/>
    <col min="7428" max="7428" width="30" style="46" customWidth="1"/>
    <col min="7429" max="7429" width="18.5" style="46" customWidth="1"/>
    <col min="7430" max="7680" width="15.6640625" style="46"/>
    <col min="7681" max="7681" width="5.83203125" style="46" customWidth="1"/>
    <col min="7682" max="7682" width="49.33203125" style="46" customWidth="1"/>
    <col min="7683" max="7683" width="27.83203125" style="46" customWidth="1"/>
    <col min="7684" max="7684" width="30" style="46" customWidth="1"/>
    <col min="7685" max="7685" width="18.5" style="46" customWidth="1"/>
    <col min="7686" max="7936" width="15.6640625" style="46"/>
    <col min="7937" max="7937" width="5.83203125" style="46" customWidth="1"/>
    <col min="7938" max="7938" width="49.33203125" style="46" customWidth="1"/>
    <col min="7939" max="7939" width="27.83203125" style="46" customWidth="1"/>
    <col min="7940" max="7940" width="30" style="46" customWidth="1"/>
    <col min="7941" max="7941" width="18.5" style="46" customWidth="1"/>
    <col min="7942" max="8192" width="15.6640625" style="46"/>
    <col min="8193" max="8193" width="5.83203125" style="46" customWidth="1"/>
    <col min="8194" max="8194" width="49.33203125" style="46" customWidth="1"/>
    <col min="8195" max="8195" width="27.83203125" style="46" customWidth="1"/>
    <col min="8196" max="8196" width="30" style="46" customWidth="1"/>
    <col min="8197" max="8197" width="18.5" style="46" customWidth="1"/>
    <col min="8198" max="8448" width="15.6640625" style="46"/>
    <col min="8449" max="8449" width="5.83203125" style="46" customWidth="1"/>
    <col min="8450" max="8450" width="49.33203125" style="46" customWidth="1"/>
    <col min="8451" max="8451" width="27.83203125" style="46" customWidth="1"/>
    <col min="8452" max="8452" width="30" style="46" customWidth="1"/>
    <col min="8453" max="8453" width="18.5" style="46" customWidth="1"/>
    <col min="8454" max="8704" width="15.6640625" style="46"/>
    <col min="8705" max="8705" width="5.83203125" style="46" customWidth="1"/>
    <col min="8706" max="8706" width="49.33203125" style="46" customWidth="1"/>
    <col min="8707" max="8707" width="27.83203125" style="46" customWidth="1"/>
    <col min="8708" max="8708" width="30" style="46" customWidth="1"/>
    <col min="8709" max="8709" width="18.5" style="46" customWidth="1"/>
    <col min="8710" max="8960" width="15.6640625" style="46"/>
    <col min="8961" max="8961" width="5.83203125" style="46" customWidth="1"/>
    <col min="8962" max="8962" width="49.33203125" style="46" customWidth="1"/>
    <col min="8963" max="8963" width="27.83203125" style="46" customWidth="1"/>
    <col min="8964" max="8964" width="30" style="46" customWidth="1"/>
    <col min="8965" max="8965" width="18.5" style="46" customWidth="1"/>
    <col min="8966" max="9216" width="15.6640625" style="46"/>
    <col min="9217" max="9217" width="5.83203125" style="46" customWidth="1"/>
    <col min="9218" max="9218" width="49.33203125" style="46" customWidth="1"/>
    <col min="9219" max="9219" width="27.83203125" style="46" customWidth="1"/>
    <col min="9220" max="9220" width="30" style="46" customWidth="1"/>
    <col min="9221" max="9221" width="18.5" style="46" customWidth="1"/>
    <col min="9222" max="9472" width="15.6640625" style="46"/>
    <col min="9473" max="9473" width="5.83203125" style="46" customWidth="1"/>
    <col min="9474" max="9474" width="49.33203125" style="46" customWidth="1"/>
    <col min="9475" max="9475" width="27.83203125" style="46" customWidth="1"/>
    <col min="9476" max="9476" width="30" style="46" customWidth="1"/>
    <col min="9477" max="9477" width="18.5" style="46" customWidth="1"/>
    <col min="9478" max="9728" width="15.6640625" style="46"/>
    <col min="9729" max="9729" width="5.83203125" style="46" customWidth="1"/>
    <col min="9730" max="9730" width="49.33203125" style="46" customWidth="1"/>
    <col min="9731" max="9731" width="27.83203125" style="46" customWidth="1"/>
    <col min="9732" max="9732" width="30" style="46" customWidth="1"/>
    <col min="9733" max="9733" width="18.5" style="46" customWidth="1"/>
    <col min="9734" max="9984" width="15.6640625" style="46"/>
    <col min="9985" max="9985" width="5.83203125" style="46" customWidth="1"/>
    <col min="9986" max="9986" width="49.33203125" style="46" customWidth="1"/>
    <col min="9987" max="9987" width="27.83203125" style="46" customWidth="1"/>
    <col min="9988" max="9988" width="30" style="46" customWidth="1"/>
    <col min="9989" max="9989" width="18.5" style="46" customWidth="1"/>
    <col min="9990" max="10240" width="15.6640625" style="46"/>
    <col min="10241" max="10241" width="5.83203125" style="46" customWidth="1"/>
    <col min="10242" max="10242" width="49.33203125" style="46" customWidth="1"/>
    <col min="10243" max="10243" width="27.83203125" style="46" customWidth="1"/>
    <col min="10244" max="10244" width="30" style="46" customWidth="1"/>
    <col min="10245" max="10245" width="18.5" style="46" customWidth="1"/>
    <col min="10246" max="10496" width="15.6640625" style="46"/>
    <col min="10497" max="10497" width="5.83203125" style="46" customWidth="1"/>
    <col min="10498" max="10498" width="49.33203125" style="46" customWidth="1"/>
    <col min="10499" max="10499" width="27.83203125" style="46" customWidth="1"/>
    <col min="10500" max="10500" width="30" style="46" customWidth="1"/>
    <col min="10501" max="10501" width="18.5" style="46" customWidth="1"/>
    <col min="10502" max="10752" width="15.6640625" style="46"/>
    <col min="10753" max="10753" width="5.83203125" style="46" customWidth="1"/>
    <col min="10754" max="10754" width="49.33203125" style="46" customWidth="1"/>
    <col min="10755" max="10755" width="27.83203125" style="46" customWidth="1"/>
    <col min="10756" max="10756" width="30" style="46" customWidth="1"/>
    <col min="10757" max="10757" width="18.5" style="46" customWidth="1"/>
    <col min="10758" max="11008" width="15.6640625" style="46"/>
    <col min="11009" max="11009" width="5.83203125" style="46" customWidth="1"/>
    <col min="11010" max="11010" width="49.33203125" style="46" customWidth="1"/>
    <col min="11011" max="11011" width="27.83203125" style="46" customWidth="1"/>
    <col min="11012" max="11012" width="30" style="46" customWidth="1"/>
    <col min="11013" max="11013" width="18.5" style="46" customWidth="1"/>
    <col min="11014" max="11264" width="15.6640625" style="46"/>
    <col min="11265" max="11265" width="5.83203125" style="46" customWidth="1"/>
    <col min="11266" max="11266" width="49.33203125" style="46" customWidth="1"/>
    <col min="11267" max="11267" width="27.83203125" style="46" customWidth="1"/>
    <col min="11268" max="11268" width="30" style="46" customWidth="1"/>
    <col min="11269" max="11269" width="18.5" style="46" customWidth="1"/>
    <col min="11270" max="11520" width="15.6640625" style="46"/>
    <col min="11521" max="11521" width="5.83203125" style="46" customWidth="1"/>
    <col min="11522" max="11522" width="49.33203125" style="46" customWidth="1"/>
    <col min="11523" max="11523" width="27.83203125" style="46" customWidth="1"/>
    <col min="11524" max="11524" width="30" style="46" customWidth="1"/>
    <col min="11525" max="11525" width="18.5" style="46" customWidth="1"/>
    <col min="11526" max="11776" width="15.6640625" style="46"/>
    <col min="11777" max="11777" width="5.83203125" style="46" customWidth="1"/>
    <col min="11778" max="11778" width="49.33203125" style="46" customWidth="1"/>
    <col min="11779" max="11779" width="27.83203125" style="46" customWidth="1"/>
    <col min="11780" max="11780" width="30" style="46" customWidth="1"/>
    <col min="11781" max="11781" width="18.5" style="46" customWidth="1"/>
    <col min="11782" max="12032" width="15.6640625" style="46"/>
    <col min="12033" max="12033" width="5.83203125" style="46" customWidth="1"/>
    <col min="12034" max="12034" width="49.33203125" style="46" customWidth="1"/>
    <col min="12035" max="12035" width="27.83203125" style="46" customWidth="1"/>
    <col min="12036" max="12036" width="30" style="46" customWidth="1"/>
    <col min="12037" max="12037" width="18.5" style="46" customWidth="1"/>
    <col min="12038" max="12288" width="15.6640625" style="46"/>
    <col min="12289" max="12289" width="5.83203125" style="46" customWidth="1"/>
    <col min="12290" max="12290" width="49.33203125" style="46" customWidth="1"/>
    <col min="12291" max="12291" width="27.83203125" style="46" customWidth="1"/>
    <col min="12292" max="12292" width="30" style="46" customWidth="1"/>
    <col min="12293" max="12293" width="18.5" style="46" customWidth="1"/>
    <col min="12294" max="12544" width="15.6640625" style="46"/>
    <col min="12545" max="12545" width="5.83203125" style="46" customWidth="1"/>
    <col min="12546" max="12546" width="49.33203125" style="46" customWidth="1"/>
    <col min="12547" max="12547" width="27.83203125" style="46" customWidth="1"/>
    <col min="12548" max="12548" width="30" style="46" customWidth="1"/>
    <col min="12549" max="12549" width="18.5" style="46" customWidth="1"/>
    <col min="12550" max="12800" width="15.6640625" style="46"/>
    <col min="12801" max="12801" width="5.83203125" style="46" customWidth="1"/>
    <col min="12802" max="12802" width="49.33203125" style="46" customWidth="1"/>
    <col min="12803" max="12803" width="27.83203125" style="46" customWidth="1"/>
    <col min="12804" max="12804" width="30" style="46" customWidth="1"/>
    <col min="12805" max="12805" width="18.5" style="46" customWidth="1"/>
    <col min="12806" max="13056" width="15.6640625" style="46"/>
    <col min="13057" max="13057" width="5.83203125" style="46" customWidth="1"/>
    <col min="13058" max="13058" width="49.33203125" style="46" customWidth="1"/>
    <col min="13059" max="13059" width="27.83203125" style="46" customWidth="1"/>
    <col min="13060" max="13060" width="30" style="46" customWidth="1"/>
    <col min="13061" max="13061" width="18.5" style="46" customWidth="1"/>
    <col min="13062" max="13312" width="15.6640625" style="46"/>
    <col min="13313" max="13313" width="5.83203125" style="46" customWidth="1"/>
    <col min="13314" max="13314" width="49.33203125" style="46" customWidth="1"/>
    <col min="13315" max="13315" width="27.83203125" style="46" customWidth="1"/>
    <col min="13316" max="13316" width="30" style="46" customWidth="1"/>
    <col min="13317" max="13317" width="18.5" style="46" customWidth="1"/>
    <col min="13318" max="13568" width="15.6640625" style="46"/>
    <col min="13569" max="13569" width="5.83203125" style="46" customWidth="1"/>
    <col min="13570" max="13570" width="49.33203125" style="46" customWidth="1"/>
    <col min="13571" max="13571" width="27.83203125" style="46" customWidth="1"/>
    <col min="13572" max="13572" width="30" style="46" customWidth="1"/>
    <col min="13573" max="13573" width="18.5" style="46" customWidth="1"/>
    <col min="13574" max="13824" width="15.6640625" style="46"/>
    <col min="13825" max="13825" width="5.83203125" style="46" customWidth="1"/>
    <col min="13826" max="13826" width="49.33203125" style="46" customWidth="1"/>
    <col min="13827" max="13827" width="27.83203125" style="46" customWidth="1"/>
    <col min="13828" max="13828" width="30" style="46" customWidth="1"/>
    <col min="13829" max="13829" width="18.5" style="46" customWidth="1"/>
    <col min="13830" max="14080" width="15.6640625" style="46"/>
    <col min="14081" max="14081" width="5.83203125" style="46" customWidth="1"/>
    <col min="14082" max="14082" width="49.33203125" style="46" customWidth="1"/>
    <col min="14083" max="14083" width="27.83203125" style="46" customWidth="1"/>
    <col min="14084" max="14084" width="30" style="46" customWidth="1"/>
    <col min="14085" max="14085" width="18.5" style="46" customWidth="1"/>
    <col min="14086" max="14336" width="15.6640625" style="46"/>
    <col min="14337" max="14337" width="5.83203125" style="46" customWidth="1"/>
    <col min="14338" max="14338" width="49.33203125" style="46" customWidth="1"/>
    <col min="14339" max="14339" width="27.83203125" style="46" customWidth="1"/>
    <col min="14340" max="14340" width="30" style="46" customWidth="1"/>
    <col min="14341" max="14341" width="18.5" style="46" customWidth="1"/>
    <col min="14342" max="14592" width="15.6640625" style="46"/>
    <col min="14593" max="14593" width="5.83203125" style="46" customWidth="1"/>
    <col min="14594" max="14594" width="49.33203125" style="46" customWidth="1"/>
    <col min="14595" max="14595" width="27.83203125" style="46" customWidth="1"/>
    <col min="14596" max="14596" width="30" style="46" customWidth="1"/>
    <col min="14597" max="14597" width="18.5" style="46" customWidth="1"/>
    <col min="14598" max="14848" width="15.6640625" style="46"/>
    <col min="14849" max="14849" width="5.83203125" style="46" customWidth="1"/>
    <col min="14850" max="14850" width="49.33203125" style="46" customWidth="1"/>
    <col min="14851" max="14851" width="27.83203125" style="46" customWidth="1"/>
    <col min="14852" max="14852" width="30" style="46" customWidth="1"/>
    <col min="14853" max="14853" width="18.5" style="46" customWidth="1"/>
    <col min="14854" max="15104" width="15.6640625" style="46"/>
    <col min="15105" max="15105" width="5.83203125" style="46" customWidth="1"/>
    <col min="15106" max="15106" width="49.33203125" style="46" customWidth="1"/>
    <col min="15107" max="15107" width="27.83203125" style="46" customWidth="1"/>
    <col min="15108" max="15108" width="30" style="46" customWidth="1"/>
    <col min="15109" max="15109" width="18.5" style="46" customWidth="1"/>
    <col min="15110" max="15360" width="15.6640625" style="46"/>
    <col min="15361" max="15361" width="5.83203125" style="46" customWidth="1"/>
    <col min="15362" max="15362" width="49.33203125" style="46" customWidth="1"/>
    <col min="15363" max="15363" width="27.83203125" style="46" customWidth="1"/>
    <col min="15364" max="15364" width="30" style="46" customWidth="1"/>
    <col min="15365" max="15365" width="18.5" style="46" customWidth="1"/>
    <col min="15366" max="15616" width="15.6640625" style="46"/>
    <col min="15617" max="15617" width="5.83203125" style="46" customWidth="1"/>
    <col min="15618" max="15618" width="49.33203125" style="46" customWidth="1"/>
    <col min="15619" max="15619" width="27.83203125" style="46" customWidth="1"/>
    <col min="15620" max="15620" width="30" style="46" customWidth="1"/>
    <col min="15621" max="15621" width="18.5" style="46" customWidth="1"/>
    <col min="15622" max="15872" width="15.6640625" style="46"/>
    <col min="15873" max="15873" width="5.83203125" style="46" customWidth="1"/>
    <col min="15874" max="15874" width="49.33203125" style="46" customWidth="1"/>
    <col min="15875" max="15875" width="27.83203125" style="46" customWidth="1"/>
    <col min="15876" max="15876" width="30" style="46" customWidth="1"/>
    <col min="15877" max="15877" width="18.5" style="46" customWidth="1"/>
    <col min="15878" max="16128" width="15.6640625" style="46"/>
    <col min="16129" max="16129" width="5.83203125" style="46" customWidth="1"/>
    <col min="16130" max="16130" width="49.33203125" style="46" customWidth="1"/>
    <col min="16131" max="16131" width="27.83203125" style="46" customWidth="1"/>
    <col min="16132" max="16132" width="30" style="46" customWidth="1"/>
    <col min="16133" max="16133" width="18.5" style="46" customWidth="1"/>
    <col min="16134" max="16384" width="15.6640625" style="46"/>
  </cols>
  <sheetData>
    <row r="3" spans="2:8" x14ac:dyDescent="0.3">
      <c r="B3" s="6"/>
      <c r="C3" s="276" t="s">
        <v>49</v>
      </c>
      <c r="D3" s="45"/>
      <c r="E3" s="45"/>
    </row>
    <row r="4" spans="2:8" x14ac:dyDescent="0.3">
      <c r="B4" s="6"/>
      <c r="C4" s="47" t="s">
        <v>51</v>
      </c>
      <c r="D4" s="48"/>
      <c r="E4" s="49"/>
      <c r="F4" s="50"/>
    </row>
    <row r="5" spans="2:8" x14ac:dyDescent="0.3">
      <c r="B5" s="6"/>
      <c r="C5" s="51" t="s">
        <v>52</v>
      </c>
      <c r="D5" s="52"/>
      <c r="E5" s="53"/>
    </row>
    <row r="6" spans="2:8" x14ac:dyDescent="0.3">
      <c r="D6" s="52"/>
      <c r="E6" s="53"/>
    </row>
    <row r="7" spans="2:8" ht="113.25" customHeight="1" x14ac:dyDescent="0.3">
      <c r="B7" s="178" t="s">
        <v>53</v>
      </c>
      <c r="C7" s="178"/>
      <c r="D7" s="54"/>
      <c r="E7" s="54"/>
      <c r="F7" s="54"/>
    </row>
    <row r="8" spans="2:8" s="57" customFormat="1" x14ac:dyDescent="0.3">
      <c r="B8" s="55"/>
      <c r="C8" s="56" t="s">
        <v>6</v>
      </c>
    </row>
    <row r="9" spans="2:8" ht="103.5" x14ac:dyDescent="0.3">
      <c r="B9" s="62"/>
      <c r="C9" s="63" t="s">
        <v>57</v>
      </c>
      <c r="G9" s="179"/>
      <c r="H9" s="179"/>
    </row>
    <row r="10" spans="2:8" x14ac:dyDescent="0.3">
      <c r="B10" s="62" t="s">
        <v>54</v>
      </c>
      <c r="C10" s="64">
        <f>C11</f>
        <v>181000</v>
      </c>
      <c r="D10" s="58"/>
      <c r="E10" s="59"/>
    </row>
    <row r="11" spans="2:8" x14ac:dyDescent="0.3">
      <c r="B11" s="62" t="s">
        <v>55</v>
      </c>
      <c r="C11" s="64">
        <f>'4'!G11</f>
        <v>181000</v>
      </c>
    </row>
    <row r="12" spans="2:8" x14ac:dyDescent="0.3">
      <c r="B12" s="62" t="s">
        <v>56</v>
      </c>
      <c r="C12" s="64">
        <f>C11-C10</f>
        <v>0</v>
      </c>
      <c r="D12" s="59"/>
    </row>
    <row r="13" spans="2:8" x14ac:dyDescent="0.3">
      <c r="D13" s="60"/>
    </row>
    <row r="14" spans="2:8" x14ac:dyDescent="0.3">
      <c r="C14" s="61"/>
    </row>
    <row r="15" spans="2:8" x14ac:dyDescent="0.3">
      <c r="C15" s="61"/>
    </row>
    <row r="16" spans="2:8" x14ac:dyDescent="0.3">
      <c r="C16" s="60"/>
    </row>
  </sheetData>
  <mergeCells count="2">
    <mergeCell ref="B7:C7"/>
    <mergeCell ref="G9:H9"/>
  </mergeCells>
  <pageMargins left="0.7" right="0.7" top="0.75" bottom="0.75" header="0.3" footer="0.3"/>
  <pageSetup scale="88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view="pageBreakPreview" zoomScale="60" zoomScaleNormal="100" workbookViewId="0">
      <selection activeCell="D14" sqref="D14"/>
    </sheetView>
  </sheetViews>
  <sheetFormatPr defaultRowHeight="17.25" x14ac:dyDescent="0.2"/>
  <cols>
    <col min="1" max="1" width="47.6640625" style="79" customWidth="1"/>
    <col min="2" max="2" width="16.1640625" style="79" hidden="1" customWidth="1"/>
    <col min="3" max="3" width="27.33203125" style="79" customWidth="1"/>
    <col min="4" max="4" width="32.33203125" style="79" customWidth="1"/>
    <col min="5" max="5" width="16" style="79" customWidth="1"/>
    <col min="6" max="6" width="9.33203125" style="79"/>
    <col min="7" max="7" width="16.33203125" style="79" bestFit="1" customWidth="1"/>
    <col min="8" max="256" width="9.33203125" style="79"/>
    <col min="257" max="257" width="38.6640625" style="79" customWidth="1"/>
    <col min="258" max="258" width="0" style="79" hidden="1" customWidth="1"/>
    <col min="259" max="259" width="19.1640625" style="79" customWidth="1"/>
    <col min="260" max="260" width="25" style="79" customWidth="1"/>
    <col min="261" max="261" width="16" style="79" customWidth="1"/>
    <col min="262" max="262" width="9.33203125" style="79"/>
    <col min="263" max="263" width="16.33203125" style="79" bestFit="1" customWidth="1"/>
    <col min="264" max="512" width="9.33203125" style="79"/>
    <col min="513" max="513" width="38.6640625" style="79" customWidth="1"/>
    <col min="514" max="514" width="0" style="79" hidden="1" customWidth="1"/>
    <col min="515" max="515" width="19.1640625" style="79" customWidth="1"/>
    <col min="516" max="516" width="25" style="79" customWidth="1"/>
    <col min="517" max="517" width="16" style="79" customWidth="1"/>
    <col min="518" max="518" width="9.33203125" style="79"/>
    <col min="519" max="519" width="16.33203125" style="79" bestFit="1" customWidth="1"/>
    <col min="520" max="768" width="9.33203125" style="79"/>
    <col min="769" max="769" width="38.6640625" style="79" customWidth="1"/>
    <col min="770" max="770" width="0" style="79" hidden="1" customWidth="1"/>
    <col min="771" max="771" width="19.1640625" style="79" customWidth="1"/>
    <col min="772" max="772" width="25" style="79" customWidth="1"/>
    <col min="773" max="773" width="16" style="79" customWidth="1"/>
    <col min="774" max="774" width="9.33203125" style="79"/>
    <col min="775" max="775" width="16.33203125" style="79" bestFit="1" customWidth="1"/>
    <col min="776" max="1024" width="9.33203125" style="79"/>
    <col min="1025" max="1025" width="38.6640625" style="79" customWidth="1"/>
    <col min="1026" max="1026" width="0" style="79" hidden="1" customWidth="1"/>
    <col min="1027" max="1027" width="19.1640625" style="79" customWidth="1"/>
    <col min="1028" max="1028" width="25" style="79" customWidth="1"/>
    <col min="1029" max="1029" width="16" style="79" customWidth="1"/>
    <col min="1030" max="1030" width="9.33203125" style="79"/>
    <col min="1031" max="1031" width="16.33203125" style="79" bestFit="1" customWidth="1"/>
    <col min="1032" max="1280" width="9.33203125" style="79"/>
    <col min="1281" max="1281" width="38.6640625" style="79" customWidth="1"/>
    <col min="1282" max="1282" width="0" style="79" hidden="1" customWidth="1"/>
    <col min="1283" max="1283" width="19.1640625" style="79" customWidth="1"/>
    <col min="1284" max="1284" width="25" style="79" customWidth="1"/>
    <col min="1285" max="1285" width="16" style="79" customWidth="1"/>
    <col min="1286" max="1286" width="9.33203125" style="79"/>
    <col min="1287" max="1287" width="16.33203125" style="79" bestFit="1" customWidth="1"/>
    <col min="1288" max="1536" width="9.33203125" style="79"/>
    <col min="1537" max="1537" width="38.6640625" style="79" customWidth="1"/>
    <col min="1538" max="1538" width="0" style="79" hidden="1" customWidth="1"/>
    <col min="1539" max="1539" width="19.1640625" style="79" customWidth="1"/>
    <col min="1540" max="1540" width="25" style="79" customWidth="1"/>
    <col min="1541" max="1541" width="16" style="79" customWidth="1"/>
    <col min="1542" max="1542" width="9.33203125" style="79"/>
    <col min="1543" max="1543" width="16.33203125" style="79" bestFit="1" customWidth="1"/>
    <col min="1544" max="1792" width="9.33203125" style="79"/>
    <col min="1793" max="1793" width="38.6640625" style="79" customWidth="1"/>
    <col min="1794" max="1794" width="0" style="79" hidden="1" customWidth="1"/>
    <col min="1795" max="1795" width="19.1640625" style="79" customWidth="1"/>
    <col min="1796" max="1796" width="25" style="79" customWidth="1"/>
    <col min="1797" max="1797" width="16" style="79" customWidth="1"/>
    <col min="1798" max="1798" width="9.33203125" style="79"/>
    <col min="1799" max="1799" width="16.33203125" style="79" bestFit="1" customWidth="1"/>
    <col min="1800" max="2048" width="9.33203125" style="79"/>
    <col min="2049" max="2049" width="38.6640625" style="79" customWidth="1"/>
    <col min="2050" max="2050" width="0" style="79" hidden="1" customWidth="1"/>
    <col min="2051" max="2051" width="19.1640625" style="79" customWidth="1"/>
    <col min="2052" max="2052" width="25" style="79" customWidth="1"/>
    <col min="2053" max="2053" width="16" style="79" customWidth="1"/>
    <col min="2054" max="2054" width="9.33203125" style="79"/>
    <col min="2055" max="2055" width="16.33203125" style="79" bestFit="1" customWidth="1"/>
    <col min="2056" max="2304" width="9.33203125" style="79"/>
    <col min="2305" max="2305" width="38.6640625" style="79" customWidth="1"/>
    <col min="2306" max="2306" width="0" style="79" hidden="1" customWidth="1"/>
    <col min="2307" max="2307" width="19.1640625" style="79" customWidth="1"/>
    <col min="2308" max="2308" width="25" style="79" customWidth="1"/>
    <col min="2309" max="2309" width="16" style="79" customWidth="1"/>
    <col min="2310" max="2310" width="9.33203125" style="79"/>
    <col min="2311" max="2311" width="16.33203125" style="79" bestFit="1" customWidth="1"/>
    <col min="2312" max="2560" width="9.33203125" style="79"/>
    <col min="2561" max="2561" width="38.6640625" style="79" customWidth="1"/>
    <col min="2562" max="2562" width="0" style="79" hidden="1" customWidth="1"/>
    <col min="2563" max="2563" width="19.1640625" style="79" customWidth="1"/>
    <col min="2564" max="2564" width="25" style="79" customWidth="1"/>
    <col min="2565" max="2565" width="16" style="79" customWidth="1"/>
    <col min="2566" max="2566" width="9.33203125" style="79"/>
    <col min="2567" max="2567" width="16.33203125" style="79" bestFit="1" customWidth="1"/>
    <col min="2568" max="2816" width="9.33203125" style="79"/>
    <col min="2817" max="2817" width="38.6640625" style="79" customWidth="1"/>
    <col min="2818" max="2818" width="0" style="79" hidden="1" customWidth="1"/>
    <col min="2819" max="2819" width="19.1640625" style="79" customWidth="1"/>
    <col min="2820" max="2820" width="25" style="79" customWidth="1"/>
    <col min="2821" max="2821" width="16" style="79" customWidth="1"/>
    <col min="2822" max="2822" width="9.33203125" style="79"/>
    <col min="2823" max="2823" width="16.33203125" style="79" bestFit="1" customWidth="1"/>
    <col min="2824" max="3072" width="9.33203125" style="79"/>
    <col min="3073" max="3073" width="38.6640625" style="79" customWidth="1"/>
    <col min="3074" max="3074" width="0" style="79" hidden="1" customWidth="1"/>
    <col min="3075" max="3075" width="19.1640625" style="79" customWidth="1"/>
    <col min="3076" max="3076" width="25" style="79" customWidth="1"/>
    <col min="3077" max="3077" width="16" style="79" customWidth="1"/>
    <col min="3078" max="3078" width="9.33203125" style="79"/>
    <col min="3079" max="3079" width="16.33203125" style="79" bestFit="1" customWidth="1"/>
    <col min="3080" max="3328" width="9.33203125" style="79"/>
    <col min="3329" max="3329" width="38.6640625" style="79" customWidth="1"/>
    <col min="3330" max="3330" width="0" style="79" hidden="1" customWidth="1"/>
    <col min="3331" max="3331" width="19.1640625" style="79" customWidth="1"/>
    <col min="3332" max="3332" width="25" style="79" customWidth="1"/>
    <col min="3333" max="3333" width="16" style="79" customWidth="1"/>
    <col min="3334" max="3334" width="9.33203125" style="79"/>
    <col min="3335" max="3335" width="16.33203125" style="79" bestFit="1" customWidth="1"/>
    <col min="3336" max="3584" width="9.33203125" style="79"/>
    <col min="3585" max="3585" width="38.6640625" style="79" customWidth="1"/>
    <col min="3586" max="3586" width="0" style="79" hidden="1" customWidth="1"/>
    <col min="3587" max="3587" width="19.1640625" style="79" customWidth="1"/>
    <col min="3588" max="3588" width="25" style="79" customWidth="1"/>
    <col min="3589" max="3589" width="16" style="79" customWidth="1"/>
    <col min="3590" max="3590" width="9.33203125" style="79"/>
    <col min="3591" max="3591" width="16.33203125" style="79" bestFit="1" customWidth="1"/>
    <col min="3592" max="3840" width="9.33203125" style="79"/>
    <col min="3841" max="3841" width="38.6640625" style="79" customWidth="1"/>
    <col min="3842" max="3842" width="0" style="79" hidden="1" customWidth="1"/>
    <col min="3843" max="3843" width="19.1640625" style="79" customWidth="1"/>
    <col min="3844" max="3844" width="25" style="79" customWidth="1"/>
    <col min="3845" max="3845" width="16" style="79" customWidth="1"/>
    <col min="3846" max="3846" width="9.33203125" style="79"/>
    <col min="3847" max="3847" width="16.33203125" style="79" bestFit="1" customWidth="1"/>
    <col min="3848" max="4096" width="9.33203125" style="79"/>
    <col min="4097" max="4097" width="38.6640625" style="79" customWidth="1"/>
    <col min="4098" max="4098" width="0" style="79" hidden="1" customWidth="1"/>
    <col min="4099" max="4099" width="19.1640625" style="79" customWidth="1"/>
    <col min="4100" max="4100" width="25" style="79" customWidth="1"/>
    <col min="4101" max="4101" width="16" style="79" customWidth="1"/>
    <col min="4102" max="4102" width="9.33203125" style="79"/>
    <col min="4103" max="4103" width="16.33203125" style="79" bestFit="1" customWidth="1"/>
    <col min="4104" max="4352" width="9.33203125" style="79"/>
    <col min="4353" max="4353" width="38.6640625" style="79" customWidth="1"/>
    <col min="4354" max="4354" width="0" style="79" hidden="1" customWidth="1"/>
    <col min="4355" max="4355" width="19.1640625" style="79" customWidth="1"/>
    <col min="4356" max="4356" width="25" style="79" customWidth="1"/>
    <col min="4357" max="4357" width="16" style="79" customWidth="1"/>
    <col min="4358" max="4358" width="9.33203125" style="79"/>
    <col min="4359" max="4359" width="16.33203125" style="79" bestFit="1" customWidth="1"/>
    <col min="4360" max="4608" width="9.33203125" style="79"/>
    <col min="4609" max="4609" width="38.6640625" style="79" customWidth="1"/>
    <col min="4610" max="4610" width="0" style="79" hidden="1" customWidth="1"/>
    <col min="4611" max="4611" width="19.1640625" style="79" customWidth="1"/>
    <col min="4612" max="4612" width="25" style="79" customWidth="1"/>
    <col min="4613" max="4613" width="16" style="79" customWidth="1"/>
    <col min="4614" max="4614" width="9.33203125" style="79"/>
    <col min="4615" max="4615" width="16.33203125" style="79" bestFit="1" customWidth="1"/>
    <col min="4616" max="4864" width="9.33203125" style="79"/>
    <col min="4865" max="4865" width="38.6640625" style="79" customWidth="1"/>
    <col min="4866" max="4866" width="0" style="79" hidden="1" customWidth="1"/>
    <col min="4867" max="4867" width="19.1640625" style="79" customWidth="1"/>
    <col min="4868" max="4868" width="25" style="79" customWidth="1"/>
    <col min="4869" max="4869" width="16" style="79" customWidth="1"/>
    <col min="4870" max="4870" width="9.33203125" style="79"/>
    <col min="4871" max="4871" width="16.33203125" style="79" bestFit="1" customWidth="1"/>
    <col min="4872" max="5120" width="9.33203125" style="79"/>
    <col min="5121" max="5121" width="38.6640625" style="79" customWidth="1"/>
    <col min="5122" max="5122" width="0" style="79" hidden="1" customWidth="1"/>
    <col min="5123" max="5123" width="19.1640625" style="79" customWidth="1"/>
    <col min="5124" max="5124" width="25" style="79" customWidth="1"/>
    <col min="5125" max="5125" width="16" style="79" customWidth="1"/>
    <col min="5126" max="5126" width="9.33203125" style="79"/>
    <col min="5127" max="5127" width="16.33203125" style="79" bestFit="1" customWidth="1"/>
    <col min="5128" max="5376" width="9.33203125" style="79"/>
    <col min="5377" max="5377" width="38.6640625" style="79" customWidth="1"/>
    <col min="5378" max="5378" width="0" style="79" hidden="1" customWidth="1"/>
    <col min="5379" max="5379" width="19.1640625" style="79" customWidth="1"/>
    <col min="5380" max="5380" width="25" style="79" customWidth="1"/>
    <col min="5381" max="5381" width="16" style="79" customWidth="1"/>
    <col min="5382" max="5382" width="9.33203125" style="79"/>
    <col min="5383" max="5383" width="16.33203125" style="79" bestFit="1" customWidth="1"/>
    <col min="5384" max="5632" width="9.33203125" style="79"/>
    <col min="5633" max="5633" width="38.6640625" style="79" customWidth="1"/>
    <col min="5634" max="5634" width="0" style="79" hidden="1" customWidth="1"/>
    <col min="5635" max="5635" width="19.1640625" style="79" customWidth="1"/>
    <col min="5636" max="5636" width="25" style="79" customWidth="1"/>
    <col min="5637" max="5637" width="16" style="79" customWidth="1"/>
    <col min="5638" max="5638" width="9.33203125" style="79"/>
    <col min="5639" max="5639" width="16.33203125" style="79" bestFit="1" customWidth="1"/>
    <col min="5640" max="5888" width="9.33203125" style="79"/>
    <col min="5889" max="5889" width="38.6640625" style="79" customWidth="1"/>
    <col min="5890" max="5890" width="0" style="79" hidden="1" customWidth="1"/>
    <col min="5891" max="5891" width="19.1640625" style="79" customWidth="1"/>
    <col min="5892" max="5892" width="25" style="79" customWidth="1"/>
    <col min="5893" max="5893" width="16" style="79" customWidth="1"/>
    <col min="5894" max="5894" width="9.33203125" style="79"/>
    <col min="5895" max="5895" width="16.33203125" style="79" bestFit="1" customWidth="1"/>
    <col min="5896" max="6144" width="9.33203125" style="79"/>
    <col min="6145" max="6145" width="38.6640625" style="79" customWidth="1"/>
    <col min="6146" max="6146" width="0" style="79" hidden="1" customWidth="1"/>
    <col min="6147" max="6147" width="19.1640625" style="79" customWidth="1"/>
    <col min="6148" max="6148" width="25" style="79" customWidth="1"/>
    <col min="6149" max="6149" width="16" style="79" customWidth="1"/>
    <col min="6150" max="6150" width="9.33203125" style="79"/>
    <col min="6151" max="6151" width="16.33203125" style="79" bestFit="1" customWidth="1"/>
    <col min="6152" max="6400" width="9.33203125" style="79"/>
    <col min="6401" max="6401" width="38.6640625" style="79" customWidth="1"/>
    <col min="6402" max="6402" width="0" style="79" hidden="1" customWidth="1"/>
    <col min="6403" max="6403" width="19.1640625" style="79" customWidth="1"/>
    <col min="6404" max="6404" width="25" style="79" customWidth="1"/>
    <col min="6405" max="6405" width="16" style="79" customWidth="1"/>
    <col min="6406" max="6406" width="9.33203125" style="79"/>
    <col min="6407" max="6407" width="16.33203125" style="79" bestFit="1" customWidth="1"/>
    <col min="6408" max="6656" width="9.33203125" style="79"/>
    <col min="6657" max="6657" width="38.6640625" style="79" customWidth="1"/>
    <col min="6658" max="6658" width="0" style="79" hidden="1" customWidth="1"/>
    <col min="6659" max="6659" width="19.1640625" style="79" customWidth="1"/>
    <col min="6660" max="6660" width="25" style="79" customWidth="1"/>
    <col min="6661" max="6661" width="16" style="79" customWidth="1"/>
    <col min="6662" max="6662" width="9.33203125" style="79"/>
    <col min="6663" max="6663" width="16.33203125" style="79" bestFit="1" customWidth="1"/>
    <col min="6664" max="6912" width="9.33203125" style="79"/>
    <col min="6913" max="6913" width="38.6640625" style="79" customWidth="1"/>
    <col min="6914" max="6914" width="0" style="79" hidden="1" customWidth="1"/>
    <col min="6915" max="6915" width="19.1640625" style="79" customWidth="1"/>
    <col min="6916" max="6916" width="25" style="79" customWidth="1"/>
    <col min="6917" max="6917" width="16" style="79" customWidth="1"/>
    <col min="6918" max="6918" width="9.33203125" style="79"/>
    <col min="6919" max="6919" width="16.33203125" style="79" bestFit="1" customWidth="1"/>
    <col min="6920" max="7168" width="9.33203125" style="79"/>
    <col min="7169" max="7169" width="38.6640625" style="79" customWidth="1"/>
    <col min="7170" max="7170" width="0" style="79" hidden="1" customWidth="1"/>
    <col min="7171" max="7171" width="19.1640625" style="79" customWidth="1"/>
    <col min="7172" max="7172" width="25" style="79" customWidth="1"/>
    <col min="7173" max="7173" width="16" style="79" customWidth="1"/>
    <col min="7174" max="7174" width="9.33203125" style="79"/>
    <col min="7175" max="7175" width="16.33203125" style="79" bestFit="1" customWidth="1"/>
    <col min="7176" max="7424" width="9.33203125" style="79"/>
    <col min="7425" max="7425" width="38.6640625" style="79" customWidth="1"/>
    <col min="7426" max="7426" width="0" style="79" hidden="1" customWidth="1"/>
    <col min="7427" max="7427" width="19.1640625" style="79" customWidth="1"/>
    <col min="7428" max="7428" width="25" style="79" customWidth="1"/>
    <col min="7429" max="7429" width="16" style="79" customWidth="1"/>
    <col min="7430" max="7430" width="9.33203125" style="79"/>
    <col min="7431" max="7431" width="16.33203125" style="79" bestFit="1" customWidth="1"/>
    <col min="7432" max="7680" width="9.33203125" style="79"/>
    <col min="7681" max="7681" width="38.6640625" style="79" customWidth="1"/>
    <col min="7682" max="7682" width="0" style="79" hidden="1" customWidth="1"/>
    <col min="7683" max="7683" width="19.1640625" style="79" customWidth="1"/>
    <col min="7684" max="7684" width="25" style="79" customWidth="1"/>
    <col min="7685" max="7685" width="16" style="79" customWidth="1"/>
    <col min="7686" max="7686" width="9.33203125" style="79"/>
    <col min="7687" max="7687" width="16.33203125" style="79" bestFit="1" customWidth="1"/>
    <col min="7688" max="7936" width="9.33203125" style="79"/>
    <col min="7937" max="7937" width="38.6640625" style="79" customWidth="1"/>
    <col min="7938" max="7938" width="0" style="79" hidden="1" customWidth="1"/>
    <col min="7939" max="7939" width="19.1640625" style="79" customWidth="1"/>
    <col min="7940" max="7940" width="25" style="79" customWidth="1"/>
    <col min="7941" max="7941" width="16" style="79" customWidth="1"/>
    <col min="7942" max="7942" width="9.33203125" style="79"/>
    <col min="7943" max="7943" width="16.33203125" style="79" bestFit="1" customWidth="1"/>
    <col min="7944" max="8192" width="9.33203125" style="79"/>
    <col min="8193" max="8193" width="38.6640625" style="79" customWidth="1"/>
    <col min="8194" max="8194" width="0" style="79" hidden="1" customWidth="1"/>
    <col min="8195" max="8195" width="19.1640625" style="79" customWidth="1"/>
    <col min="8196" max="8196" width="25" style="79" customWidth="1"/>
    <col min="8197" max="8197" width="16" style="79" customWidth="1"/>
    <col min="8198" max="8198" width="9.33203125" style="79"/>
    <col min="8199" max="8199" width="16.33203125" style="79" bestFit="1" customWidth="1"/>
    <col min="8200" max="8448" width="9.33203125" style="79"/>
    <col min="8449" max="8449" width="38.6640625" style="79" customWidth="1"/>
    <col min="8450" max="8450" width="0" style="79" hidden="1" customWidth="1"/>
    <col min="8451" max="8451" width="19.1640625" style="79" customWidth="1"/>
    <col min="8452" max="8452" width="25" style="79" customWidth="1"/>
    <col min="8453" max="8453" width="16" style="79" customWidth="1"/>
    <col min="8454" max="8454" width="9.33203125" style="79"/>
    <col min="8455" max="8455" width="16.33203125" style="79" bestFit="1" customWidth="1"/>
    <col min="8456" max="8704" width="9.33203125" style="79"/>
    <col min="8705" max="8705" width="38.6640625" style="79" customWidth="1"/>
    <col min="8706" max="8706" width="0" style="79" hidden="1" customWidth="1"/>
    <col min="8707" max="8707" width="19.1640625" style="79" customWidth="1"/>
    <col min="8708" max="8708" width="25" style="79" customWidth="1"/>
    <col min="8709" max="8709" width="16" style="79" customWidth="1"/>
    <col min="8710" max="8710" width="9.33203125" style="79"/>
    <col min="8711" max="8711" width="16.33203125" style="79" bestFit="1" customWidth="1"/>
    <col min="8712" max="8960" width="9.33203125" style="79"/>
    <col min="8961" max="8961" width="38.6640625" style="79" customWidth="1"/>
    <col min="8962" max="8962" width="0" style="79" hidden="1" customWidth="1"/>
    <col min="8963" max="8963" width="19.1640625" style="79" customWidth="1"/>
    <col min="8964" max="8964" width="25" style="79" customWidth="1"/>
    <col min="8965" max="8965" width="16" style="79" customWidth="1"/>
    <col min="8966" max="8966" width="9.33203125" style="79"/>
    <col min="8967" max="8967" width="16.33203125" style="79" bestFit="1" customWidth="1"/>
    <col min="8968" max="9216" width="9.33203125" style="79"/>
    <col min="9217" max="9217" width="38.6640625" style="79" customWidth="1"/>
    <col min="9218" max="9218" width="0" style="79" hidden="1" customWidth="1"/>
    <col min="9219" max="9219" width="19.1640625" style="79" customWidth="1"/>
    <col min="9220" max="9220" width="25" style="79" customWidth="1"/>
    <col min="9221" max="9221" width="16" style="79" customWidth="1"/>
    <col min="9222" max="9222" width="9.33203125" style="79"/>
    <col min="9223" max="9223" width="16.33203125" style="79" bestFit="1" customWidth="1"/>
    <col min="9224" max="9472" width="9.33203125" style="79"/>
    <col min="9473" max="9473" width="38.6640625" style="79" customWidth="1"/>
    <col min="9474" max="9474" width="0" style="79" hidden="1" customWidth="1"/>
    <col min="9475" max="9475" width="19.1640625" style="79" customWidth="1"/>
    <col min="9476" max="9476" width="25" style="79" customWidth="1"/>
    <col min="9477" max="9477" width="16" style="79" customWidth="1"/>
    <col min="9478" max="9478" width="9.33203125" style="79"/>
    <col min="9479" max="9479" width="16.33203125" style="79" bestFit="1" customWidth="1"/>
    <col min="9480" max="9728" width="9.33203125" style="79"/>
    <col min="9729" max="9729" width="38.6640625" style="79" customWidth="1"/>
    <col min="9730" max="9730" width="0" style="79" hidden="1" customWidth="1"/>
    <col min="9731" max="9731" width="19.1640625" style="79" customWidth="1"/>
    <col min="9732" max="9732" width="25" style="79" customWidth="1"/>
    <col min="9733" max="9733" width="16" style="79" customWidth="1"/>
    <col min="9734" max="9734" width="9.33203125" style="79"/>
    <col min="9735" max="9735" width="16.33203125" style="79" bestFit="1" customWidth="1"/>
    <col min="9736" max="9984" width="9.33203125" style="79"/>
    <col min="9985" max="9985" width="38.6640625" style="79" customWidth="1"/>
    <col min="9986" max="9986" width="0" style="79" hidden="1" customWidth="1"/>
    <col min="9987" max="9987" width="19.1640625" style="79" customWidth="1"/>
    <col min="9988" max="9988" width="25" style="79" customWidth="1"/>
    <col min="9989" max="9989" width="16" style="79" customWidth="1"/>
    <col min="9990" max="9990" width="9.33203125" style="79"/>
    <col min="9991" max="9991" width="16.33203125" style="79" bestFit="1" customWidth="1"/>
    <col min="9992" max="10240" width="9.33203125" style="79"/>
    <col min="10241" max="10241" width="38.6640625" style="79" customWidth="1"/>
    <col min="10242" max="10242" width="0" style="79" hidden="1" customWidth="1"/>
    <col min="10243" max="10243" width="19.1640625" style="79" customWidth="1"/>
    <col min="10244" max="10244" width="25" style="79" customWidth="1"/>
    <col min="10245" max="10245" width="16" style="79" customWidth="1"/>
    <col min="10246" max="10246" width="9.33203125" style="79"/>
    <col min="10247" max="10247" width="16.33203125" style="79" bestFit="1" customWidth="1"/>
    <col min="10248" max="10496" width="9.33203125" style="79"/>
    <col min="10497" max="10497" width="38.6640625" style="79" customWidth="1"/>
    <col min="10498" max="10498" width="0" style="79" hidden="1" customWidth="1"/>
    <col min="10499" max="10499" width="19.1640625" style="79" customWidth="1"/>
    <col min="10500" max="10500" width="25" style="79" customWidth="1"/>
    <col min="10501" max="10501" width="16" style="79" customWidth="1"/>
    <col min="10502" max="10502" width="9.33203125" style="79"/>
    <col min="10503" max="10503" width="16.33203125" style="79" bestFit="1" customWidth="1"/>
    <col min="10504" max="10752" width="9.33203125" style="79"/>
    <col min="10753" max="10753" width="38.6640625" style="79" customWidth="1"/>
    <col min="10754" max="10754" width="0" style="79" hidden="1" customWidth="1"/>
    <col min="10755" max="10755" width="19.1640625" style="79" customWidth="1"/>
    <col min="10756" max="10756" width="25" style="79" customWidth="1"/>
    <col min="10757" max="10757" width="16" style="79" customWidth="1"/>
    <col min="10758" max="10758" width="9.33203125" style="79"/>
    <col min="10759" max="10759" width="16.33203125" style="79" bestFit="1" customWidth="1"/>
    <col min="10760" max="11008" width="9.33203125" style="79"/>
    <col min="11009" max="11009" width="38.6640625" style="79" customWidth="1"/>
    <col min="11010" max="11010" width="0" style="79" hidden="1" customWidth="1"/>
    <col min="11011" max="11011" width="19.1640625" style="79" customWidth="1"/>
    <col min="11012" max="11012" width="25" style="79" customWidth="1"/>
    <col min="11013" max="11013" width="16" style="79" customWidth="1"/>
    <col min="11014" max="11014" width="9.33203125" style="79"/>
    <col min="11015" max="11015" width="16.33203125" style="79" bestFit="1" customWidth="1"/>
    <col min="11016" max="11264" width="9.33203125" style="79"/>
    <col min="11265" max="11265" width="38.6640625" style="79" customWidth="1"/>
    <col min="11266" max="11266" width="0" style="79" hidden="1" customWidth="1"/>
    <col min="11267" max="11267" width="19.1640625" style="79" customWidth="1"/>
    <col min="11268" max="11268" width="25" style="79" customWidth="1"/>
    <col min="11269" max="11269" width="16" style="79" customWidth="1"/>
    <col min="11270" max="11270" width="9.33203125" style="79"/>
    <col min="11271" max="11271" width="16.33203125" style="79" bestFit="1" customWidth="1"/>
    <col min="11272" max="11520" width="9.33203125" style="79"/>
    <col min="11521" max="11521" width="38.6640625" style="79" customWidth="1"/>
    <col min="11522" max="11522" width="0" style="79" hidden="1" customWidth="1"/>
    <col min="11523" max="11523" width="19.1640625" style="79" customWidth="1"/>
    <col min="11524" max="11524" width="25" style="79" customWidth="1"/>
    <col min="11525" max="11525" width="16" style="79" customWidth="1"/>
    <col min="11526" max="11526" width="9.33203125" style="79"/>
    <col min="11527" max="11527" width="16.33203125" style="79" bestFit="1" customWidth="1"/>
    <col min="11528" max="11776" width="9.33203125" style="79"/>
    <col min="11777" max="11777" width="38.6640625" style="79" customWidth="1"/>
    <col min="11778" max="11778" width="0" style="79" hidden="1" customWidth="1"/>
    <col min="11779" max="11779" width="19.1640625" style="79" customWidth="1"/>
    <col min="11780" max="11780" width="25" style="79" customWidth="1"/>
    <col min="11781" max="11781" width="16" style="79" customWidth="1"/>
    <col min="11782" max="11782" width="9.33203125" style="79"/>
    <col min="11783" max="11783" width="16.33203125" style="79" bestFit="1" customWidth="1"/>
    <col min="11784" max="12032" width="9.33203125" style="79"/>
    <col min="12033" max="12033" width="38.6640625" style="79" customWidth="1"/>
    <col min="12034" max="12034" width="0" style="79" hidden="1" customWidth="1"/>
    <col min="12035" max="12035" width="19.1640625" style="79" customWidth="1"/>
    <col min="12036" max="12036" width="25" style="79" customWidth="1"/>
    <col min="12037" max="12037" width="16" style="79" customWidth="1"/>
    <col min="12038" max="12038" width="9.33203125" style="79"/>
    <col min="12039" max="12039" width="16.33203125" style="79" bestFit="1" customWidth="1"/>
    <col min="12040" max="12288" width="9.33203125" style="79"/>
    <col min="12289" max="12289" width="38.6640625" style="79" customWidth="1"/>
    <col min="12290" max="12290" width="0" style="79" hidden="1" customWidth="1"/>
    <col min="12291" max="12291" width="19.1640625" style="79" customWidth="1"/>
    <col min="12292" max="12292" width="25" style="79" customWidth="1"/>
    <col min="12293" max="12293" width="16" style="79" customWidth="1"/>
    <col min="12294" max="12294" width="9.33203125" style="79"/>
    <col min="12295" max="12295" width="16.33203125" style="79" bestFit="1" customWidth="1"/>
    <col min="12296" max="12544" width="9.33203125" style="79"/>
    <col min="12545" max="12545" width="38.6640625" style="79" customWidth="1"/>
    <col min="12546" max="12546" width="0" style="79" hidden="1" customWidth="1"/>
    <col min="12547" max="12547" width="19.1640625" style="79" customWidth="1"/>
    <col min="12548" max="12548" width="25" style="79" customWidth="1"/>
    <col min="12549" max="12549" width="16" style="79" customWidth="1"/>
    <col min="12550" max="12550" width="9.33203125" style="79"/>
    <col min="12551" max="12551" width="16.33203125" style="79" bestFit="1" customWidth="1"/>
    <col min="12552" max="12800" width="9.33203125" style="79"/>
    <col min="12801" max="12801" width="38.6640625" style="79" customWidth="1"/>
    <col min="12802" max="12802" width="0" style="79" hidden="1" customWidth="1"/>
    <col min="12803" max="12803" width="19.1640625" style="79" customWidth="1"/>
    <col min="12804" max="12804" width="25" style="79" customWidth="1"/>
    <col min="12805" max="12805" width="16" style="79" customWidth="1"/>
    <col min="12806" max="12806" width="9.33203125" style="79"/>
    <col min="12807" max="12807" width="16.33203125" style="79" bestFit="1" customWidth="1"/>
    <col min="12808" max="13056" width="9.33203125" style="79"/>
    <col min="13057" max="13057" width="38.6640625" style="79" customWidth="1"/>
    <col min="13058" max="13058" width="0" style="79" hidden="1" customWidth="1"/>
    <col min="13059" max="13059" width="19.1640625" style="79" customWidth="1"/>
    <col min="13060" max="13060" width="25" style="79" customWidth="1"/>
    <col min="13061" max="13061" width="16" style="79" customWidth="1"/>
    <col min="13062" max="13062" width="9.33203125" style="79"/>
    <col min="13063" max="13063" width="16.33203125" style="79" bestFit="1" customWidth="1"/>
    <col min="13064" max="13312" width="9.33203125" style="79"/>
    <col min="13313" max="13313" width="38.6640625" style="79" customWidth="1"/>
    <col min="13314" max="13314" width="0" style="79" hidden="1" customWidth="1"/>
    <col min="13315" max="13315" width="19.1640625" style="79" customWidth="1"/>
    <col min="13316" max="13316" width="25" style="79" customWidth="1"/>
    <col min="13317" max="13317" width="16" style="79" customWidth="1"/>
    <col min="13318" max="13318" width="9.33203125" style="79"/>
    <col min="13319" max="13319" width="16.33203125" style="79" bestFit="1" customWidth="1"/>
    <col min="13320" max="13568" width="9.33203125" style="79"/>
    <col min="13569" max="13569" width="38.6640625" style="79" customWidth="1"/>
    <col min="13570" max="13570" width="0" style="79" hidden="1" customWidth="1"/>
    <col min="13571" max="13571" width="19.1640625" style="79" customWidth="1"/>
    <col min="13572" max="13572" width="25" style="79" customWidth="1"/>
    <col min="13573" max="13573" width="16" style="79" customWidth="1"/>
    <col min="13574" max="13574" width="9.33203125" style="79"/>
    <col min="13575" max="13575" width="16.33203125" style="79" bestFit="1" customWidth="1"/>
    <col min="13576" max="13824" width="9.33203125" style="79"/>
    <col min="13825" max="13825" width="38.6640625" style="79" customWidth="1"/>
    <col min="13826" max="13826" width="0" style="79" hidden="1" customWidth="1"/>
    <col min="13827" max="13827" width="19.1640625" style="79" customWidth="1"/>
    <col min="13828" max="13828" width="25" style="79" customWidth="1"/>
    <col min="13829" max="13829" width="16" style="79" customWidth="1"/>
    <col min="13830" max="13830" width="9.33203125" style="79"/>
    <col min="13831" max="13831" width="16.33203125" style="79" bestFit="1" customWidth="1"/>
    <col min="13832" max="14080" width="9.33203125" style="79"/>
    <col min="14081" max="14081" width="38.6640625" style="79" customWidth="1"/>
    <col min="14082" max="14082" width="0" style="79" hidden="1" customWidth="1"/>
    <col min="14083" max="14083" width="19.1640625" style="79" customWidth="1"/>
    <col min="14084" max="14084" width="25" style="79" customWidth="1"/>
    <col min="14085" max="14085" width="16" style="79" customWidth="1"/>
    <col min="14086" max="14086" width="9.33203125" style="79"/>
    <col min="14087" max="14087" width="16.33203125" style="79" bestFit="1" customWidth="1"/>
    <col min="14088" max="14336" width="9.33203125" style="79"/>
    <col min="14337" max="14337" width="38.6640625" style="79" customWidth="1"/>
    <col min="14338" max="14338" width="0" style="79" hidden="1" customWidth="1"/>
    <col min="14339" max="14339" width="19.1640625" style="79" customWidth="1"/>
    <col min="14340" max="14340" width="25" style="79" customWidth="1"/>
    <col min="14341" max="14341" width="16" style="79" customWidth="1"/>
    <col min="14342" max="14342" width="9.33203125" style="79"/>
    <col min="14343" max="14343" width="16.33203125" style="79" bestFit="1" customWidth="1"/>
    <col min="14344" max="14592" width="9.33203125" style="79"/>
    <col min="14593" max="14593" width="38.6640625" style="79" customWidth="1"/>
    <col min="14594" max="14594" width="0" style="79" hidden="1" customWidth="1"/>
    <col min="14595" max="14595" width="19.1640625" style="79" customWidth="1"/>
    <col min="14596" max="14596" width="25" style="79" customWidth="1"/>
    <col min="14597" max="14597" width="16" style="79" customWidth="1"/>
    <col min="14598" max="14598" width="9.33203125" style="79"/>
    <col min="14599" max="14599" width="16.33203125" style="79" bestFit="1" customWidth="1"/>
    <col min="14600" max="14848" width="9.33203125" style="79"/>
    <col min="14849" max="14849" width="38.6640625" style="79" customWidth="1"/>
    <col min="14850" max="14850" width="0" style="79" hidden="1" customWidth="1"/>
    <col min="14851" max="14851" width="19.1640625" style="79" customWidth="1"/>
    <col min="14852" max="14852" width="25" style="79" customWidth="1"/>
    <col min="14853" max="14853" width="16" style="79" customWidth="1"/>
    <col min="14854" max="14854" width="9.33203125" style="79"/>
    <col min="14855" max="14855" width="16.33203125" style="79" bestFit="1" customWidth="1"/>
    <col min="14856" max="15104" width="9.33203125" style="79"/>
    <col min="15105" max="15105" width="38.6640625" style="79" customWidth="1"/>
    <col min="15106" max="15106" width="0" style="79" hidden="1" customWidth="1"/>
    <col min="15107" max="15107" width="19.1640625" style="79" customWidth="1"/>
    <col min="15108" max="15108" width="25" style="79" customWidth="1"/>
    <col min="15109" max="15109" width="16" style="79" customWidth="1"/>
    <col min="15110" max="15110" width="9.33203125" style="79"/>
    <col min="15111" max="15111" width="16.33203125" style="79" bestFit="1" customWidth="1"/>
    <col min="15112" max="15360" width="9.33203125" style="79"/>
    <col min="15361" max="15361" width="38.6640625" style="79" customWidth="1"/>
    <col min="15362" max="15362" width="0" style="79" hidden="1" customWidth="1"/>
    <col min="15363" max="15363" width="19.1640625" style="79" customWidth="1"/>
    <col min="15364" max="15364" width="25" style="79" customWidth="1"/>
    <col min="15365" max="15365" width="16" style="79" customWidth="1"/>
    <col min="15366" max="15366" width="9.33203125" style="79"/>
    <col min="15367" max="15367" width="16.33203125" style="79" bestFit="1" customWidth="1"/>
    <col min="15368" max="15616" width="9.33203125" style="79"/>
    <col min="15617" max="15617" width="38.6640625" style="79" customWidth="1"/>
    <col min="15618" max="15618" width="0" style="79" hidden="1" customWidth="1"/>
    <col min="15619" max="15619" width="19.1640625" style="79" customWidth="1"/>
    <col min="15620" max="15620" width="25" style="79" customWidth="1"/>
    <col min="15621" max="15621" width="16" style="79" customWidth="1"/>
    <col min="15622" max="15622" width="9.33203125" style="79"/>
    <col min="15623" max="15623" width="16.33203125" style="79" bestFit="1" customWidth="1"/>
    <col min="15624" max="15872" width="9.33203125" style="79"/>
    <col min="15873" max="15873" width="38.6640625" style="79" customWidth="1"/>
    <col min="15874" max="15874" width="0" style="79" hidden="1" customWidth="1"/>
    <col min="15875" max="15875" width="19.1640625" style="79" customWidth="1"/>
    <col min="15876" max="15876" width="25" style="79" customWidth="1"/>
    <col min="15877" max="15877" width="16" style="79" customWidth="1"/>
    <col min="15878" max="15878" width="9.33203125" style="79"/>
    <col min="15879" max="15879" width="16.33203125" style="79" bestFit="1" customWidth="1"/>
    <col min="15880" max="16128" width="9.33203125" style="79"/>
    <col min="16129" max="16129" width="38.6640625" style="79" customWidth="1"/>
    <col min="16130" max="16130" width="0" style="79" hidden="1" customWidth="1"/>
    <col min="16131" max="16131" width="19.1640625" style="79" customWidth="1"/>
    <col min="16132" max="16132" width="25" style="79" customWidth="1"/>
    <col min="16133" max="16133" width="16" style="79" customWidth="1"/>
    <col min="16134" max="16134" width="9.33203125" style="79"/>
    <col min="16135" max="16135" width="16.33203125" style="79" bestFit="1" customWidth="1"/>
    <col min="16136" max="16384" width="9.33203125" style="79"/>
  </cols>
  <sheetData>
    <row r="1" spans="1:6" s="69" customFormat="1" x14ac:dyDescent="0.2">
      <c r="A1" s="66"/>
      <c r="B1" s="66"/>
      <c r="C1" s="67"/>
      <c r="D1" s="68" t="s">
        <v>58</v>
      </c>
    </row>
    <row r="2" spans="1:6" s="69" customFormat="1" x14ac:dyDescent="0.3">
      <c r="A2" s="70"/>
      <c r="B2" s="70"/>
      <c r="C2" s="71"/>
      <c r="D2" s="82" t="s">
        <v>51</v>
      </c>
      <c r="E2" s="72"/>
    </row>
    <row r="3" spans="1:6" s="69" customFormat="1" x14ac:dyDescent="0.3">
      <c r="A3" s="70"/>
      <c r="B3" s="70"/>
      <c r="C3" s="71"/>
      <c r="D3" s="83" t="s">
        <v>59</v>
      </c>
      <c r="E3" s="46"/>
    </row>
    <row r="4" spans="1:6" s="69" customFormat="1" x14ac:dyDescent="0.2">
      <c r="A4" s="70"/>
      <c r="B4" s="70"/>
      <c r="C4" s="70"/>
      <c r="D4" s="73"/>
    </row>
    <row r="5" spans="1:6" s="69" customFormat="1" ht="120.75" customHeight="1" x14ac:dyDescent="0.3">
      <c r="A5" s="178" t="s">
        <v>60</v>
      </c>
      <c r="B5" s="178"/>
      <c r="C5" s="178"/>
      <c r="D5" s="178"/>
      <c r="E5" s="54"/>
      <c r="F5" s="74"/>
    </row>
    <row r="6" spans="1:6" s="69" customFormat="1" x14ac:dyDescent="0.2">
      <c r="A6" s="75"/>
      <c r="B6" s="75"/>
      <c r="C6" s="75"/>
      <c r="D6" s="56" t="s">
        <v>6</v>
      </c>
    </row>
    <row r="7" spans="1:6" s="76" customFormat="1" ht="60" customHeight="1" x14ac:dyDescent="0.2">
      <c r="A7" s="180" t="s">
        <v>61</v>
      </c>
      <c r="B7" s="181" t="s">
        <v>62</v>
      </c>
      <c r="C7" s="181"/>
      <c r="D7" s="181"/>
    </row>
    <row r="8" spans="1:6" s="76" customFormat="1" ht="34.5" x14ac:dyDescent="0.2">
      <c r="A8" s="180"/>
      <c r="B8" s="77" t="s">
        <v>63</v>
      </c>
      <c r="C8" s="77" t="s">
        <v>4</v>
      </c>
      <c r="D8" s="77" t="s">
        <v>5</v>
      </c>
    </row>
    <row r="9" spans="1:6" x14ac:dyDescent="0.2">
      <c r="A9" s="89" t="s">
        <v>64</v>
      </c>
      <c r="B9" s="78" t="e">
        <f>+B11</f>
        <v>#REF!</v>
      </c>
      <c r="C9" s="78">
        <f>+C11</f>
        <v>181000</v>
      </c>
      <c r="D9" s="78">
        <f>+D11</f>
        <v>181000</v>
      </c>
    </row>
    <row r="10" spans="1:6" x14ac:dyDescent="0.2">
      <c r="A10" s="90" t="s">
        <v>65</v>
      </c>
      <c r="B10" s="80"/>
      <c r="C10" s="80"/>
      <c r="D10" s="80"/>
    </row>
    <row r="11" spans="1:6" ht="34.5" x14ac:dyDescent="0.2">
      <c r="A11" s="91" t="s">
        <v>66</v>
      </c>
      <c r="B11" s="78" t="e">
        <f>+#REF!</f>
        <v>#REF!</v>
      </c>
      <c r="C11" s="78">
        <f>'4'!G11</f>
        <v>181000</v>
      </c>
      <c r="D11" s="78">
        <f>'4'!H11</f>
        <v>181000</v>
      </c>
    </row>
    <row r="12" spans="1:6" x14ac:dyDescent="0.2">
      <c r="D12" s="81"/>
    </row>
  </sheetData>
  <mergeCells count="3">
    <mergeCell ref="A5:D5"/>
    <mergeCell ref="A7:A8"/>
    <mergeCell ref="B7:D7"/>
  </mergeCells>
  <pageMargins left="0.7" right="0.7" top="0.75" bottom="0.55000000000000004" header="0.3" footer="0.3"/>
  <pageSetup firstPageNumber="2" orientation="landscape" useFirstPageNumber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8"/>
  <sheetViews>
    <sheetView view="pageBreakPreview" zoomScaleNormal="100" zoomScaleSheetLayoutView="100" workbookViewId="0">
      <selection activeCell="D25" sqref="D25:D30"/>
    </sheetView>
  </sheetViews>
  <sheetFormatPr defaultRowHeight="17.25" x14ac:dyDescent="0.3"/>
  <cols>
    <col min="1" max="1" width="14.83203125" style="5" customWidth="1"/>
    <col min="2" max="2" width="21.1640625" style="5" customWidth="1"/>
    <col min="3" max="3" width="68.33203125" style="5" customWidth="1"/>
    <col min="4" max="4" width="18" style="5" customWidth="1"/>
    <col min="5" max="5" width="21.6640625" style="5" customWidth="1"/>
    <col min="6" max="16384" width="9.33203125" style="5"/>
  </cols>
  <sheetData>
    <row r="1" spans="1:42" x14ac:dyDescent="0.3">
      <c r="D1" s="42"/>
      <c r="E1" s="42"/>
      <c r="F1" s="42"/>
      <c r="G1" s="41"/>
    </row>
    <row r="2" spans="1:42" s="12" customFormat="1" ht="16.5" x14ac:dyDescent="0.3">
      <c r="D2" s="34"/>
      <c r="E2" s="112" t="s">
        <v>27</v>
      </c>
      <c r="F2" s="34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</row>
    <row r="3" spans="1:42" s="12" customFormat="1" ht="15.75" customHeight="1" x14ac:dyDescent="0.3">
      <c r="D3" s="34"/>
      <c r="E3" s="30" t="s">
        <v>25</v>
      </c>
      <c r="F3" s="34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</row>
    <row r="4" spans="1:42" s="12" customFormat="1" ht="26.25" customHeight="1" x14ac:dyDescent="0.3">
      <c r="D4" s="34"/>
      <c r="E4" s="30" t="s">
        <v>26</v>
      </c>
      <c r="F4" s="34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</row>
    <row r="5" spans="1:42" ht="0.75" customHeight="1" x14ac:dyDescent="0.3">
      <c r="D5" s="43"/>
      <c r="E5" s="33"/>
      <c r="F5" s="33"/>
      <c r="G5" s="33"/>
    </row>
    <row r="6" spans="1:42" ht="91.5" customHeight="1" x14ac:dyDescent="0.3">
      <c r="A6" s="195" t="s">
        <v>68</v>
      </c>
      <c r="B6" s="195"/>
      <c r="C6" s="195"/>
      <c r="D6" s="195"/>
      <c r="E6" s="195"/>
      <c r="F6" s="65"/>
      <c r="G6" s="32"/>
    </row>
    <row r="7" spans="1:42" x14ac:dyDescent="0.3">
      <c r="B7" s="32"/>
      <c r="C7" s="32"/>
      <c r="D7" s="32"/>
      <c r="E7" s="56" t="s">
        <v>6</v>
      </c>
      <c r="F7" s="32"/>
      <c r="G7" s="32"/>
    </row>
    <row r="8" spans="1:42" s="3" customFormat="1" ht="86.25" customHeight="1" x14ac:dyDescent="0.25">
      <c r="A8" s="196" t="s">
        <v>37</v>
      </c>
      <c r="B8" s="197"/>
      <c r="C8" s="200" t="s">
        <v>38</v>
      </c>
      <c r="D8" s="205" t="s">
        <v>67</v>
      </c>
      <c r="E8" s="206"/>
    </row>
    <row r="9" spans="1:42" s="3" customFormat="1" ht="23.25" customHeight="1" x14ac:dyDescent="0.25">
      <c r="A9" s="198"/>
      <c r="B9" s="199"/>
      <c r="C9" s="207"/>
      <c r="D9" s="200" t="s">
        <v>39</v>
      </c>
      <c r="E9" s="200" t="s">
        <v>40</v>
      </c>
    </row>
    <row r="10" spans="1:42" s="3" customFormat="1" ht="25.5" customHeight="1" x14ac:dyDescent="0.25">
      <c r="A10" s="36" t="s">
        <v>32</v>
      </c>
      <c r="B10" s="36" t="s">
        <v>41</v>
      </c>
      <c r="C10" s="201"/>
      <c r="D10" s="201"/>
      <c r="E10" s="201"/>
    </row>
    <row r="11" spans="1:42" s="3" customFormat="1" ht="25.5" customHeight="1" x14ac:dyDescent="0.25">
      <c r="A11" s="36"/>
      <c r="B11" s="36"/>
      <c r="C11" s="19" t="s">
        <v>7</v>
      </c>
      <c r="D11" s="88">
        <f>D12</f>
        <v>181000</v>
      </c>
      <c r="E11" s="88">
        <f>E12</f>
        <v>181000</v>
      </c>
    </row>
    <row r="12" spans="1:42" x14ac:dyDescent="0.3">
      <c r="A12" s="44"/>
      <c r="B12" s="44"/>
      <c r="C12" s="84" t="s">
        <v>1</v>
      </c>
      <c r="D12" s="182">
        <f>D19+D25+D33</f>
        <v>181000</v>
      </c>
      <c r="E12" s="182">
        <f>E19+E25+E33</f>
        <v>181000</v>
      </c>
    </row>
    <row r="13" spans="1:42" x14ac:dyDescent="0.3">
      <c r="A13" s="85">
        <v>1023</v>
      </c>
      <c r="B13" s="86"/>
      <c r="C13" s="29" t="s">
        <v>36</v>
      </c>
      <c r="D13" s="183"/>
      <c r="E13" s="183"/>
    </row>
    <row r="14" spans="1:42" x14ac:dyDescent="0.3">
      <c r="A14" s="202"/>
      <c r="B14" s="202"/>
      <c r="C14" s="29" t="s">
        <v>2</v>
      </c>
      <c r="D14" s="183"/>
      <c r="E14" s="183"/>
    </row>
    <row r="15" spans="1:42" x14ac:dyDescent="0.3">
      <c r="A15" s="202"/>
      <c r="B15" s="202"/>
      <c r="C15" s="29" t="s">
        <v>42</v>
      </c>
      <c r="D15" s="183"/>
      <c r="E15" s="183"/>
    </row>
    <row r="16" spans="1:42" ht="50.25" customHeight="1" x14ac:dyDescent="0.3">
      <c r="A16" s="202"/>
      <c r="B16" s="202"/>
      <c r="C16" s="19" t="s">
        <v>45</v>
      </c>
      <c r="D16" s="183"/>
      <c r="E16" s="183"/>
    </row>
    <row r="17" spans="1:5" x14ac:dyDescent="0.3">
      <c r="A17" s="202"/>
      <c r="B17" s="202"/>
      <c r="C17" s="29" t="s">
        <v>43</v>
      </c>
      <c r="D17" s="184"/>
      <c r="E17" s="184"/>
    </row>
    <row r="18" spans="1:5" x14ac:dyDescent="0.3">
      <c r="A18" s="208" t="s">
        <v>33</v>
      </c>
      <c r="B18" s="208"/>
      <c r="C18" s="208"/>
      <c r="D18" s="208"/>
      <c r="E18" s="208"/>
    </row>
    <row r="19" spans="1:5" x14ac:dyDescent="0.3">
      <c r="A19" s="44"/>
      <c r="B19" s="44">
        <v>11001</v>
      </c>
      <c r="C19" s="16" t="s">
        <v>20</v>
      </c>
      <c r="D19" s="185">
        <v>22000</v>
      </c>
      <c r="E19" s="185">
        <v>22000</v>
      </c>
    </row>
    <row r="20" spans="1:5" x14ac:dyDescent="0.3">
      <c r="A20" s="44"/>
      <c r="B20" s="44"/>
      <c r="C20" s="25" t="s">
        <v>2</v>
      </c>
      <c r="D20" s="186"/>
      <c r="E20" s="186"/>
    </row>
    <row r="21" spans="1:5" x14ac:dyDescent="0.3">
      <c r="A21" s="44"/>
      <c r="B21" s="44"/>
      <c r="C21" s="16" t="s">
        <v>46</v>
      </c>
      <c r="D21" s="186"/>
      <c r="E21" s="186"/>
    </row>
    <row r="22" spans="1:5" ht="66" x14ac:dyDescent="0.3">
      <c r="A22" s="44"/>
      <c r="B22" s="44"/>
      <c r="C22" s="25" t="s">
        <v>127</v>
      </c>
      <c r="D22" s="186"/>
      <c r="E22" s="186"/>
    </row>
    <row r="23" spans="1:5" x14ac:dyDescent="0.3">
      <c r="A23" s="44"/>
      <c r="B23" s="44"/>
      <c r="C23" s="16" t="s">
        <v>44</v>
      </c>
      <c r="D23" s="186"/>
      <c r="E23" s="186"/>
    </row>
    <row r="24" spans="1:5" x14ac:dyDescent="0.3">
      <c r="A24" s="44"/>
      <c r="B24" s="44"/>
      <c r="C24" s="16" t="s">
        <v>34</v>
      </c>
      <c r="D24" s="187"/>
      <c r="E24" s="187"/>
    </row>
    <row r="25" spans="1:5" s="138" customFormat="1" ht="16.5" x14ac:dyDescent="0.2">
      <c r="A25" s="188"/>
      <c r="B25" s="190">
        <v>31001</v>
      </c>
      <c r="C25" s="16" t="s">
        <v>20</v>
      </c>
      <c r="D25" s="192">
        <v>125000</v>
      </c>
      <c r="E25" s="192">
        <v>125000</v>
      </c>
    </row>
    <row r="26" spans="1:5" s="138" customFormat="1" ht="16.5" x14ac:dyDescent="0.2">
      <c r="A26" s="189"/>
      <c r="B26" s="191"/>
      <c r="C26" s="103" t="s">
        <v>128</v>
      </c>
      <c r="D26" s="193"/>
      <c r="E26" s="193"/>
    </row>
    <row r="27" spans="1:5" s="138" customFormat="1" ht="16.5" x14ac:dyDescent="0.2">
      <c r="A27" s="189"/>
      <c r="B27" s="191"/>
      <c r="C27" s="16" t="s">
        <v>129</v>
      </c>
      <c r="D27" s="193"/>
      <c r="E27" s="193"/>
    </row>
    <row r="28" spans="1:5" s="138" customFormat="1" ht="33" x14ac:dyDescent="0.2">
      <c r="A28" s="189"/>
      <c r="B28" s="191"/>
      <c r="C28" s="16" t="s">
        <v>130</v>
      </c>
      <c r="D28" s="193"/>
      <c r="E28" s="193"/>
    </row>
    <row r="29" spans="1:5" s="138" customFormat="1" ht="16.5" x14ac:dyDescent="0.2">
      <c r="A29" s="189"/>
      <c r="B29" s="191"/>
      <c r="C29" s="16" t="s">
        <v>22</v>
      </c>
      <c r="D29" s="193"/>
      <c r="E29" s="193"/>
    </row>
    <row r="30" spans="1:5" s="138" customFormat="1" ht="33" x14ac:dyDescent="0.2">
      <c r="A30" s="139"/>
      <c r="B30" s="139"/>
      <c r="C30" s="16" t="s">
        <v>83</v>
      </c>
      <c r="D30" s="194"/>
      <c r="E30" s="194"/>
    </row>
    <row r="31" spans="1:5" x14ac:dyDescent="0.3">
      <c r="A31" s="44"/>
      <c r="B31" s="44"/>
      <c r="C31" s="25"/>
      <c r="D31" s="38"/>
      <c r="E31" s="38"/>
    </row>
    <row r="32" spans="1:5" x14ac:dyDescent="0.3">
      <c r="A32" s="208" t="s">
        <v>33</v>
      </c>
      <c r="B32" s="208"/>
      <c r="C32" s="208"/>
      <c r="D32" s="208"/>
      <c r="E32" s="208"/>
    </row>
    <row r="33" spans="1:5" x14ac:dyDescent="0.3">
      <c r="A33" s="202"/>
      <c r="B33" s="203">
        <v>31003</v>
      </c>
      <c r="C33" s="16" t="s">
        <v>20</v>
      </c>
      <c r="D33" s="204">
        <v>34000</v>
      </c>
      <c r="E33" s="204">
        <v>34000</v>
      </c>
    </row>
    <row r="34" spans="1:5" ht="33" x14ac:dyDescent="0.3">
      <c r="A34" s="202"/>
      <c r="B34" s="203"/>
      <c r="C34" s="87" t="s">
        <v>126</v>
      </c>
      <c r="D34" s="204"/>
      <c r="E34" s="204"/>
    </row>
    <row r="35" spans="1:5" x14ac:dyDescent="0.3">
      <c r="A35" s="202"/>
      <c r="B35" s="203"/>
      <c r="C35" s="16" t="s">
        <v>46</v>
      </c>
      <c r="D35" s="204"/>
      <c r="E35" s="204"/>
    </row>
    <row r="36" spans="1:5" ht="49.5" x14ac:dyDescent="0.3">
      <c r="A36" s="202"/>
      <c r="B36" s="203"/>
      <c r="C36" s="16" t="s">
        <v>69</v>
      </c>
      <c r="D36" s="204"/>
      <c r="E36" s="204"/>
    </row>
    <row r="37" spans="1:5" x14ac:dyDescent="0.3">
      <c r="A37" s="202"/>
      <c r="B37" s="203"/>
      <c r="C37" s="16" t="s">
        <v>44</v>
      </c>
      <c r="D37" s="204"/>
      <c r="E37" s="204"/>
    </row>
    <row r="38" spans="1:5" x14ac:dyDescent="0.3">
      <c r="A38" s="86"/>
      <c r="B38" s="86"/>
      <c r="C38" s="16" t="s">
        <v>34</v>
      </c>
      <c r="D38" s="204"/>
      <c r="E38" s="204"/>
    </row>
  </sheetData>
  <mergeCells count="22">
    <mergeCell ref="A6:E6"/>
    <mergeCell ref="A8:B9"/>
    <mergeCell ref="D9:D10"/>
    <mergeCell ref="E9:E10"/>
    <mergeCell ref="A33:A37"/>
    <mergeCell ref="B33:B37"/>
    <mergeCell ref="D33:D38"/>
    <mergeCell ref="E33:E38"/>
    <mergeCell ref="D8:E8"/>
    <mergeCell ref="C8:C10"/>
    <mergeCell ref="A32:E32"/>
    <mergeCell ref="A14:A17"/>
    <mergeCell ref="B14:B17"/>
    <mergeCell ref="A18:E18"/>
    <mergeCell ref="D19:D24"/>
    <mergeCell ref="D12:D17"/>
    <mergeCell ref="E12:E17"/>
    <mergeCell ref="E19:E24"/>
    <mergeCell ref="A25:A29"/>
    <mergeCell ref="B25:B29"/>
    <mergeCell ref="D25:D30"/>
    <mergeCell ref="E25:E30"/>
  </mergeCells>
  <pageMargins left="0.39370078740157483" right="0.23622047244094491" top="0.47244094488188981" bottom="0.51181102362204722" header="0.31496062992125984" footer="0.31496062992125984"/>
  <pageSetup paperSize="9" scale="60" firstPageNumber="3" orientation="portrait" useFirstPageNumber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view="pageBreakPreview" topLeftCell="A22" zoomScaleNormal="100" zoomScaleSheetLayoutView="100" workbookViewId="0">
      <selection activeCell="A6" sqref="A6:H6"/>
    </sheetView>
  </sheetViews>
  <sheetFormatPr defaultRowHeight="12.75" x14ac:dyDescent="0.2"/>
  <cols>
    <col min="1" max="1" width="11" style="24" customWidth="1"/>
    <col min="2" max="2" width="9.5" style="24" customWidth="1"/>
    <col min="3" max="3" width="6.83203125" style="24" customWidth="1"/>
    <col min="4" max="4" width="11" style="24" customWidth="1"/>
    <col min="5" max="5" width="10.83203125" style="24" customWidth="1"/>
    <col min="6" max="6" width="71.5" style="24" customWidth="1"/>
    <col min="7" max="7" width="25" style="24" customWidth="1"/>
    <col min="8" max="8" width="27.1640625" style="24" customWidth="1"/>
    <col min="9" max="9" width="15" style="24" customWidth="1"/>
    <col min="10" max="16384" width="9.33203125" style="24"/>
  </cols>
  <sheetData>
    <row r="1" spans="1:9" ht="14.45" customHeight="1" x14ac:dyDescent="0.2">
      <c r="A1" s="9"/>
      <c r="B1" s="9"/>
      <c r="C1" s="9"/>
      <c r="D1" s="9"/>
      <c r="E1" s="9"/>
      <c r="F1" s="9"/>
      <c r="G1" s="9"/>
      <c r="H1" s="9"/>
      <c r="I1" s="9"/>
    </row>
    <row r="2" spans="1:9" ht="14.45" customHeight="1" x14ac:dyDescent="0.2">
      <c r="A2" s="9"/>
      <c r="B2" s="9"/>
      <c r="C2" s="9"/>
      <c r="D2" s="9"/>
      <c r="E2" s="9"/>
      <c r="F2" s="9"/>
      <c r="G2" s="9"/>
      <c r="H2" s="112" t="s">
        <v>103</v>
      </c>
      <c r="I2" s="9"/>
    </row>
    <row r="3" spans="1:9" ht="14.45" customHeight="1" x14ac:dyDescent="0.3">
      <c r="A3" s="9"/>
      <c r="B3" s="9"/>
      <c r="C3" s="9"/>
      <c r="D3" s="9"/>
      <c r="E3" s="9"/>
      <c r="F3" s="9"/>
      <c r="G3" s="9"/>
      <c r="H3" s="30" t="s">
        <v>25</v>
      </c>
      <c r="I3" s="9"/>
    </row>
    <row r="4" spans="1:9" ht="14.45" customHeight="1" x14ac:dyDescent="0.3">
      <c r="A4" s="9"/>
      <c r="B4" s="9"/>
      <c r="C4" s="9"/>
      <c r="D4" s="9"/>
      <c r="E4" s="9"/>
      <c r="F4" s="9"/>
      <c r="G4" s="9"/>
      <c r="H4" s="30" t="s">
        <v>26</v>
      </c>
      <c r="I4" s="9"/>
    </row>
    <row r="5" spans="1:9" ht="14.45" customHeight="1" x14ac:dyDescent="0.2">
      <c r="A5" s="9"/>
      <c r="B5" s="9"/>
      <c r="C5" s="9"/>
      <c r="D5" s="9"/>
      <c r="E5" s="9"/>
      <c r="F5" s="9"/>
      <c r="G5" s="9"/>
      <c r="H5" s="9"/>
      <c r="I5" s="9"/>
    </row>
    <row r="6" spans="1:9" ht="35.25" customHeight="1" x14ac:dyDescent="0.3">
      <c r="A6" s="211" t="s">
        <v>70</v>
      </c>
      <c r="B6" s="211"/>
      <c r="C6" s="211"/>
      <c r="D6" s="211"/>
      <c r="E6" s="211"/>
      <c r="F6" s="211"/>
      <c r="G6" s="211"/>
      <c r="H6" s="211"/>
      <c r="I6" s="65"/>
    </row>
    <row r="7" spans="1:9" ht="14.45" customHeight="1" x14ac:dyDescent="0.2">
      <c r="A7" s="9"/>
      <c r="B7" s="9"/>
      <c r="C7" s="9"/>
      <c r="D7" s="9"/>
      <c r="E7" s="9"/>
      <c r="F7" s="9"/>
      <c r="G7" s="31" t="s">
        <v>6</v>
      </c>
      <c r="H7" s="31"/>
    </row>
    <row r="8" spans="1:9" ht="62.25" customHeight="1" x14ac:dyDescent="0.2">
      <c r="A8" s="212" t="s">
        <v>28</v>
      </c>
      <c r="B8" s="212"/>
      <c r="C8" s="212"/>
      <c r="D8" s="212" t="s">
        <v>0</v>
      </c>
      <c r="E8" s="212"/>
      <c r="F8" s="212" t="s">
        <v>71</v>
      </c>
      <c r="G8" s="205" t="s">
        <v>72</v>
      </c>
      <c r="H8" s="206"/>
    </row>
    <row r="9" spans="1:9" s="2" customFormat="1" ht="33.75" customHeight="1" x14ac:dyDescent="0.2">
      <c r="A9" s="212"/>
      <c r="B9" s="212"/>
      <c r="C9" s="212"/>
      <c r="D9" s="212"/>
      <c r="E9" s="212"/>
      <c r="F9" s="212"/>
      <c r="G9" s="209" t="s">
        <v>4</v>
      </c>
      <c r="H9" s="209" t="s">
        <v>5</v>
      </c>
    </row>
    <row r="10" spans="1:9" s="2" customFormat="1" ht="38.25" customHeight="1" x14ac:dyDescent="0.2">
      <c r="A10" s="29" t="s">
        <v>29</v>
      </c>
      <c r="B10" s="29" t="s">
        <v>30</v>
      </c>
      <c r="C10" s="92" t="s">
        <v>31</v>
      </c>
      <c r="D10" s="29" t="s">
        <v>32</v>
      </c>
      <c r="E10" s="29" t="s">
        <v>3</v>
      </c>
      <c r="F10" s="212"/>
      <c r="G10" s="210"/>
      <c r="H10" s="210"/>
    </row>
    <row r="11" spans="1:9" s="2" customFormat="1" ht="37.5" customHeight="1" x14ac:dyDescent="0.2">
      <c r="A11" s="95"/>
      <c r="B11" s="95"/>
      <c r="C11" s="96"/>
      <c r="D11" s="95"/>
      <c r="E11" s="95"/>
      <c r="F11" s="23" t="s">
        <v>9</v>
      </c>
      <c r="G11" s="38">
        <f t="shared" ref="G11:H13" si="0">G12</f>
        <v>181000</v>
      </c>
      <c r="H11" s="38">
        <f t="shared" si="0"/>
        <v>181000</v>
      </c>
    </row>
    <row r="12" spans="1:9" s="2" customFormat="1" ht="36" customHeight="1" x14ac:dyDescent="0.2">
      <c r="A12" s="97" t="s">
        <v>10</v>
      </c>
      <c r="B12" s="10"/>
      <c r="C12" s="98"/>
      <c r="D12" s="10"/>
      <c r="E12" s="10"/>
      <c r="F12" s="23" t="s">
        <v>73</v>
      </c>
      <c r="G12" s="38">
        <f t="shared" si="0"/>
        <v>181000</v>
      </c>
      <c r="H12" s="38">
        <f t="shared" si="0"/>
        <v>181000</v>
      </c>
    </row>
    <row r="13" spans="1:9" s="2" customFormat="1" ht="66.75" customHeight="1" x14ac:dyDescent="0.2">
      <c r="A13" s="10"/>
      <c r="B13" s="97" t="s">
        <v>10</v>
      </c>
      <c r="C13" s="98"/>
      <c r="D13" s="10"/>
      <c r="E13" s="10"/>
      <c r="F13" s="23" t="s">
        <v>74</v>
      </c>
      <c r="G13" s="38">
        <f t="shared" si="0"/>
        <v>181000</v>
      </c>
      <c r="H13" s="38">
        <f t="shared" si="0"/>
        <v>181000</v>
      </c>
    </row>
    <row r="14" spans="1:9" s="2" customFormat="1" ht="33.75" customHeight="1" x14ac:dyDescent="0.2">
      <c r="A14" s="141"/>
      <c r="B14" s="141"/>
      <c r="C14" s="143" t="s">
        <v>11</v>
      </c>
      <c r="D14" s="10"/>
      <c r="E14" s="10"/>
      <c r="F14" s="23" t="s">
        <v>75</v>
      </c>
      <c r="G14" s="38">
        <f>G15+G17+G20</f>
        <v>181000</v>
      </c>
      <c r="H14" s="38">
        <f>H15+H17+H19</f>
        <v>181000</v>
      </c>
    </row>
    <row r="15" spans="1:9" s="2" customFormat="1" ht="16.5" x14ac:dyDescent="0.2">
      <c r="A15" s="29"/>
      <c r="B15" s="29"/>
      <c r="C15" s="144"/>
      <c r="D15" s="140">
        <v>1023</v>
      </c>
      <c r="E15" s="141">
        <v>11001</v>
      </c>
      <c r="F15" s="25" t="s">
        <v>2</v>
      </c>
      <c r="G15" s="38">
        <v>22000</v>
      </c>
      <c r="H15" s="38">
        <v>22000</v>
      </c>
    </row>
    <row r="16" spans="1:9" s="2" customFormat="1" ht="16.5" x14ac:dyDescent="0.2">
      <c r="A16" s="29"/>
      <c r="B16" s="29"/>
      <c r="C16" s="144"/>
      <c r="D16" s="140"/>
      <c r="E16" s="141"/>
      <c r="F16" s="100" t="s">
        <v>1</v>
      </c>
      <c r="G16" s="38">
        <v>22000</v>
      </c>
      <c r="H16" s="38">
        <v>22000</v>
      </c>
    </row>
    <row r="17" spans="1:14" s="2" customFormat="1" ht="16.5" x14ac:dyDescent="0.2">
      <c r="A17" s="29"/>
      <c r="B17" s="29"/>
      <c r="C17" s="144"/>
      <c r="D17" s="140">
        <v>1023</v>
      </c>
      <c r="E17" s="99">
        <v>31001</v>
      </c>
      <c r="F17" s="145" t="s">
        <v>128</v>
      </c>
      <c r="G17" s="38">
        <v>125000</v>
      </c>
      <c r="H17" s="38">
        <v>125000</v>
      </c>
    </row>
    <row r="18" spans="1:14" s="2" customFormat="1" ht="16.5" x14ac:dyDescent="0.2">
      <c r="A18" s="29"/>
      <c r="B18" s="29"/>
      <c r="C18" s="144"/>
      <c r="D18" s="140"/>
      <c r="E18" s="99"/>
      <c r="F18" s="100" t="s">
        <v>1</v>
      </c>
      <c r="G18" s="38">
        <v>125000</v>
      </c>
      <c r="H18" s="38">
        <v>125000</v>
      </c>
    </row>
    <row r="19" spans="1:14" s="2" customFormat="1" ht="33" x14ac:dyDescent="0.2">
      <c r="A19" s="86"/>
      <c r="B19" s="86"/>
      <c r="C19" s="86"/>
      <c r="D19" s="101">
        <v>1023</v>
      </c>
      <c r="E19" s="99">
        <v>31003</v>
      </c>
      <c r="F19" s="102" t="s">
        <v>76</v>
      </c>
      <c r="G19" s="38">
        <f>G20</f>
        <v>34000</v>
      </c>
      <c r="H19" s="38">
        <f>H20</f>
        <v>34000</v>
      </c>
    </row>
    <row r="20" spans="1:14" s="2" customFormat="1" ht="16.5" x14ac:dyDescent="0.2">
      <c r="A20" s="86"/>
      <c r="B20" s="86"/>
      <c r="C20" s="86"/>
      <c r="D20" s="101"/>
      <c r="E20" s="99"/>
      <c r="F20" s="100" t="s">
        <v>1</v>
      </c>
      <c r="G20" s="38">
        <v>34000</v>
      </c>
      <c r="H20" s="38">
        <v>34000</v>
      </c>
    </row>
    <row r="21" spans="1:14" s="2" customFormat="1" ht="16.5" x14ac:dyDescent="0.2">
      <c r="A21" s="86"/>
      <c r="B21" s="86"/>
      <c r="C21" s="86"/>
      <c r="D21" s="101"/>
      <c r="E21" s="99"/>
      <c r="F21" s="103"/>
      <c r="G21" s="38"/>
      <c r="H21" s="38"/>
    </row>
    <row r="22" spans="1:14" ht="16.5" x14ac:dyDescent="0.2">
      <c r="A22" s="104"/>
      <c r="B22" s="104"/>
      <c r="C22" s="104"/>
      <c r="D22" s="140"/>
      <c r="E22" s="141"/>
      <c r="F22" s="142" t="s">
        <v>7</v>
      </c>
      <c r="G22" s="147">
        <f>G23</f>
        <v>181000</v>
      </c>
      <c r="H22" s="147">
        <f>H23</f>
        <v>181000</v>
      </c>
      <c r="J22" s="146"/>
      <c r="K22" s="146"/>
      <c r="L22" s="146"/>
      <c r="M22" s="146"/>
      <c r="N22" s="146"/>
    </row>
    <row r="23" spans="1:14" ht="16.5" x14ac:dyDescent="0.2">
      <c r="A23" s="104"/>
      <c r="B23" s="104"/>
      <c r="C23" s="104"/>
      <c r="D23" s="140"/>
      <c r="E23" s="141"/>
      <c r="F23" s="100" t="s">
        <v>1</v>
      </c>
      <c r="G23" s="147">
        <f>G26+G37+G46</f>
        <v>181000</v>
      </c>
      <c r="H23" s="147">
        <f>H26+H37+H46</f>
        <v>181000</v>
      </c>
      <c r="J23" s="146"/>
      <c r="K23" s="146"/>
      <c r="L23" s="146"/>
      <c r="M23" s="146"/>
      <c r="N23" s="146"/>
    </row>
    <row r="24" spans="1:14" ht="16.5" x14ac:dyDescent="0.2">
      <c r="A24" s="104"/>
      <c r="B24" s="104"/>
      <c r="C24" s="104"/>
      <c r="D24" s="148">
        <v>1023</v>
      </c>
      <c r="E24" s="149"/>
      <c r="F24" s="10" t="s">
        <v>2</v>
      </c>
      <c r="G24" s="147">
        <f>G26+G37+G46</f>
        <v>181000</v>
      </c>
      <c r="H24" s="147">
        <f>H26+H37+H46</f>
        <v>181000</v>
      </c>
      <c r="J24" s="146"/>
      <c r="K24" s="146"/>
      <c r="L24" s="146"/>
      <c r="M24" s="146"/>
      <c r="N24" s="146"/>
    </row>
    <row r="25" spans="1:14" ht="16.5" x14ac:dyDescent="0.2">
      <c r="A25" s="104"/>
      <c r="B25" s="104"/>
      <c r="C25" s="104"/>
      <c r="D25" s="213"/>
      <c r="E25" s="151"/>
      <c r="F25" s="152" t="s">
        <v>8</v>
      </c>
      <c r="G25" s="150"/>
      <c r="H25" s="150"/>
      <c r="J25" s="146"/>
      <c r="K25" s="146"/>
      <c r="L25" s="146"/>
      <c r="M25" s="146"/>
      <c r="N25" s="146"/>
    </row>
    <row r="26" spans="1:14" ht="16.5" x14ac:dyDescent="0.2">
      <c r="A26" s="104"/>
      <c r="B26" s="104"/>
      <c r="C26" s="104"/>
      <c r="D26" s="214"/>
      <c r="E26" s="153">
        <v>11001</v>
      </c>
      <c r="F26" s="154" t="s">
        <v>2</v>
      </c>
      <c r="G26" s="155">
        <f>G28</f>
        <v>22000</v>
      </c>
      <c r="H26" s="155">
        <f>H28</f>
        <v>22000</v>
      </c>
      <c r="J26" s="146"/>
      <c r="K26" s="146"/>
      <c r="L26" s="146"/>
      <c r="M26" s="146"/>
      <c r="N26" s="146"/>
    </row>
    <row r="27" spans="1:14" ht="16.5" x14ac:dyDescent="0.2">
      <c r="A27" s="104"/>
      <c r="B27" s="104"/>
      <c r="C27" s="104"/>
      <c r="D27" s="214"/>
      <c r="E27" s="215"/>
      <c r="F27" s="105" t="s">
        <v>35</v>
      </c>
      <c r="G27" s="106"/>
      <c r="H27" s="106"/>
      <c r="J27" s="146"/>
      <c r="K27" s="146"/>
      <c r="L27" s="146"/>
      <c r="M27" s="146"/>
      <c r="N27" s="146"/>
    </row>
    <row r="28" spans="1:14" ht="16.5" x14ac:dyDescent="0.2">
      <c r="A28" s="104"/>
      <c r="B28" s="104"/>
      <c r="C28" s="104"/>
      <c r="D28" s="214"/>
      <c r="E28" s="216"/>
      <c r="F28" s="100" t="s">
        <v>1</v>
      </c>
      <c r="G28" s="155">
        <f>G30</f>
        <v>22000</v>
      </c>
      <c r="H28" s="155">
        <f>H30</f>
        <v>22000</v>
      </c>
      <c r="J28" s="146"/>
      <c r="K28" s="146"/>
      <c r="L28" s="146"/>
      <c r="M28" s="146"/>
      <c r="N28" s="146"/>
    </row>
    <row r="29" spans="1:14" ht="33" x14ac:dyDescent="0.2">
      <c r="A29" s="104"/>
      <c r="B29" s="104"/>
      <c r="C29" s="104"/>
      <c r="D29" s="214"/>
      <c r="E29" s="216"/>
      <c r="F29" s="100" t="s">
        <v>77</v>
      </c>
      <c r="G29" s="106"/>
      <c r="H29" s="106"/>
      <c r="J29" s="146"/>
      <c r="K29" s="146"/>
      <c r="L29" s="146"/>
      <c r="M29" s="146"/>
      <c r="N29" s="146"/>
    </row>
    <row r="30" spans="1:14" ht="16.5" x14ac:dyDescent="0.2">
      <c r="A30" s="104"/>
      <c r="B30" s="104"/>
      <c r="C30" s="104"/>
      <c r="D30" s="214"/>
      <c r="E30" s="216"/>
      <c r="F30" s="100" t="s">
        <v>78</v>
      </c>
      <c r="G30" s="155">
        <f t="shared" ref="G30:H30" si="1">G31</f>
        <v>22000</v>
      </c>
      <c r="H30" s="155">
        <f t="shared" si="1"/>
        <v>22000</v>
      </c>
      <c r="J30" s="146"/>
      <c r="K30" s="146"/>
      <c r="L30" s="146"/>
      <c r="M30" s="146"/>
      <c r="N30" s="146"/>
    </row>
    <row r="31" spans="1:14" ht="16.5" x14ac:dyDescent="0.2">
      <c r="A31" s="104"/>
      <c r="B31" s="104"/>
      <c r="C31" s="104"/>
      <c r="D31" s="214"/>
      <c r="E31" s="216"/>
      <c r="F31" s="100" t="s">
        <v>131</v>
      </c>
      <c r="G31" s="173">
        <f>G32</f>
        <v>22000</v>
      </c>
      <c r="H31" s="173">
        <f>H32</f>
        <v>22000</v>
      </c>
      <c r="J31" s="146"/>
      <c r="K31" s="146"/>
      <c r="L31" s="146"/>
      <c r="M31" s="146"/>
      <c r="N31" s="146"/>
    </row>
    <row r="32" spans="1:14" ht="33" x14ac:dyDescent="0.2">
      <c r="A32" s="104"/>
      <c r="B32" s="104"/>
      <c r="C32" s="104"/>
      <c r="D32" s="166"/>
      <c r="E32" s="167"/>
      <c r="F32" s="158" t="s">
        <v>132</v>
      </c>
      <c r="G32" s="156">
        <f>G34+G36</f>
        <v>22000</v>
      </c>
      <c r="H32" s="156">
        <f>H34+H36</f>
        <v>22000</v>
      </c>
      <c r="J32" s="146"/>
      <c r="K32" s="146"/>
      <c r="L32" s="146"/>
      <c r="M32" s="146"/>
      <c r="N32" s="146"/>
    </row>
    <row r="33" spans="1:14" ht="16.5" x14ac:dyDescent="0.2">
      <c r="A33" s="104"/>
      <c r="B33" s="104"/>
      <c r="C33" s="104"/>
      <c r="D33" s="166"/>
      <c r="E33" s="167"/>
      <c r="F33" s="158" t="s">
        <v>154</v>
      </c>
      <c r="G33" s="156">
        <v>15000</v>
      </c>
      <c r="H33" s="156">
        <v>15000</v>
      </c>
      <c r="J33" s="146"/>
      <c r="K33" s="146"/>
      <c r="L33" s="146"/>
      <c r="M33" s="146"/>
      <c r="N33" s="146"/>
    </row>
    <row r="34" spans="1:14" ht="16.5" x14ac:dyDescent="0.2">
      <c r="A34" s="104"/>
      <c r="B34" s="104"/>
      <c r="C34" s="104"/>
      <c r="D34" s="166"/>
      <c r="E34" s="167"/>
      <c r="F34" s="159" t="s">
        <v>155</v>
      </c>
      <c r="G34" s="156">
        <v>15000</v>
      </c>
      <c r="H34" s="156">
        <v>15000</v>
      </c>
      <c r="J34" s="146"/>
      <c r="K34" s="146"/>
      <c r="L34" s="146"/>
      <c r="M34" s="146"/>
      <c r="N34" s="146"/>
    </row>
    <row r="35" spans="1:14" ht="16.5" x14ac:dyDescent="0.2">
      <c r="A35" s="104"/>
      <c r="B35" s="104"/>
      <c r="C35" s="104"/>
      <c r="D35" s="216"/>
      <c r="E35" s="167"/>
      <c r="F35" s="158" t="s">
        <v>133</v>
      </c>
      <c r="G35" s="156">
        <f>G36</f>
        <v>7000</v>
      </c>
      <c r="H35" s="156">
        <f>H36</f>
        <v>7000</v>
      </c>
      <c r="J35" s="146"/>
      <c r="K35" s="146"/>
      <c r="L35" s="146"/>
      <c r="M35" s="146"/>
      <c r="N35" s="146"/>
    </row>
    <row r="36" spans="1:14" ht="16.5" x14ac:dyDescent="0.2">
      <c r="A36" s="104"/>
      <c r="B36" s="104"/>
      <c r="C36" s="104"/>
      <c r="D36" s="216"/>
      <c r="E36" s="157"/>
      <c r="F36" s="159" t="s">
        <v>134</v>
      </c>
      <c r="G36" s="156">
        <v>7000</v>
      </c>
      <c r="H36" s="156">
        <v>7000</v>
      </c>
      <c r="J36" s="146"/>
      <c r="K36" s="146"/>
      <c r="L36" s="146"/>
      <c r="M36" s="146"/>
      <c r="N36" s="146"/>
    </row>
    <row r="37" spans="1:14" ht="16.5" x14ac:dyDescent="0.2">
      <c r="A37" s="104"/>
      <c r="B37" s="104"/>
      <c r="C37" s="104"/>
      <c r="D37" s="216"/>
      <c r="E37" s="160">
        <v>31001</v>
      </c>
      <c r="F37" s="158" t="s">
        <v>128</v>
      </c>
      <c r="G37" s="38">
        <f>G39</f>
        <v>125000</v>
      </c>
      <c r="H37" s="38">
        <f>H39</f>
        <v>125000</v>
      </c>
      <c r="J37" s="146"/>
      <c r="K37" s="146"/>
      <c r="L37" s="146"/>
      <c r="M37" s="146"/>
      <c r="N37" s="146"/>
    </row>
    <row r="38" spans="1:14" ht="16.5" x14ac:dyDescent="0.2">
      <c r="A38" s="104"/>
      <c r="B38" s="104"/>
      <c r="C38" s="104"/>
      <c r="D38" s="216"/>
      <c r="E38" s="217"/>
      <c r="F38" s="105" t="s">
        <v>35</v>
      </c>
      <c r="G38" s="156"/>
      <c r="H38" s="38"/>
      <c r="J38" s="146"/>
      <c r="K38" s="146"/>
      <c r="L38" s="146"/>
      <c r="M38" s="146"/>
      <c r="N38" s="146"/>
    </row>
    <row r="39" spans="1:14" ht="16.5" x14ac:dyDescent="0.2">
      <c r="A39" s="104"/>
      <c r="B39" s="104"/>
      <c r="C39" s="104"/>
      <c r="D39" s="216"/>
      <c r="E39" s="218"/>
      <c r="F39" s="100" t="s">
        <v>1</v>
      </c>
      <c r="G39" s="38">
        <f>G41</f>
        <v>125000</v>
      </c>
      <c r="H39" s="38">
        <f>H41</f>
        <v>125000</v>
      </c>
      <c r="J39" s="146"/>
      <c r="K39" s="146"/>
      <c r="L39" s="146"/>
      <c r="M39" s="146"/>
      <c r="N39" s="146"/>
    </row>
    <row r="40" spans="1:14" ht="33" x14ac:dyDescent="0.2">
      <c r="A40" s="104"/>
      <c r="B40" s="104"/>
      <c r="C40" s="104"/>
      <c r="D40" s="216"/>
      <c r="E40" s="218"/>
      <c r="F40" s="100" t="s">
        <v>77</v>
      </c>
      <c r="G40" s="38"/>
      <c r="H40" s="38"/>
      <c r="J40" s="146"/>
      <c r="K40" s="146"/>
      <c r="L40" s="146"/>
      <c r="M40" s="146"/>
      <c r="N40" s="146"/>
    </row>
    <row r="41" spans="1:14" ht="16.5" x14ac:dyDescent="0.2">
      <c r="A41" s="104"/>
      <c r="B41" s="104"/>
      <c r="C41" s="104"/>
      <c r="D41" s="216"/>
      <c r="E41" s="218"/>
      <c r="F41" s="100" t="s">
        <v>78</v>
      </c>
      <c r="G41" s="38">
        <f t="shared" ref="G41:H43" si="2">G42</f>
        <v>125000</v>
      </c>
      <c r="H41" s="38">
        <f t="shared" si="2"/>
        <v>125000</v>
      </c>
      <c r="J41" s="146"/>
      <c r="K41" s="146"/>
      <c r="L41" s="146"/>
      <c r="M41" s="146"/>
      <c r="N41" s="146"/>
    </row>
    <row r="42" spans="1:14" ht="16.5" x14ac:dyDescent="0.2">
      <c r="A42" s="104"/>
      <c r="B42" s="104"/>
      <c r="C42" s="104"/>
      <c r="D42" s="216"/>
      <c r="E42" s="218"/>
      <c r="F42" s="100" t="s">
        <v>79</v>
      </c>
      <c r="G42" s="38">
        <f t="shared" si="2"/>
        <v>125000</v>
      </c>
      <c r="H42" s="38">
        <f t="shared" si="2"/>
        <v>125000</v>
      </c>
      <c r="J42" s="146"/>
      <c r="K42" s="146"/>
      <c r="L42" s="146"/>
      <c r="M42" s="146"/>
      <c r="N42" s="146"/>
    </row>
    <row r="43" spans="1:14" ht="16.5" x14ac:dyDescent="0.2">
      <c r="A43" s="104"/>
      <c r="B43" s="104"/>
      <c r="C43" s="104"/>
      <c r="D43" s="216"/>
      <c r="E43" s="218"/>
      <c r="F43" s="1" t="s">
        <v>80</v>
      </c>
      <c r="G43" s="38">
        <f t="shared" si="2"/>
        <v>125000</v>
      </c>
      <c r="H43" s="38">
        <f t="shared" si="2"/>
        <v>125000</v>
      </c>
      <c r="J43" s="146"/>
      <c r="K43" s="146"/>
      <c r="L43" s="146"/>
      <c r="M43" s="146"/>
      <c r="N43" s="146"/>
    </row>
    <row r="44" spans="1:14" ht="16.5" x14ac:dyDescent="0.2">
      <c r="A44" s="104"/>
      <c r="B44" s="104"/>
      <c r="C44" s="104"/>
      <c r="D44" s="216"/>
      <c r="E44" s="218"/>
      <c r="F44" s="159" t="s">
        <v>135</v>
      </c>
      <c r="G44" s="38">
        <f>G45</f>
        <v>125000</v>
      </c>
      <c r="H44" s="38">
        <f>H45</f>
        <v>125000</v>
      </c>
      <c r="J44" s="146"/>
      <c r="K44" s="146"/>
      <c r="L44" s="146"/>
      <c r="M44" s="146"/>
      <c r="N44" s="146"/>
    </row>
    <row r="45" spans="1:14" ht="16.5" x14ac:dyDescent="0.2">
      <c r="A45" s="104"/>
      <c r="B45" s="104"/>
      <c r="C45" s="104"/>
      <c r="D45" s="220"/>
      <c r="E45" s="218"/>
      <c r="F45" s="1" t="s">
        <v>136</v>
      </c>
      <c r="G45" s="38">
        <v>125000</v>
      </c>
      <c r="H45" s="38">
        <v>125000</v>
      </c>
      <c r="J45" s="146"/>
      <c r="K45" s="146"/>
      <c r="L45" s="146"/>
      <c r="M45" s="146"/>
      <c r="N45" s="146"/>
    </row>
    <row r="46" spans="1:14" ht="33" x14ac:dyDescent="0.2">
      <c r="A46" s="104"/>
      <c r="B46" s="104"/>
      <c r="C46" s="104"/>
      <c r="D46" s="219"/>
      <c r="E46" s="153">
        <v>31003</v>
      </c>
      <c r="F46" s="161" t="s">
        <v>76</v>
      </c>
      <c r="G46" s="38">
        <f>G48</f>
        <v>34000</v>
      </c>
      <c r="H46" s="38">
        <f>H48</f>
        <v>34000</v>
      </c>
    </row>
    <row r="47" spans="1:14" ht="16.5" x14ac:dyDescent="0.2">
      <c r="A47" s="104"/>
      <c r="B47" s="104"/>
      <c r="C47" s="104"/>
      <c r="D47" s="219"/>
      <c r="E47" s="219"/>
      <c r="F47" s="162" t="s">
        <v>35</v>
      </c>
      <c r="G47" s="106"/>
      <c r="H47" s="106"/>
    </row>
    <row r="48" spans="1:14" ht="16.5" x14ac:dyDescent="0.2">
      <c r="A48" s="104"/>
      <c r="B48" s="104"/>
      <c r="C48" s="104"/>
      <c r="D48" s="219"/>
      <c r="E48" s="219"/>
      <c r="F48" s="154" t="s">
        <v>1</v>
      </c>
      <c r="G48" s="38">
        <f>G50</f>
        <v>34000</v>
      </c>
      <c r="H48" s="38">
        <f>H50</f>
        <v>34000</v>
      </c>
    </row>
    <row r="49" spans="1:8" ht="33" x14ac:dyDescent="0.2">
      <c r="A49" s="104"/>
      <c r="B49" s="104"/>
      <c r="C49" s="104"/>
      <c r="D49" s="219"/>
      <c r="E49" s="219"/>
      <c r="F49" s="154" t="s">
        <v>77</v>
      </c>
      <c r="G49" s="106"/>
      <c r="H49" s="106"/>
    </row>
    <row r="50" spans="1:8" ht="16.5" x14ac:dyDescent="0.2">
      <c r="A50" s="104"/>
      <c r="B50" s="104"/>
      <c r="C50" s="104"/>
      <c r="D50" s="219"/>
      <c r="E50" s="219"/>
      <c r="F50" s="154" t="s">
        <v>78</v>
      </c>
      <c r="G50" s="38">
        <f t="shared" ref="G50:H52" si="3">G51</f>
        <v>34000</v>
      </c>
      <c r="H50" s="38">
        <f t="shared" si="3"/>
        <v>34000</v>
      </c>
    </row>
    <row r="51" spans="1:8" ht="16.5" x14ac:dyDescent="0.2">
      <c r="A51" s="104"/>
      <c r="B51" s="104"/>
      <c r="C51" s="104"/>
      <c r="D51" s="219"/>
      <c r="E51" s="219"/>
      <c r="F51" s="154" t="s">
        <v>79</v>
      </c>
      <c r="G51" s="38">
        <f t="shared" si="3"/>
        <v>34000</v>
      </c>
      <c r="H51" s="38">
        <f t="shared" si="3"/>
        <v>34000</v>
      </c>
    </row>
    <row r="52" spans="1:8" ht="16.5" x14ac:dyDescent="0.2">
      <c r="A52" s="104"/>
      <c r="B52" s="104"/>
      <c r="C52" s="104"/>
      <c r="D52" s="219"/>
      <c r="E52" s="219"/>
      <c r="F52" s="163" t="s">
        <v>80</v>
      </c>
      <c r="G52" s="38">
        <f t="shared" si="3"/>
        <v>34000</v>
      </c>
      <c r="H52" s="38">
        <f t="shared" si="3"/>
        <v>34000</v>
      </c>
    </row>
    <row r="53" spans="1:8" ht="16.5" x14ac:dyDescent="0.2">
      <c r="A53" s="104"/>
      <c r="B53" s="104"/>
      <c r="C53" s="104"/>
      <c r="D53" s="219"/>
      <c r="E53" s="219"/>
      <c r="F53" s="163" t="s">
        <v>81</v>
      </c>
      <c r="G53" s="38">
        <f>G54+G56</f>
        <v>34000</v>
      </c>
      <c r="H53" s="38">
        <f>H54+H56</f>
        <v>34000</v>
      </c>
    </row>
    <row r="54" spans="1:8" ht="16.5" x14ac:dyDescent="0.2">
      <c r="A54" s="104"/>
      <c r="B54" s="104"/>
      <c r="C54" s="104"/>
      <c r="D54" s="219"/>
      <c r="E54" s="219"/>
      <c r="F54" s="163" t="s">
        <v>82</v>
      </c>
      <c r="G54" s="38"/>
      <c r="H54" s="38"/>
    </row>
    <row r="55" spans="1:8" ht="16.5" x14ac:dyDescent="0.2">
      <c r="A55" s="104"/>
      <c r="B55" s="104"/>
      <c r="C55" s="104"/>
      <c r="D55" s="219"/>
      <c r="E55" s="219"/>
      <c r="F55" s="164" t="s">
        <v>137</v>
      </c>
      <c r="G55" s="38">
        <f>G56</f>
        <v>34000</v>
      </c>
      <c r="H55" s="38">
        <f>H56</f>
        <v>34000</v>
      </c>
    </row>
    <row r="56" spans="1:8" ht="16.5" x14ac:dyDescent="0.2">
      <c r="A56" s="104"/>
      <c r="B56" s="104"/>
      <c r="C56" s="104"/>
      <c r="D56" s="219"/>
      <c r="E56" s="219"/>
      <c r="F56" s="164" t="s">
        <v>138</v>
      </c>
      <c r="G56" s="38">
        <v>34000</v>
      </c>
      <c r="H56" s="38">
        <v>34000</v>
      </c>
    </row>
  </sheetData>
  <mergeCells count="13">
    <mergeCell ref="D25:D31"/>
    <mergeCell ref="E27:E31"/>
    <mergeCell ref="E38:E45"/>
    <mergeCell ref="E47:E56"/>
    <mergeCell ref="D35:D45"/>
    <mergeCell ref="D46:D56"/>
    <mergeCell ref="G9:G10"/>
    <mergeCell ref="H9:H10"/>
    <mergeCell ref="G8:H8"/>
    <mergeCell ref="A8:C9"/>
    <mergeCell ref="D8:E9"/>
    <mergeCell ref="F8:F10"/>
    <mergeCell ref="A6:H6"/>
  </mergeCells>
  <pageMargins left="0.39370078740157499" right="0.23622047244094499" top="0.47244094488188998" bottom="0.511811023622047" header="0.31496062992126" footer="0.31496062992126"/>
  <pageSetup paperSize="9" scale="62" firstPageNumber="5" orientation="landscape" useFirstPageNumber="1" r:id="rId1"/>
  <rowBreaks count="1" manualBreakCount="1">
    <brk id="36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0"/>
  <sheetViews>
    <sheetView view="pageBreakPreview" topLeftCell="A82" zoomScaleNormal="100" zoomScaleSheetLayoutView="100" workbookViewId="0">
      <selection activeCell="D46" sqref="D46"/>
    </sheetView>
  </sheetViews>
  <sheetFormatPr defaultColWidth="10.6640625" defaultRowHeight="13.5" x14ac:dyDescent="0.25"/>
  <cols>
    <col min="1" max="1" width="48.83203125" style="3" customWidth="1"/>
    <col min="2" max="2" width="72.5" style="3" customWidth="1"/>
    <col min="3" max="3" width="20" style="3" customWidth="1"/>
    <col min="4" max="4" width="19.6640625" style="3" customWidth="1"/>
    <col min="5" max="5" width="20.5" style="3" customWidth="1"/>
    <col min="6" max="6" width="58.1640625" style="3" customWidth="1"/>
    <col min="7" max="16384" width="10.6640625" style="3"/>
  </cols>
  <sheetData>
    <row r="1" spans="1:5" x14ac:dyDescent="0.25">
      <c r="D1" s="4"/>
    </row>
    <row r="2" spans="1:5" ht="16.5" x14ac:dyDescent="0.25">
      <c r="D2" s="112" t="s">
        <v>50</v>
      </c>
    </row>
    <row r="3" spans="1:5" ht="16.5" x14ac:dyDescent="0.3">
      <c r="D3" s="8" t="s">
        <v>25</v>
      </c>
    </row>
    <row r="4" spans="1:5" ht="16.5" x14ac:dyDescent="0.3">
      <c r="D4" s="8" t="s">
        <v>26</v>
      </c>
    </row>
    <row r="8" spans="1:5" ht="42" customHeight="1" x14ac:dyDescent="0.3">
      <c r="A8" s="223" t="s">
        <v>47</v>
      </c>
      <c r="B8" s="223"/>
      <c r="C8" s="223"/>
      <c r="D8" s="223"/>
      <c r="E8" s="223"/>
    </row>
    <row r="10" spans="1:5" s="5" customFormat="1" ht="17.25" x14ac:dyDescent="0.3">
      <c r="A10" s="224" t="s">
        <v>1</v>
      </c>
      <c r="B10" s="224"/>
      <c r="C10" s="224"/>
      <c r="D10" s="224"/>
      <c r="E10" s="224"/>
    </row>
    <row r="11" spans="1:5" s="5" customFormat="1" ht="17.25" x14ac:dyDescent="0.3"/>
    <row r="12" spans="1:5" s="5" customFormat="1" ht="17.25" x14ac:dyDescent="0.3">
      <c r="A12" s="6" t="s">
        <v>12</v>
      </c>
    </row>
    <row r="13" spans="1:5" s="5" customFormat="1" ht="17.25" x14ac:dyDescent="0.3"/>
    <row r="14" spans="1:5" s="5" customFormat="1" ht="17.25" x14ac:dyDescent="0.3"/>
    <row r="15" spans="1:5" s="5" customFormat="1" ht="17.25" x14ac:dyDescent="0.3">
      <c r="A15" s="11" t="s">
        <v>13</v>
      </c>
      <c r="B15" s="11" t="s">
        <v>14</v>
      </c>
      <c r="C15" s="12"/>
      <c r="D15" s="12"/>
      <c r="E15" s="12"/>
    </row>
    <row r="16" spans="1:5" s="5" customFormat="1" ht="17.25" x14ac:dyDescent="0.3">
      <c r="A16" s="25">
        <v>1023</v>
      </c>
      <c r="B16" s="1" t="s">
        <v>2</v>
      </c>
      <c r="C16" s="12"/>
      <c r="D16" s="12"/>
      <c r="E16" s="12"/>
    </row>
    <row r="17" spans="1:7" s="5" customFormat="1" ht="17.25" x14ac:dyDescent="0.3">
      <c r="A17" s="13"/>
      <c r="B17" s="12"/>
      <c r="C17" s="12"/>
      <c r="D17" s="12"/>
      <c r="E17" s="12"/>
    </row>
    <row r="18" spans="1:7" s="5" customFormat="1" ht="17.25" x14ac:dyDescent="0.3">
      <c r="A18" s="14" t="s">
        <v>15</v>
      </c>
      <c r="B18" s="12"/>
      <c r="C18" s="12"/>
      <c r="D18" s="12"/>
      <c r="E18" s="12"/>
    </row>
    <row r="19" spans="1:7" s="5" customFormat="1" ht="17.25" x14ac:dyDescent="0.3">
      <c r="A19" s="13"/>
      <c r="B19" s="12"/>
      <c r="C19" s="225"/>
      <c r="D19" s="225"/>
      <c r="E19" s="12"/>
    </row>
    <row r="20" spans="1:7" s="5" customFormat="1" ht="87.75" customHeight="1" x14ac:dyDescent="0.3">
      <c r="A20" s="15" t="s">
        <v>16</v>
      </c>
      <c r="B20" s="26">
        <v>1023</v>
      </c>
      <c r="C20" s="205" t="s">
        <v>67</v>
      </c>
      <c r="D20" s="206"/>
    </row>
    <row r="21" spans="1:7" s="5" customFormat="1" ht="17.25" x14ac:dyDescent="0.3">
      <c r="A21" s="16" t="s">
        <v>17</v>
      </c>
      <c r="B21" s="27">
        <v>11001</v>
      </c>
      <c r="C21" s="17" t="s">
        <v>18</v>
      </c>
      <c r="D21" s="17" t="s">
        <v>19</v>
      </c>
    </row>
    <row r="22" spans="1:7" s="5" customFormat="1" ht="33" x14ac:dyDescent="0.3">
      <c r="A22" s="16" t="s">
        <v>20</v>
      </c>
      <c r="B22" s="103" t="s">
        <v>76</v>
      </c>
      <c r="C22" s="18"/>
      <c r="D22" s="18"/>
    </row>
    <row r="23" spans="1:7" s="5" customFormat="1" ht="66" x14ac:dyDescent="0.3">
      <c r="A23" s="16" t="s">
        <v>21</v>
      </c>
      <c r="B23" s="25" t="s">
        <v>127</v>
      </c>
      <c r="C23" s="226"/>
      <c r="D23" s="226"/>
    </row>
    <row r="24" spans="1:7" s="5" customFormat="1" ht="17.25" x14ac:dyDescent="0.3">
      <c r="A24" s="16" t="s">
        <v>22</v>
      </c>
      <c r="B24" s="16" t="s">
        <v>34</v>
      </c>
      <c r="C24" s="226"/>
      <c r="D24" s="226"/>
    </row>
    <row r="25" spans="1:7" s="5" customFormat="1" ht="33" x14ac:dyDescent="0.3">
      <c r="A25" s="19" t="s">
        <v>23</v>
      </c>
      <c r="B25" s="16" t="s">
        <v>1</v>
      </c>
      <c r="C25" s="226"/>
      <c r="D25" s="226"/>
    </row>
    <row r="26" spans="1:7" s="5" customFormat="1" ht="17.25" x14ac:dyDescent="0.3">
      <c r="A26" s="20"/>
      <c r="B26" s="21" t="s">
        <v>24</v>
      </c>
      <c r="C26" s="226"/>
      <c r="D26" s="226"/>
    </row>
    <row r="27" spans="1:7" s="28" customFormat="1" ht="16.5" x14ac:dyDescent="0.3">
      <c r="A27" s="221" t="s">
        <v>139</v>
      </c>
      <c r="B27" s="222"/>
      <c r="C27" s="227"/>
      <c r="D27" s="227"/>
      <c r="E27" s="7"/>
      <c r="F27" s="7"/>
      <c r="G27" s="7"/>
    </row>
    <row r="28" spans="1:7" s="5" customFormat="1" ht="17.25" x14ac:dyDescent="0.3">
      <c r="A28" s="94" t="s">
        <v>88</v>
      </c>
      <c r="B28" s="108"/>
      <c r="C28" s="107">
        <v>22000</v>
      </c>
      <c r="D28" s="107">
        <v>22000</v>
      </c>
    </row>
    <row r="29" spans="1:7" s="5" customFormat="1" ht="87.75" customHeight="1" x14ac:dyDescent="0.3">
      <c r="A29" s="15" t="s">
        <v>16</v>
      </c>
      <c r="B29" s="26">
        <v>1023</v>
      </c>
      <c r="C29" s="205" t="s">
        <v>67</v>
      </c>
      <c r="D29" s="206"/>
    </row>
    <row r="30" spans="1:7" s="5" customFormat="1" ht="17.25" x14ac:dyDescent="0.3">
      <c r="A30" s="16" t="s">
        <v>17</v>
      </c>
      <c r="B30" s="27">
        <v>31001</v>
      </c>
      <c r="C30" s="17" t="s">
        <v>18</v>
      </c>
      <c r="D30" s="17" t="s">
        <v>19</v>
      </c>
    </row>
    <row r="31" spans="1:7" s="5" customFormat="1" ht="17.25" x14ac:dyDescent="0.3">
      <c r="A31" s="16" t="s">
        <v>20</v>
      </c>
      <c r="B31" s="103" t="s">
        <v>140</v>
      </c>
      <c r="C31" s="18"/>
      <c r="D31" s="18"/>
    </row>
    <row r="32" spans="1:7" s="5" customFormat="1" ht="33" x14ac:dyDescent="0.3">
      <c r="A32" s="16" t="s">
        <v>21</v>
      </c>
      <c r="B32" s="16" t="s">
        <v>130</v>
      </c>
      <c r="C32" s="18"/>
      <c r="D32" s="18"/>
    </row>
    <row r="33" spans="1:7" s="5" customFormat="1" ht="33" x14ac:dyDescent="0.3">
      <c r="A33" s="16" t="s">
        <v>22</v>
      </c>
      <c r="B33" s="16" t="s">
        <v>83</v>
      </c>
      <c r="C33" s="18"/>
      <c r="D33" s="18"/>
    </row>
    <row r="34" spans="1:7" s="5" customFormat="1" ht="33" x14ac:dyDescent="0.3">
      <c r="A34" s="19" t="s">
        <v>23</v>
      </c>
      <c r="B34" s="16" t="s">
        <v>1</v>
      </c>
      <c r="C34" s="18"/>
      <c r="D34" s="18"/>
    </row>
    <row r="35" spans="1:7" s="5" customFormat="1" ht="17.25" x14ac:dyDescent="0.3">
      <c r="A35" s="20"/>
      <c r="B35" s="21" t="s">
        <v>24</v>
      </c>
      <c r="C35" s="22"/>
      <c r="D35" s="22"/>
    </row>
    <row r="36" spans="1:7" s="5" customFormat="1" ht="47.25" customHeight="1" x14ac:dyDescent="0.3">
      <c r="A36" s="221" t="s">
        <v>141</v>
      </c>
      <c r="B36" s="222"/>
      <c r="C36" s="129"/>
      <c r="D36" s="129"/>
      <c r="E36" s="12"/>
    </row>
    <row r="37" spans="1:7" s="5" customFormat="1" ht="17.25" x14ac:dyDescent="0.3">
      <c r="A37" s="94" t="s">
        <v>88</v>
      </c>
      <c r="B37" s="108"/>
      <c r="C37" s="107">
        <v>125000</v>
      </c>
      <c r="D37" s="107">
        <v>125000</v>
      </c>
    </row>
    <row r="38" spans="1:7" s="5" customFormat="1" ht="17.25" x14ac:dyDescent="0.3">
      <c r="A38" s="37"/>
      <c r="B38" s="37"/>
      <c r="C38" s="40"/>
      <c r="D38" s="40"/>
      <c r="E38" s="12"/>
    </row>
    <row r="39" spans="1:7" s="5" customFormat="1" ht="87.75" customHeight="1" x14ac:dyDescent="0.3">
      <c r="A39" s="15" t="s">
        <v>16</v>
      </c>
      <c r="B39" s="26">
        <v>1023</v>
      </c>
      <c r="C39" s="205" t="s">
        <v>67</v>
      </c>
      <c r="D39" s="206"/>
    </row>
    <row r="40" spans="1:7" s="5" customFormat="1" ht="17.25" x14ac:dyDescent="0.3">
      <c r="A40" s="16" t="s">
        <v>17</v>
      </c>
      <c r="B40" s="27">
        <v>31003</v>
      </c>
      <c r="C40" s="17" t="s">
        <v>18</v>
      </c>
      <c r="D40" s="17" t="s">
        <v>19</v>
      </c>
    </row>
    <row r="41" spans="1:7" s="5" customFormat="1" ht="33" x14ac:dyDescent="0.3">
      <c r="A41" s="16" t="s">
        <v>20</v>
      </c>
      <c r="B41" s="103" t="s">
        <v>76</v>
      </c>
      <c r="C41" s="18"/>
      <c r="D41" s="18"/>
    </row>
    <row r="42" spans="1:7" s="5" customFormat="1" ht="49.5" x14ac:dyDescent="0.3">
      <c r="A42" s="16" t="s">
        <v>21</v>
      </c>
      <c r="B42" s="16" t="s">
        <v>69</v>
      </c>
      <c r="C42" s="18"/>
      <c r="D42" s="18"/>
    </row>
    <row r="43" spans="1:7" s="5" customFormat="1" ht="33" x14ac:dyDescent="0.3">
      <c r="A43" s="16" t="s">
        <v>22</v>
      </c>
      <c r="B43" s="16" t="s">
        <v>83</v>
      </c>
      <c r="C43" s="18"/>
      <c r="D43" s="18"/>
    </row>
    <row r="44" spans="1:7" s="5" customFormat="1" ht="33" x14ac:dyDescent="0.3">
      <c r="A44" s="19" t="s">
        <v>23</v>
      </c>
      <c r="B44" s="16" t="s">
        <v>1</v>
      </c>
      <c r="C44" s="18"/>
      <c r="D44" s="18"/>
    </row>
    <row r="45" spans="1:7" s="5" customFormat="1" ht="17.25" x14ac:dyDescent="0.3">
      <c r="A45" s="20"/>
      <c r="B45" s="21" t="s">
        <v>24</v>
      </c>
      <c r="C45" s="22"/>
      <c r="D45" s="22"/>
    </row>
    <row r="46" spans="1:7" s="28" customFormat="1" ht="16.5" x14ac:dyDescent="0.3">
      <c r="A46" s="221" t="s">
        <v>84</v>
      </c>
      <c r="B46" s="222"/>
      <c r="C46" s="128"/>
      <c r="D46" s="128"/>
      <c r="E46" s="7"/>
      <c r="F46" s="7"/>
      <c r="G46" s="7"/>
    </row>
    <row r="47" spans="1:7" s="5" customFormat="1" ht="17.25" x14ac:dyDescent="0.3">
      <c r="A47" s="221" t="s">
        <v>85</v>
      </c>
      <c r="B47" s="222"/>
      <c r="C47" s="109"/>
      <c r="D47" s="109"/>
      <c r="E47" s="12"/>
    </row>
    <row r="48" spans="1:7" s="5" customFormat="1" ht="17.25" customHeight="1" x14ac:dyDescent="0.3">
      <c r="A48" s="221" t="s">
        <v>86</v>
      </c>
      <c r="B48" s="222"/>
      <c r="C48" s="109"/>
      <c r="D48" s="109"/>
      <c r="E48" s="12"/>
    </row>
    <row r="49" spans="1:5" s="5" customFormat="1" ht="17.25" customHeight="1" x14ac:dyDescent="0.3">
      <c r="A49" s="221" t="s">
        <v>87</v>
      </c>
      <c r="B49" s="222"/>
      <c r="C49" s="129"/>
      <c r="D49" s="129"/>
      <c r="E49" s="12"/>
    </row>
    <row r="50" spans="1:5" s="5" customFormat="1" ht="17.25" customHeight="1" x14ac:dyDescent="0.3">
      <c r="A50" s="221" t="s">
        <v>142</v>
      </c>
      <c r="B50" s="222"/>
      <c r="C50" s="130">
        <v>1</v>
      </c>
      <c r="D50" s="130">
        <v>1</v>
      </c>
      <c r="E50" s="12"/>
    </row>
    <row r="51" spans="1:5" s="5" customFormat="1" ht="17.25" x14ac:dyDescent="0.3">
      <c r="A51" s="94" t="s">
        <v>88</v>
      </c>
      <c r="B51" s="108"/>
      <c r="C51" s="107">
        <v>34000</v>
      </c>
      <c r="D51" s="107">
        <v>34000</v>
      </c>
    </row>
    <row r="52" spans="1:5" s="5" customFormat="1" ht="17.25" x14ac:dyDescent="0.3">
      <c r="A52" s="37"/>
      <c r="B52" s="37"/>
      <c r="C52" s="40"/>
      <c r="D52" s="40"/>
      <c r="E52" s="12"/>
    </row>
    <row r="53" spans="1:5" s="5" customFormat="1" ht="17.25" x14ac:dyDescent="0.3">
      <c r="A53" s="37"/>
      <c r="B53" s="37"/>
      <c r="C53" s="40"/>
      <c r="D53" s="40"/>
      <c r="E53" s="12"/>
    </row>
    <row r="54" spans="1:5" s="5" customFormat="1" ht="17.25" x14ac:dyDescent="0.3">
      <c r="A54" s="231" t="s">
        <v>48</v>
      </c>
      <c r="B54" s="231"/>
      <c r="C54" s="231"/>
      <c r="D54" s="231"/>
      <c r="E54" s="12"/>
    </row>
    <row r="55" spans="1:5" s="5" customFormat="1" ht="17.25" x14ac:dyDescent="0.3">
      <c r="A55" s="11" t="s">
        <v>16</v>
      </c>
      <c r="B55" s="232" t="s">
        <v>14</v>
      </c>
      <c r="C55" s="232"/>
      <c r="D55" s="232"/>
      <c r="E55" s="12"/>
    </row>
    <row r="56" spans="1:5" s="5" customFormat="1" ht="17.25" x14ac:dyDescent="0.3">
      <c r="A56" s="26">
        <v>1023</v>
      </c>
      <c r="B56" s="233" t="s">
        <v>2</v>
      </c>
      <c r="C56" s="234"/>
      <c r="D56" s="235"/>
      <c r="E56" s="12"/>
    </row>
    <row r="57" spans="1:5" s="5" customFormat="1" ht="17.25" x14ac:dyDescent="0.3">
      <c r="A57" s="11"/>
      <c r="B57" s="228"/>
      <c r="C57" s="229"/>
      <c r="D57" s="230"/>
      <c r="E57" s="12"/>
    </row>
    <row r="58" spans="1:5" s="5" customFormat="1" ht="17.25" x14ac:dyDescent="0.3">
      <c r="A58" s="11" t="s">
        <v>15</v>
      </c>
      <c r="B58" s="39"/>
      <c r="C58" s="39"/>
      <c r="D58" s="39"/>
      <c r="E58" s="12"/>
    </row>
    <row r="59" spans="1:5" s="5" customFormat="1" ht="87.75" customHeight="1" x14ac:dyDescent="0.3">
      <c r="A59" s="15" t="s">
        <v>16</v>
      </c>
      <c r="B59" s="26">
        <v>1023</v>
      </c>
      <c r="C59" s="205" t="s">
        <v>67</v>
      </c>
      <c r="D59" s="206"/>
    </row>
    <row r="60" spans="1:5" s="5" customFormat="1" ht="17.25" x14ac:dyDescent="0.3">
      <c r="A60" s="16" t="s">
        <v>17</v>
      </c>
      <c r="B60" s="27">
        <v>11001</v>
      </c>
      <c r="C60" s="17" t="s">
        <v>18</v>
      </c>
      <c r="D60" s="17" t="s">
        <v>19</v>
      </c>
    </row>
    <row r="61" spans="1:5" s="5" customFormat="1" ht="33" x14ac:dyDescent="0.3">
      <c r="A61" s="16" t="s">
        <v>20</v>
      </c>
      <c r="B61" s="103" t="s">
        <v>76</v>
      </c>
      <c r="C61" s="18"/>
      <c r="D61" s="18"/>
    </row>
    <row r="62" spans="1:5" s="5" customFormat="1" ht="66" x14ac:dyDescent="0.3">
      <c r="A62" s="16" t="s">
        <v>21</v>
      </c>
      <c r="B62" s="25" t="s">
        <v>127</v>
      </c>
      <c r="C62" s="226"/>
      <c r="D62" s="226"/>
    </row>
    <row r="63" spans="1:5" s="5" customFormat="1" ht="17.25" x14ac:dyDescent="0.3">
      <c r="A63" s="16" t="s">
        <v>22</v>
      </c>
      <c r="B63" s="16" t="s">
        <v>34</v>
      </c>
      <c r="C63" s="226"/>
      <c r="D63" s="226"/>
    </row>
    <row r="64" spans="1:5" s="5" customFormat="1" ht="33" x14ac:dyDescent="0.3">
      <c r="A64" s="19" t="s">
        <v>23</v>
      </c>
      <c r="B64" s="16" t="s">
        <v>1</v>
      </c>
      <c r="C64" s="226"/>
      <c r="D64" s="226"/>
    </row>
    <row r="65" spans="1:7" s="5" customFormat="1" ht="17.25" x14ac:dyDescent="0.3">
      <c r="A65" s="20"/>
      <c r="B65" s="21" t="s">
        <v>24</v>
      </c>
      <c r="C65" s="226"/>
      <c r="D65" s="226"/>
    </row>
    <row r="66" spans="1:7" s="28" customFormat="1" ht="16.5" x14ac:dyDescent="0.3">
      <c r="A66" s="221" t="s">
        <v>139</v>
      </c>
      <c r="B66" s="222"/>
      <c r="C66" s="227"/>
      <c r="D66" s="227"/>
      <c r="E66" s="7"/>
      <c r="F66" s="7"/>
      <c r="G66" s="7"/>
    </row>
    <row r="67" spans="1:7" s="5" customFormat="1" ht="17.25" x14ac:dyDescent="0.3">
      <c r="A67" s="94" t="s">
        <v>88</v>
      </c>
      <c r="B67" s="108"/>
      <c r="C67" s="107">
        <v>22000</v>
      </c>
      <c r="D67" s="107">
        <v>22000</v>
      </c>
    </row>
    <row r="68" spans="1:7" s="5" customFormat="1" ht="87.75" customHeight="1" x14ac:dyDescent="0.3">
      <c r="A68" s="15" t="s">
        <v>16</v>
      </c>
      <c r="B68" s="26">
        <v>1023</v>
      </c>
      <c r="C68" s="205" t="s">
        <v>67</v>
      </c>
      <c r="D68" s="206"/>
    </row>
    <row r="69" spans="1:7" s="5" customFormat="1" ht="17.25" x14ac:dyDescent="0.3">
      <c r="A69" s="16" t="s">
        <v>17</v>
      </c>
      <c r="B69" s="27">
        <v>31001</v>
      </c>
      <c r="C69" s="17" t="s">
        <v>18</v>
      </c>
      <c r="D69" s="17" t="s">
        <v>19</v>
      </c>
    </row>
    <row r="70" spans="1:7" s="5" customFormat="1" ht="17.25" x14ac:dyDescent="0.3">
      <c r="A70" s="16" t="s">
        <v>20</v>
      </c>
      <c r="B70" s="103" t="s">
        <v>140</v>
      </c>
      <c r="C70" s="18"/>
      <c r="D70" s="18"/>
    </row>
    <row r="71" spans="1:7" s="5" customFormat="1" ht="33" x14ac:dyDescent="0.3">
      <c r="A71" s="16" t="s">
        <v>21</v>
      </c>
      <c r="B71" s="16" t="s">
        <v>130</v>
      </c>
      <c r="C71" s="18"/>
      <c r="D71" s="18"/>
    </row>
    <row r="72" spans="1:7" s="5" customFormat="1" ht="33" x14ac:dyDescent="0.3">
      <c r="A72" s="16" t="s">
        <v>22</v>
      </c>
      <c r="B72" s="16" t="s">
        <v>83</v>
      </c>
      <c r="C72" s="18"/>
      <c r="D72" s="18"/>
    </row>
    <row r="73" spans="1:7" s="5" customFormat="1" ht="33" x14ac:dyDescent="0.3">
      <c r="A73" s="19" t="s">
        <v>23</v>
      </c>
      <c r="B73" s="16" t="s">
        <v>1</v>
      </c>
      <c r="C73" s="18"/>
      <c r="D73" s="18"/>
    </row>
    <row r="74" spans="1:7" s="5" customFormat="1" ht="17.25" x14ac:dyDescent="0.3">
      <c r="A74" s="20"/>
      <c r="B74" s="21" t="s">
        <v>24</v>
      </c>
      <c r="C74" s="22"/>
      <c r="D74" s="22"/>
    </row>
    <row r="75" spans="1:7" s="5" customFormat="1" ht="47.25" customHeight="1" x14ac:dyDescent="0.3">
      <c r="A75" s="221" t="s">
        <v>141</v>
      </c>
      <c r="B75" s="222"/>
      <c r="C75" s="129"/>
      <c r="D75" s="129"/>
      <c r="E75" s="12"/>
    </row>
    <row r="76" spans="1:7" s="5" customFormat="1" ht="17.25" x14ac:dyDescent="0.3">
      <c r="A76" s="94" t="s">
        <v>88</v>
      </c>
      <c r="B76" s="108"/>
      <c r="C76" s="107">
        <v>125000</v>
      </c>
      <c r="D76" s="107">
        <v>125000</v>
      </c>
    </row>
    <row r="77" spans="1:7" s="5" customFormat="1" ht="17.25" x14ac:dyDescent="0.3">
      <c r="A77" s="37"/>
      <c r="B77" s="37"/>
      <c r="C77" s="40"/>
      <c r="D77" s="40"/>
      <c r="E77" s="12"/>
    </row>
    <row r="78" spans="1:7" s="5" customFormat="1" ht="87.75" customHeight="1" x14ac:dyDescent="0.3">
      <c r="A78" s="15" t="s">
        <v>16</v>
      </c>
      <c r="B78" s="26">
        <v>1023</v>
      </c>
      <c r="C78" s="205" t="s">
        <v>67</v>
      </c>
      <c r="D78" s="206"/>
    </row>
    <row r="79" spans="1:7" s="5" customFormat="1" ht="17.25" x14ac:dyDescent="0.3">
      <c r="A79" s="16" t="s">
        <v>17</v>
      </c>
      <c r="B79" s="27">
        <v>31003</v>
      </c>
      <c r="C79" s="17" t="s">
        <v>18</v>
      </c>
      <c r="D79" s="17" t="s">
        <v>19</v>
      </c>
    </row>
    <row r="80" spans="1:7" s="5" customFormat="1" ht="33" x14ac:dyDescent="0.3">
      <c r="A80" s="16" t="s">
        <v>20</v>
      </c>
      <c r="B80" s="103" t="s">
        <v>76</v>
      </c>
      <c r="C80" s="18"/>
      <c r="D80" s="18"/>
    </row>
    <row r="81" spans="1:7" s="5" customFormat="1" ht="49.5" x14ac:dyDescent="0.3">
      <c r="A81" s="16" t="s">
        <v>21</v>
      </c>
      <c r="B81" s="16" t="s">
        <v>69</v>
      </c>
      <c r="C81" s="18"/>
      <c r="D81" s="18"/>
    </row>
    <row r="82" spans="1:7" s="5" customFormat="1" ht="33" x14ac:dyDescent="0.3">
      <c r="A82" s="16" t="s">
        <v>22</v>
      </c>
      <c r="B82" s="16" t="s">
        <v>83</v>
      </c>
      <c r="C82" s="18"/>
      <c r="D82" s="18"/>
    </row>
    <row r="83" spans="1:7" s="5" customFormat="1" ht="33" x14ac:dyDescent="0.3">
      <c r="A83" s="19" t="s">
        <v>23</v>
      </c>
      <c r="B83" s="16" t="s">
        <v>1</v>
      </c>
      <c r="C83" s="18"/>
      <c r="D83" s="18"/>
    </row>
    <row r="84" spans="1:7" s="5" customFormat="1" ht="17.25" x14ac:dyDescent="0.3">
      <c r="A84" s="20"/>
      <c r="B84" s="21" t="s">
        <v>24</v>
      </c>
      <c r="C84" s="22"/>
      <c r="D84" s="22"/>
    </row>
    <row r="85" spans="1:7" s="28" customFormat="1" ht="16.5" x14ac:dyDescent="0.3">
      <c r="A85" s="221" t="s">
        <v>84</v>
      </c>
      <c r="B85" s="222"/>
      <c r="C85" s="128">
        <v>1</v>
      </c>
      <c r="D85" s="128">
        <v>1</v>
      </c>
      <c r="E85" s="7"/>
      <c r="F85" s="7"/>
      <c r="G85" s="7"/>
    </row>
    <row r="86" spans="1:7" s="5" customFormat="1" ht="17.25" x14ac:dyDescent="0.3">
      <c r="A86" s="221" t="s">
        <v>85</v>
      </c>
      <c r="B86" s="222"/>
      <c r="C86" s="109"/>
      <c r="D86" s="109"/>
      <c r="E86" s="12"/>
    </row>
    <row r="87" spans="1:7" s="5" customFormat="1" ht="17.25" customHeight="1" x14ac:dyDescent="0.3">
      <c r="A87" s="221" t="s">
        <v>86</v>
      </c>
      <c r="B87" s="222"/>
      <c r="C87" s="109"/>
      <c r="D87" s="109"/>
      <c r="E87" s="12"/>
    </row>
    <row r="88" spans="1:7" s="5" customFormat="1" ht="17.25" customHeight="1" x14ac:dyDescent="0.3">
      <c r="A88" s="221" t="s">
        <v>87</v>
      </c>
      <c r="B88" s="222"/>
      <c r="C88" s="129">
        <v>100</v>
      </c>
      <c r="D88" s="129">
        <v>100</v>
      </c>
      <c r="E88" s="12"/>
    </row>
    <row r="89" spans="1:7" s="5" customFormat="1" ht="17.25" customHeight="1" x14ac:dyDescent="0.3">
      <c r="A89" s="221" t="s">
        <v>142</v>
      </c>
      <c r="B89" s="222"/>
      <c r="C89" s="130">
        <v>1</v>
      </c>
      <c r="D89" s="130">
        <v>1</v>
      </c>
      <c r="E89" s="12"/>
    </row>
    <row r="90" spans="1:7" s="5" customFormat="1" ht="17.25" x14ac:dyDescent="0.3">
      <c r="A90" s="94" t="s">
        <v>88</v>
      </c>
      <c r="B90" s="108"/>
      <c r="C90" s="107"/>
      <c r="D90" s="107"/>
    </row>
  </sheetData>
  <mergeCells count="31">
    <mergeCell ref="A89:B89"/>
    <mergeCell ref="C78:D78"/>
    <mergeCell ref="A85:B85"/>
    <mergeCell ref="A86:B86"/>
    <mergeCell ref="A87:B87"/>
    <mergeCell ref="A88:B88"/>
    <mergeCell ref="A50:B50"/>
    <mergeCell ref="C62:C66"/>
    <mergeCell ref="D62:D66"/>
    <mergeCell ref="C68:D68"/>
    <mergeCell ref="A75:B75"/>
    <mergeCell ref="C59:D59"/>
    <mergeCell ref="B57:D57"/>
    <mergeCell ref="A66:B66"/>
    <mergeCell ref="A54:D54"/>
    <mergeCell ref="B55:D55"/>
    <mergeCell ref="B56:D56"/>
    <mergeCell ref="A8:E8"/>
    <mergeCell ref="A10:E10"/>
    <mergeCell ref="C19:D19"/>
    <mergeCell ref="A27:B27"/>
    <mergeCell ref="C20:D20"/>
    <mergeCell ref="C23:C27"/>
    <mergeCell ref="D23:D27"/>
    <mergeCell ref="A48:B48"/>
    <mergeCell ref="A49:B49"/>
    <mergeCell ref="C29:D29"/>
    <mergeCell ref="A36:B36"/>
    <mergeCell ref="C39:D39"/>
    <mergeCell ref="A46:B46"/>
    <mergeCell ref="A47:B47"/>
  </mergeCells>
  <pageMargins left="0.39370078740157499" right="0.23622047244094499" top="0.47244094488188998" bottom="0.511811023622047" header="0.31496062992126" footer="0.31496062992126"/>
  <pageSetup paperSize="9" scale="70" firstPageNumber="6" orientation="landscape" useFirstPageNumber="1" r:id="rId1"/>
  <rowBreaks count="3" manualBreakCount="3">
    <brk id="28" max="4" man="1"/>
    <brk id="51" max="16383" man="1"/>
    <brk id="7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view="pageBreakPreview" topLeftCell="A10" zoomScaleNormal="100" zoomScaleSheetLayoutView="100" workbookViewId="0">
      <selection activeCell="D11" sqref="D11"/>
    </sheetView>
  </sheetViews>
  <sheetFormatPr defaultColWidth="10.6640625" defaultRowHeight="13.5" x14ac:dyDescent="0.25"/>
  <cols>
    <col min="1" max="2" width="10.6640625" style="3"/>
    <col min="3" max="3" width="45" style="3" customWidth="1"/>
    <col min="4" max="4" width="20.33203125" style="3" customWidth="1"/>
    <col min="5" max="5" width="19.33203125" style="3" customWidth="1"/>
    <col min="6" max="6" width="22.1640625" style="3" customWidth="1"/>
    <col min="7" max="7" width="19" style="3" customWidth="1"/>
    <col min="8" max="8" width="21.5" style="3" customWidth="1"/>
    <col min="9" max="16384" width="10.6640625" style="3"/>
  </cols>
  <sheetData>
    <row r="2" spans="1:8" ht="17.25" x14ac:dyDescent="0.25">
      <c r="A2" s="110"/>
      <c r="B2" s="110"/>
      <c r="C2" s="110"/>
      <c r="D2" s="110"/>
      <c r="E2" s="110"/>
      <c r="F2" s="110"/>
      <c r="G2" s="111"/>
      <c r="H2" s="112" t="s">
        <v>104</v>
      </c>
    </row>
    <row r="3" spans="1:8" ht="17.25" x14ac:dyDescent="0.3">
      <c r="A3" s="110"/>
      <c r="B3" s="110"/>
      <c r="C3" s="110"/>
      <c r="D3" s="110"/>
      <c r="E3" s="110"/>
      <c r="F3" s="110"/>
      <c r="G3" s="111"/>
      <c r="H3" s="30" t="s">
        <v>25</v>
      </c>
    </row>
    <row r="4" spans="1:8" ht="17.25" x14ac:dyDescent="0.3">
      <c r="A4" s="113"/>
      <c r="B4" s="113"/>
      <c r="C4" s="113"/>
      <c r="D4" s="113"/>
      <c r="E4" s="113"/>
      <c r="F4" s="113"/>
      <c r="G4" s="111"/>
      <c r="H4" s="30" t="s">
        <v>26</v>
      </c>
    </row>
    <row r="5" spans="1:8" ht="60" customHeight="1" x14ac:dyDescent="0.3">
      <c r="A5" s="211" t="s">
        <v>89</v>
      </c>
      <c r="B5" s="211"/>
      <c r="C5" s="211"/>
      <c r="D5" s="211"/>
      <c r="E5" s="211"/>
      <c r="F5" s="211"/>
      <c r="G5" s="211"/>
      <c r="H5" s="211"/>
    </row>
    <row r="6" spans="1:8" ht="27" x14ac:dyDescent="0.25">
      <c r="A6" s="114"/>
      <c r="B6" s="114"/>
      <c r="C6" s="115"/>
      <c r="D6" s="116"/>
      <c r="E6" s="116"/>
      <c r="F6" s="116"/>
      <c r="G6" s="117" t="s">
        <v>90</v>
      </c>
      <c r="H6" s="117"/>
    </row>
    <row r="7" spans="1:8" ht="42" customHeight="1" x14ac:dyDescent="0.25">
      <c r="A7" s="236" t="s">
        <v>91</v>
      </c>
      <c r="B7" s="237"/>
      <c r="C7" s="242" t="s">
        <v>92</v>
      </c>
      <c r="D7" s="205" t="s">
        <v>72</v>
      </c>
      <c r="E7" s="245"/>
      <c r="F7" s="245"/>
      <c r="G7" s="245"/>
      <c r="H7" s="206"/>
    </row>
    <row r="8" spans="1:8" ht="16.5" x14ac:dyDescent="0.25">
      <c r="A8" s="238"/>
      <c r="B8" s="239"/>
      <c r="C8" s="243"/>
      <c r="D8" s="246" t="s">
        <v>93</v>
      </c>
      <c r="E8" s="249" t="s">
        <v>8</v>
      </c>
      <c r="F8" s="250"/>
      <c r="G8" s="250"/>
      <c r="H8" s="251"/>
    </row>
    <row r="9" spans="1:8" x14ac:dyDescent="0.25">
      <c r="A9" s="240"/>
      <c r="B9" s="241"/>
      <c r="C9" s="243"/>
      <c r="D9" s="247"/>
      <c r="E9" s="252" t="s">
        <v>94</v>
      </c>
      <c r="F9" s="252" t="s">
        <v>95</v>
      </c>
      <c r="G9" s="252" t="s">
        <v>96</v>
      </c>
      <c r="H9" s="252" t="s">
        <v>97</v>
      </c>
    </row>
    <row r="10" spans="1:8" ht="105" customHeight="1" x14ac:dyDescent="0.25">
      <c r="A10" s="118" t="s">
        <v>32</v>
      </c>
      <c r="B10" s="118" t="s">
        <v>3</v>
      </c>
      <c r="C10" s="244"/>
      <c r="D10" s="248"/>
      <c r="E10" s="252"/>
      <c r="F10" s="252"/>
      <c r="G10" s="252"/>
      <c r="H10" s="252"/>
    </row>
    <row r="11" spans="1:8" ht="16.5" x14ac:dyDescent="0.25">
      <c r="A11" s="118"/>
      <c r="B11" s="118"/>
      <c r="C11" s="119" t="s">
        <v>7</v>
      </c>
      <c r="D11" s="120">
        <f>D13</f>
        <v>159000</v>
      </c>
      <c r="E11" s="120">
        <f>E13</f>
        <v>0</v>
      </c>
      <c r="F11" s="120">
        <f t="shared" ref="F11:H11" si="0">F13</f>
        <v>0</v>
      </c>
      <c r="G11" s="120">
        <f t="shared" si="0"/>
        <v>34000</v>
      </c>
      <c r="H11" s="120">
        <f t="shared" si="0"/>
        <v>125000</v>
      </c>
    </row>
    <row r="12" spans="1:8" ht="16.5" x14ac:dyDescent="0.25">
      <c r="A12" s="118"/>
      <c r="B12" s="118"/>
      <c r="C12" s="119" t="s">
        <v>8</v>
      </c>
      <c r="D12" s="120"/>
      <c r="E12" s="120"/>
      <c r="F12" s="121"/>
      <c r="G12" s="121"/>
      <c r="H12" s="93"/>
    </row>
    <row r="13" spans="1:8" ht="33" x14ac:dyDescent="0.25">
      <c r="A13" s="93"/>
      <c r="B13" s="122"/>
      <c r="C13" s="122" t="s">
        <v>98</v>
      </c>
      <c r="D13" s="120">
        <f>E13+F13+H13+G13</f>
        <v>159000</v>
      </c>
      <c r="E13" s="120">
        <f>E16</f>
        <v>0</v>
      </c>
      <c r="F13" s="120"/>
      <c r="G13" s="120">
        <f>G16</f>
        <v>34000</v>
      </c>
      <c r="H13" s="120">
        <f>H15</f>
        <v>125000</v>
      </c>
    </row>
    <row r="14" spans="1:8" ht="16.5" x14ac:dyDescent="0.25">
      <c r="A14" s="93"/>
      <c r="B14" s="93"/>
      <c r="C14" s="93" t="s">
        <v>99</v>
      </c>
      <c r="D14" s="120"/>
      <c r="E14" s="120"/>
      <c r="F14" s="124"/>
      <c r="G14" s="120"/>
      <c r="H14" s="93"/>
    </row>
    <row r="15" spans="1:8" ht="16.5" x14ac:dyDescent="0.25">
      <c r="A15" s="165">
        <v>1023</v>
      </c>
      <c r="B15" s="165">
        <v>31001</v>
      </c>
      <c r="C15" s="165" t="s">
        <v>140</v>
      </c>
      <c r="D15" s="120"/>
      <c r="E15" s="120"/>
      <c r="F15" s="124"/>
      <c r="G15" s="120"/>
      <c r="H15" s="120">
        <v>125000</v>
      </c>
    </row>
    <row r="16" spans="1:8" ht="49.5" x14ac:dyDescent="0.25">
      <c r="A16" s="93">
        <v>1023</v>
      </c>
      <c r="B16" s="93">
        <v>31003</v>
      </c>
      <c r="C16" s="103" t="s">
        <v>76</v>
      </c>
      <c r="D16" s="120">
        <f>E16+G16</f>
        <v>34000</v>
      </c>
      <c r="E16" s="120">
        <f t="shared" ref="E16:F16" si="1">E20</f>
        <v>0</v>
      </c>
      <c r="F16" s="125">
        <f t="shared" si="1"/>
        <v>0</v>
      </c>
      <c r="G16" s="120">
        <f>G21</f>
        <v>34000</v>
      </c>
      <c r="H16" s="126"/>
    </row>
    <row r="17" spans="1:8" ht="16.5" x14ac:dyDescent="0.25">
      <c r="A17" s="93"/>
      <c r="B17" s="93"/>
      <c r="C17" s="93" t="s">
        <v>100</v>
      </c>
      <c r="D17" s="120">
        <f t="shared" ref="D17" si="2">F17+G17</f>
        <v>0</v>
      </c>
      <c r="E17" s="120"/>
      <c r="F17" s="127"/>
      <c r="G17" s="127"/>
      <c r="H17" s="126"/>
    </row>
    <row r="18" spans="1:8" ht="16.5" x14ac:dyDescent="0.25">
      <c r="A18" s="93"/>
      <c r="B18" s="93"/>
      <c r="C18" s="93" t="s">
        <v>1</v>
      </c>
      <c r="D18" s="120"/>
      <c r="E18" s="120"/>
      <c r="F18" s="127"/>
      <c r="G18" s="127"/>
      <c r="H18" s="126"/>
    </row>
    <row r="19" spans="1:8" ht="16.5" x14ac:dyDescent="0.25">
      <c r="A19" s="93"/>
      <c r="B19" s="93"/>
      <c r="C19" s="93" t="s">
        <v>101</v>
      </c>
      <c r="D19" s="120"/>
      <c r="E19" s="120"/>
      <c r="F19" s="127"/>
      <c r="G19" s="127"/>
      <c r="H19" s="126"/>
    </row>
    <row r="20" spans="1:8" ht="49.5" x14ac:dyDescent="0.25">
      <c r="A20" s="137"/>
      <c r="B20" s="137"/>
      <c r="C20" s="126" t="s">
        <v>102</v>
      </c>
      <c r="D20" s="120">
        <f>E20</f>
        <v>0</v>
      </c>
      <c r="E20" s="120"/>
      <c r="F20" s="123"/>
      <c r="G20" s="127"/>
      <c r="H20" s="126"/>
    </row>
    <row r="21" spans="1:8" ht="82.5" x14ac:dyDescent="0.25">
      <c r="A21" s="171"/>
      <c r="B21" s="171"/>
      <c r="C21" s="174" t="s">
        <v>143</v>
      </c>
      <c r="D21" s="120">
        <f>G21</f>
        <v>34000</v>
      </c>
      <c r="E21" s="171"/>
      <c r="F21" s="171"/>
      <c r="G21" s="120">
        <v>34000</v>
      </c>
      <c r="H21" s="171"/>
    </row>
  </sheetData>
  <mergeCells count="10">
    <mergeCell ref="A5:H5"/>
    <mergeCell ref="A7:B9"/>
    <mergeCell ref="C7:C10"/>
    <mergeCell ref="D7:H7"/>
    <mergeCell ref="D8:D10"/>
    <mergeCell ref="E8:H8"/>
    <mergeCell ref="E9:E10"/>
    <mergeCell ref="F9:F10"/>
    <mergeCell ref="G9:G10"/>
    <mergeCell ref="H9:H10"/>
  </mergeCells>
  <pageMargins left="0.39370078740157499" right="0.23622047244094499" top="0.47244094488188998" bottom="0.511811023622047" header="0.31496062992126" footer="0.31496062992126"/>
  <pageSetup paperSize="9" scale="78" firstPageNumber="9" orientation="landscape" useFirstPageNumber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view="pageBreakPreview" topLeftCell="A8" zoomScaleNormal="100" zoomScaleSheetLayoutView="100" workbookViewId="0">
      <selection activeCell="K12" sqref="K12"/>
    </sheetView>
  </sheetViews>
  <sheetFormatPr defaultColWidth="10.6640625" defaultRowHeight="13.5" x14ac:dyDescent="0.25"/>
  <cols>
    <col min="1" max="1" width="18.33203125" style="3" customWidth="1"/>
    <col min="2" max="2" width="55.83203125" style="3" customWidth="1"/>
    <col min="3" max="3" width="18.6640625" style="3" customWidth="1"/>
    <col min="4" max="4" width="17.83203125" style="3" customWidth="1"/>
    <col min="5" max="5" width="10.6640625" style="3"/>
    <col min="6" max="6" width="18.83203125" style="3" customWidth="1"/>
    <col min="7" max="7" width="28.33203125" style="3" customWidth="1"/>
    <col min="8" max="16384" width="10.6640625" style="3"/>
  </cols>
  <sheetData>
    <row r="1" spans="1:8" ht="33" customHeight="1" x14ac:dyDescent="0.25"/>
    <row r="2" spans="1:8" ht="16.5" x14ac:dyDescent="0.25">
      <c r="G2" s="112" t="s">
        <v>105</v>
      </c>
    </row>
    <row r="3" spans="1:8" ht="16.5" x14ac:dyDescent="0.3">
      <c r="A3" s="175"/>
      <c r="B3"/>
      <c r="C3"/>
      <c r="D3"/>
      <c r="E3"/>
      <c r="F3"/>
      <c r="G3" s="30" t="s">
        <v>25</v>
      </c>
      <c r="H3"/>
    </row>
    <row r="4" spans="1:8" ht="17.25" customHeight="1" x14ac:dyDescent="0.3">
      <c r="A4"/>
      <c r="B4"/>
      <c r="C4"/>
      <c r="D4"/>
      <c r="E4"/>
      <c r="F4" s="175"/>
      <c r="G4" s="30" t="s">
        <v>26</v>
      </c>
      <c r="H4"/>
    </row>
    <row r="5" spans="1:8" ht="16.5" x14ac:dyDescent="0.25">
      <c r="A5" s="131"/>
      <c r="B5"/>
      <c r="C5"/>
      <c r="D5"/>
      <c r="E5"/>
      <c r="F5"/>
      <c r="G5"/>
      <c r="H5"/>
    </row>
    <row r="6" spans="1:8" ht="26.25" customHeight="1" x14ac:dyDescent="0.25">
      <c r="A6" s="256" t="s">
        <v>106</v>
      </c>
      <c r="B6" s="256"/>
      <c r="C6" s="256"/>
      <c r="D6" s="256"/>
      <c r="E6" s="256"/>
      <c r="F6" s="256"/>
      <c r="G6" s="256"/>
      <c r="H6" s="258"/>
    </row>
    <row r="7" spans="1:8" ht="17.25" thickBot="1" x14ac:dyDescent="0.3">
      <c r="A7" s="257" t="s">
        <v>107</v>
      </c>
      <c r="B7" s="257"/>
      <c r="C7" s="257"/>
      <c r="D7" s="257"/>
      <c r="E7" s="257"/>
      <c r="F7" s="257"/>
      <c r="G7" s="257"/>
      <c r="H7" s="258"/>
    </row>
    <row r="8" spans="1:8" ht="83.25" thickBot="1" x14ac:dyDescent="0.3">
      <c r="A8" s="253" t="s">
        <v>108</v>
      </c>
      <c r="B8" s="254"/>
      <c r="C8" s="254"/>
      <c r="D8" s="254"/>
      <c r="E8" s="254"/>
      <c r="F8" s="255"/>
      <c r="G8" s="169" t="s">
        <v>109</v>
      </c>
      <c r="H8" s="168"/>
    </row>
    <row r="9" spans="1:8" ht="16.5" x14ac:dyDescent="0.25">
      <c r="A9" s="259" t="s">
        <v>112</v>
      </c>
      <c r="B9" s="259" t="s">
        <v>113</v>
      </c>
      <c r="C9" s="259" t="s">
        <v>114</v>
      </c>
      <c r="D9" s="259" t="s">
        <v>115</v>
      </c>
      <c r="E9" s="259" t="s">
        <v>116</v>
      </c>
      <c r="F9" s="259" t="s">
        <v>117</v>
      </c>
      <c r="G9" s="132" t="s">
        <v>110</v>
      </c>
      <c r="H9" s="168"/>
    </row>
    <row r="10" spans="1:8" ht="17.25" thickBot="1" x14ac:dyDescent="0.3">
      <c r="A10" s="260"/>
      <c r="B10" s="261"/>
      <c r="C10" s="260"/>
      <c r="D10" s="260"/>
      <c r="E10" s="260"/>
      <c r="F10" s="260"/>
      <c r="G10" s="170" t="s">
        <v>111</v>
      </c>
      <c r="H10" s="168"/>
    </row>
    <row r="11" spans="1:8" ht="17.25" thickBot="1" x14ac:dyDescent="0.3">
      <c r="A11" s="262" t="s">
        <v>118</v>
      </c>
      <c r="B11" s="263"/>
      <c r="C11" s="263"/>
      <c r="D11" s="263"/>
      <c r="E11" s="263"/>
      <c r="F11" s="264"/>
      <c r="G11" s="133"/>
      <c r="H11" s="168"/>
    </row>
    <row r="12" spans="1:8" ht="49.5" customHeight="1" thickBot="1" x14ac:dyDescent="0.3">
      <c r="A12" s="134" t="s">
        <v>119</v>
      </c>
      <c r="B12" s="135" t="s">
        <v>120</v>
      </c>
      <c r="C12" s="135" t="s">
        <v>121</v>
      </c>
      <c r="D12" s="269" t="s">
        <v>122</v>
      </c>
      <c r="E12" s="270"/>
      <c r="F12" s="271"/>
      <c r="G12" s="133"/>
      <c r="H12" s="168"/>
    </row>
    <row r="13" spans="1:8" ht="17.25" thickBot="1" x14ac:dyDescent="0.3">
      <c r="A13" s="272" t="s">
        <v>160</v>
      </c>
      <c r="B13" s="273"/>
      <c r="C13" s="273"/>
      <c r="D13" s="273"/>
      <c r="E13" s="273"/>
      <c r="F13" s="274"/>
      <c r="G13" s="133"/>
      <c r="H13" s="168"/>
    </row>
    <row r="14" spans="1:8" ht="17.25" thickBot="1" x14ac:dyDescent="0.3">
      <c r="A14" s="253" t="s">
        <v>144</v>
      </c>
      <c r="B14" s="265"/>
      <c r="C14" s="266"/>
      <c r="D14" s="267"/>
      <c r="E14" s="267"/>
      <c r="F14" s="268"/>
      <c r="G14" s="172"/>
      <c r="H14" s="168"/>
    </row>
    <row r="15" spans="1:8" ht="17.25" thickBot="1" x14ac:dyDescent="0.3">
      <c r="A15" s="134"/>
      <c r="B15" s="136" t="s">
        <v>145</v>
      </c>
      <c r="C15" s="136" t="s">
        <v>156</v>
      </c>
      <c r="D15" s="136"/>
      <c r="E15" s="136"/>
      <c r="F15" s="136">
        <v>125000000</v>
      </c>
      <c r="G15" s="176">
        <v>125000</v>
      </c>
      <c r="H15" s="168"/>
    </row>
    <row r="16" spans="1:8" ht="17.25" thickBot="1" x14ac:dyDescent="0.3">
      <c r="A16" s="253" t="s">
        <v>123</v>
      </c>
      <c r="B16" s="255"/>
      <c r="C16" s="136"/>
      <c r="D16" s="136"/>
      <c r="E16" s="136"/>
      <c r="F16" s="136"/>
      <c r="G16" s="136"/>
      <c r="H16" s="168"/>
    </row>
    <row r="17" spans="1:8" ht="17.25" thickBot="1" x14ac:dyDescent="0.3">
      <c r="A17" s="253" t="s">
        <v>146</v>
      </c>
      <c r="B17" s="255"/>
      <c r="C17" s="269"/>
      <c r="D17" s="270"/>
      <c r="E17" s="270"/>
      <c r="F17" s="275"/>
      <c r="G17" s="136"/>
      <c r="H17" s="168"/>
    </row>
    <row r="18" spans="1:8" ht="30" customHeight="1" thickBot="1" x14ac:dyDescent="0.3">
      <c r="A18" s="253" t="s">
        <v>147</v>
      </c>
      <c r="B18" s="254"/>
      <c r="C18" s="254"/>
      <c r="D18" s="254"/>
      <c r="E18" s="254"/>
      <c r="F18" s="255"/>
      <c r="G18" s="176"/>
      <c r="H18" s="168"/>
    </row>
    <row r="19" spans="1:8" ht="33.75" thickBot="1" x14ac:dyDescent="0.3">
      <c r="A19" s="134" t="s">
        <v>157</v>
      </c>
      <c r="B19" s="136" t="s">
        <v>158</v>
      </c>
      <c r="C19" s="136" t="s">
        <v>156</v>
      </c>
      <c r="D19" s="136" t="s">
        <v>125</v>
      </c>
      <c r="E19" s="136">
        <v>1</v>
      </c>
      <c r="F19" s="136">
        <v>15000000</v>
      </c>
      <c r="G19" s="177" t="s">
        <v>159</v>
      </c>
      <c r="H19" s="168"/>
    </row>
    <row r="20" spans="1:8" ht="33.75" thickBot="1" x14ac:dyDescent="0.3">
      <c r="A20" s="134" t="s">
        <v>148</v>
      </c>
      <c r="B20" s="136" t="s">
        <v>149</v>
      </c>
      <c r="C20" s="136" t="s">
        <v>124</v>
      </c>
      <c r="D20" s="136" t="s">
        <v>125</v>
      </c>
      <c r="E20" s="136">
        <v>1</v>
      </c>
      <c r="F20" s="136">
        <v>6000000</v>
      </c>
      <c r="G20" s="176">
        <v>6000</v>
      </c>
      <c r="H20" s="168"/>
    </row>
    <row r="21" spans="1:8" ht="33.75" thickBot="1" x14ac:dyDescent="0.3">
      <c r="A21" s="134" t="s">
        <v>150</v>
      </c>
      <c r="B21" s="136" t="s">
        <v>151</v>
      </c>
      <c r="C21" s="136" t="s">
        <v>124</v>
      </c>
      <c r="D21" s="136" t="s">
        <v>125</v>
      </c>
      <c r="E21" s="136">
        <v>1</v>
      </c>
      <c r="F21" s="136">
        <v>1000000</v>
      </c>
      <c r="G21" s="176">
        <v>1000</v>
      </c>
      <c r="H21" s="168"/>
    </row>
    <row r="22" spans="1:8" ht="17.25" thickBot="1" x14ac:dyDescent="0.3">
      <c r="A22" s="253" t="s">
        <v>161</v>
      </c>
      <c r="B22" s="254"/>
      <c r="C22" s="254"/>
      <c r="D22" s="254"/>
      <c r="E22" s="254"/>
      <c r="F22" s="255"/>
      <c r="G22" s="176"/>
      <c r="H22" s="168"/>
    </row>
    <row r="23" spans="1:8" ht="33.75" thickBot="1" x14ac:dyDescent="0.3">
      <c r="A23" s="134" t="s">
        <v>152</v>
      </c>
      <c r="B23" s="136" t="s">
        <v>153</v>
      </c>
      <c r="C23" s="136" t="s">
        <v>124</v>
      </c>
      <c r="D23" s="136" t="s">
        <v>125</v>
      </c>
      <c r="E23" s="136">
        <v>1</v>
      </c>
      <c r="F23" s="136">
        <v>34000000</v>
      </c>
      <c r="G23" s="176">
        <v>34000</v>
      </c>
      <c r="H23" s="168"/>
    </row>
    <row r="24" spans="1:8" ht="16.5" x14ac:dyDescent="0.25">
      <c r="A24" s="131"/>
      <c r="B24"/>
      <c r="C24"/>
      <c r="D24"/>
      <c r="E24"/>
      <c r="F24"/>
      <c r="G24"/>
      <c r="H24"/>
    </row>
    <row r="25" spans="1:8" ht="16.5" x14ac:dyDescent="0.25">
      <c r="A25" s="131"/>
      <c r="B25"/>
      <c r="C25"/>
      <c r="D25"/>
      <c r="E25"/>
      <c r="F25"/>
      <c r="G25"/>
      <c r="H25"/>
    </row>
  </sheetData>
  <mergeCells count="20">
    <mergeCell ref="A16:B16"/>
    <mergeCell ref="A17:B17"/>
    <mergeCell ref="C17:F17"/>
    <mergeCell ref="A18:F18"/>
    <mergeCell ref="A22:F22"/>
    <mergeCell ref="A6:G6"/>
    <mergeCell ref="A7:G7"/>
    <mergeCell ref="H6:H7"/>
    <mergeCell ref="A9:A10"/>
    <mergeCell ref="B9:B10"/>
    <mergeCell ref="C9:C10"/>
    <mergeCell ref="D9:D10"/>
    <mergeCell ref="E9:E10"/>
    <mergeCell ref="F9:F10"/>
    <mergeCell ref="A8:F8"/>
    <mergeCell ref="A11:F11"/>
    <mergeCell ref="A14:B14"/>
    <mergeCell ref="C14:F14"/>
    <mergeCell ref="D12:F12"/>
    <mergeCell ref="A13:F13"/>
  </mergeCells>
  <pageMargins left="0.39370078740157499" right="0.23622047244094499" top="0.25" bottom="0.24" header="0.17" footer="0.17"/>
  <pageSetup paperSize="9" scale="78" firstPageNumber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'1'!Print_Area</vt:lpstr>
      <vt:lpstr>'3'!Print_Area</vt:lpstr>
      <vt:lpstr>'4'!Print_Area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Armine Vardanyan</dc:creator>
  <cp:keywords>Mulberry 2.0</cp:keywords>
  <cp:lastModifiedBy>Ashot Pirumyan</cp:lastModifiedBy>
  <cp:lastPrinted>2019-07-31T12:23:59Z</cp:lastPrinted>
  <dcterms:created xsi:type="dcterms:W3CDTF">2018-09-30T11:43:43Z</dcterms:created>
  <dcterms:modified xsi:type="dcterms:W3CDTF">2019-07-31T12:23:59Z</dcterms:modified>
</cp:coreProperties>
</file>