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.arzumanyan\Desktop\AG 2019 voroshum\TANYA 2019\"/>
    </mc:Choice>
  </mc:AlternateContent>
  <bookViews>
    <workbookView xWindow="0" yWindow="30" windowWidth="15450" windowHeight="11610"/>
  </bookViews>
  <sheets>
    <sheet name="31 տուն" sheetId="1" r:id="rId1"/>
  </sheets>
  <calcPr calcId="162913"/>
</workbook>
</file>

<file path=xl/calcChain.xml><?xml version="1.0" encoding="utf-8"?>
<calcChain xmlns="http://schemas.openxmlformats.org/spreadsheetml/2006/main">
  <c r="O38" i="1" l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39" i="1" s="1"/>
  <c r="O8" i="1"/>
</calcChain>
</file>

<file path=xl/sharedStrings.xml><?xml version="1.0" encoding="utf-8"?>
<sst xmlns="http://schemas.openxmlformats.org/spreadsheetml/2006/main" count="116" uniqueCount="94">
  <si>
    <t>ՑԱՆԿ</t>
  </si>
  <si>
    <t>հ/հ</t>
  </si>
  <si>
    <t>Ազգանուն, անուն, հայրանուն</t>
  </si>
  <si>
    <t>Համայնք</t>
  </si>
  <si>
    <t>Հասցե</t>
  </si>
  <si>
    <t>«Գլենդել Հիլզ» ՓԲԸ-ի սեփականության վկայականի համար</t>
  </si>
  <si>
    <t>Նախնական պայմանագրի արժեքը</t>
  </si>
  <si>
    <t xml:space="preserve">Նախնա
կան պայմանագրի համաձայն հիմնական պայմա
նագրի արժեքից նվազեցվող  չափը (տոկոսը)
</t>
  </si>
  <si>
    <t xml:space="preserve">որից՝
Գլենդել Հիլզ փակ բաժնետիրական ընկերության կողմից </t>
  </si>
  <si>
    <t>Հողամասի մակերեսը (հեկտար)</t>
  </si>
  <si>
    <t>Շինարարության
1 քառ. մետրի արժեքը 
(դրամ)</t>
  </si>
  <si>
    <t xml:space="preserve">Գույքի արժեքը  (հաշվանցման ենթակա գումարը)
(դրամ)
</t>
  </si>
  <si>
    <t>նախատեսված</t>
  </si>
  <si>
    <t>փաստացի կառուցված անավարտի ավարտվածության աստիճանը  (%)</t>
  </si>
  <si>
    <t>ընդհանուր մակերեսը</t>
  </si>
  <si>
    <t>սենյակների թիվը</t>
  </si>
  <si>
    <t>ընդհանուր մակերես՝ (քմ)</t>
  </si>
  <si>
    <t>շինարարության մակերես
(քմ)</t>
  </si>
  <si>
    <t>ՀՀ ԼՈՌՈՒ ՄԱՐԶ</t>
  </si>
  <si>
    <t>Արևաշող</t>
  </si>
  <si>
    <t>11 փողոց, թիվ 16 նկուղ</t>
  </si>
  <si>
    <t>Մեծ Պարնի</t>
  </si>
  <si>
    <t>12 փողոց, թիվ 10 կիսակառույց բնակելի տուն</t>
  </si>
  <si>
    <t>13 փողոց, թիվ 54 կիսակառույց բնակելի տուն</t>
  </si>
  <si>
    <t>13 փողոց, 1 փակուղի, թիվ 13 նկուղ</t>
  </si>
  <si>
    <t>4 փողոց, թիվ 8 կիսակառույց բնակելի տուն</t>
  </si>
  <si>
    <t>Սարամեջ</t>
  </si>
  <si>
    <t>18 փողոց, թիվ 31 նկուղ</t>
  </si>
  <si>
    <t>16 փողոց, թիվ 14 կիսանկուղ</t>
  </si>
  <si>
    <t>17 փողոց, թիվ 10 կիսանկուղ</t>
  </si>
  <si>
    <t>Լեռնանցք</t>
  </si>
  <si>
    <t>2 փողոց, թիվ 22/1 տնամերձ հողամաս</t>
  </si>
  <si>
    <t>12 փողոց, 5 փակուղի, թիվ 4 տնամերձ հողամաս</t>
  </si>
  <si>
    <t>1 փողոց, 2/3 տնամերձ հողամաս</t>
  </si>
  <si>
    <t>9 փողոց, թիվ 1 նկուղ</t>
  </si>
  <si>
    <t>12 փողոց, 4 փակուղի, թիվ 4/1 կիսակառւոյց բնակելի տուն</t>
  </si>
  <si>
    <t>5 փողոց, թիվ 18/2 տնամերձ հողամաս</t>
  </si>
  <si>
    <t>4 փողոց, թիվ 2 կիսանկուղ</t>
  </si>
  <si>
    <t>14 փողոց, թիվ 12 տնամերձ հողամաս</t>
  </si>
  <si>
    <t>2 փողոց, թիվ 10 կիսանկուղ</t>
  </si>
  <si>
    <t>12 փողոց, 3, (կիսանկուղ)</t>
  </si>
  <si>
    <t>06032012-06-0027</t>
  </si>
  <si>
    <t>1 փողոց, 2 նրբանցք, թիվ 12 կիսանկուղ</t>
  </si>
  <si>
    <t>2 փողոց, թիվ 18 տնամերձ հողամաս</t>
  </si>
  <si>
    <t>4 փողոց, թիվ 16 տնամերձ հողամաս</t>
  </si>
  <si>
    <t>Մկրտչյան Շուրա</t>
  </si>
  <si>
    <t>20 փողոց, 5 տնամերձ հողամաս</t>
  </si>
  <si>
    <t>02042012-06-0061</t>
  </si>
  <si>
    <t>7 փողոց. թիվ 3 տնամերձ հողամաս</t>
  </si>
  <si>
    <t>8 փողոց, 1 փակուղի, թիվ 3 տնամերձ հողամաս</t>
  </si>
  <si>
    <t>1 փողոց, թիվ 23 տնամերձ հողամաս</t>
  </si>
  <si>
    <t>4 փողոց, թիվ 4 տնամերձ հողամաս</t>
  </si>
  <si>
    <t>1 փողոց, 3 նրբացնք, թիվ 6 տնամերձ հողամաս</t>
  </si>
  <si>
    <t>Արցախի փողոց թիվ 1 նկուղ</t>
  </si>
  <si>
    <t>23 փողոց, թիվ 40 նկուղ</t>
  </si>
  <si>
    <t>23 փողոց, թիվ 69 կիսանկուղ</t>
  </si>
  <si>
    <t>23 փողոց, թիվ 47 կիսանկուղ</t>
  </si>
  <si>
    <t>Համբարյան Զարե</t>
  </si>
  <si>
    <t>ՎԱրդանյան Անուշ</t>
  </si>
  <si>
    <t>Գասոյան Վահան</t>
  </si>
  <si>
    <t>Պետրոսյան  Ռաֆիկ Սարգիսի</t>
  </si>
  <si>
    <t>Պետրոսյան Հարություն Սենիկի</t>
  </si>
  <si>
    <t>Ալեքսանյան Ալինա</t>
  </si>
  <si>
    <t>Սահակյան Սեդա</t>
  </si>
  <si>
    <t>Գրիգորյան Աղասի</t>
  </si>
  <si>
    <t>Հակոբյան Վազգեն</t>
  </si>
  <si>
    <t>Օհանյան Գոգար</t>
  </si>
  <si>
    <t>Օհանյան Վիգեն</t>
  </si>
  <si>
    <t>Սահակյան Երջանիկ</t>
  </si>
  <si>
    <t>Առաքելյան Ռոզա</t>
  </si>
  <si>
    <t>Ոսկանյան Սուսաննա</t>
  </si>
  <si>
    <t>ՙՄկրտչյան Սվետա</t>
  </si>
  <si>
    <t>Սուքիասյան Վազգեն</t>
  </si>
  <si>
    <t>Սարգսյան Գինոս</t>
  </si>
  <si>
    <t>Քոթանջյան Գոհարիկ</t>
  </si>
  <si>
    <t>Բարիկյան Ազատ</t>
  </si>
  <si>
    <t>Գևորգյան Մարիա</t>
  </si>
  <si>
    <t>Զաքարյան Նվեր</t>
  </si>
  <si>
    <t>Թովմասյան Լենա</t>
  </si>
  <si>
    <t>Անտոնյան Ելուշ</t>
  </si>
  <si>
    <t>Սիմոնյան Ելիկ</t>
  </si>
  <si>
    <t>Բարսեղյան Սոնիկ</t>
  </si>
  <si>
    <t>Վարդերեսյան Մամիկոն</t>
  </si>
  <si>
    <t>Նասլյան Աղվան</t>
  </si>
  <si>
    <t>Պապոյան Աստղիկ</t>
  </si>
  <si>
    <t>Երանոսյան Անահիտ</t>
  </si>
  <si>
    <t>Վարդանյան Մինաս</t>
  </si>
  <si>
    <t>Գեղասար</t>
  </si>
  <si>
    <t>Սարահարթ</t>
  </si>
  <si>
    <t>Լեռնավան</t>
  </si>
  <si>
    <t>Կաթնաջուր</t>
  </si>
  <si>
    <t>Շիրակամուտ</t>
  </si>
  <si>
    <t>ՀԱՎԵԼՎԱԾ N3</t>
  </si>
  <si>
    <t>ՀՀ Լոռու մարզի գյուղական բնակավայրերում «Գլենդել Հիլզ» փակ բաժնետիրական ընկերության կողմից ձեռք բերվող անշարժ գույքերի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</si>
</sst>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#,##0.0"/>
    <numFmt numFmtId="165" formatCode="#,##0.000"/>
    <numFmt numFmtId="166" formatCode="0.0"/>
    <numFmt numFmtId="167" formatCode="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GHEA Grapalat"/>
      <family val="3"/>
    </font>
    <font>
      <sz val="9"/>
      <color indexed="8"/>
      <name val="GHEA Grapalat"/>
      <family val="3"/>
    </font>
    <font>
      <sz val="9"/>
      <name val="GHEA Grapalat"/>
      <family val="3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8"/>
      <color indexed="8"/>
      <name val="GHEA Grapalat"/>
      <family val="3"/>
    </font>
    <font>
      <sz val="8.5"/>
      <color indexed="8"/>
      <name val="GHEA Grapalat"/>
      <family val="3"/>
    </font>
    <font>
      <sz val="11"/>
      <name val="GHEA Grapalat"/>
      <family val="3"/>
    </font>
    <font>
      <sz val="9"/>
      <color theme="1"/>
      <name val="GHEA Grapalat"/>
      <family val="3"/>
    </font>
    <font>
      <sz val="10"/>
      <name val="GHEA Grapalat"/>
      <family val="3"/>
    </font>
    <font>
      <sz val="11"/>
      <color theme="1"/>
      <name val="GHEA Grapalat"/>
      <family val="3"/>
    </font>
    <font>
      <sz val="11"/>
      <color rgb="FF000000"/>
      <name val="GHEA Grapalat"/>
      <family val="3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3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right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1" fontId="8" fillId="0" borderId="0" xfId="0" applyNumberFormat="1" applyFont="1" applyBorder="1" applyAlignment="1">
      <alignment horizontal="center" wrapText="1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right"/>
    </xf>
    <xf numFmtId="1" fontId="10" fillId="0" borderId="1" xfId="0" applyNumberFormat="1" applyFont="1" applyFill="1" applyBorder="1" applyAlignment="1">
      <alignment horizontal="center"/>
    </xf>
    <xf numFmtId="166" fontId="10" fillId="0" borderId="1" xfId="0" applyNumberFormat="1" applyFont="1" applyFill="1" applyBorder="1" applyAlignment="1">
      <alignment horizontal="center"/>
    </xf>
    <xf numFmtId="0" fontId="11" fillId="0" borderId="1" xfId="0" applyFont="1" applyFill="1" applyBorder="1"/>
    <xf numFmtId="0" fontId="11" fillId="0" borderId="0" xfId="0" applyFont="1" applyFill="1"/>
    <xf numFmtId="0" fontId="12" fillId="0" borderId="1" xfId="0" applyFont="1" applyBorder="1"/>
    <xf numFmtId="0" fontId="13" fillId="0" borderId="1" xfId="0" applyFont="1" applyBorder="1"/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166" fontId="11" fillId="0" borderId="0" xfId="0" applyNumberFormat="1" applyFont="1" applyFill="1"/>
    <xf numFmtId="164" fontId="11" fillId="0" borderId="0" xfId="0" applyNumberFormat="1" applyFont="1" applyFill="1"/>
    <xf numFmtId="0" fontId="7" fillId="0" borderId="2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</cellXfs>
  <cellStyles count="6">
    <cellStyle name="Comma 2" xfId="1"/>
    <cellStyle name="Normal" xfId="0" builtinId="0"/>
    <cellStyle name="Normal 3" xfId="2"/>
    <cellStyle name="Normal 4" xfId="3"/>
    <cellStyle name="Normal 5" xfId="4"/>
    <cellStyle name="Normal 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workbookViewId="0">
      <selection activeCell="C14" sqref="C14"/>
    </sheetView>
  </sheetViews>
  <sheetFormatPr defaultColWidth="9.140625" defaultRowHeight="15" customHeight="1" x14ac:dyDescent="0.25"/>
  <cols>
    <col min="1" max="1" width="4.5703125" style="30" bestFit="1" customWidth="1"/>
    <col min="2" max="2" width="44.5703125" style="30" customWidth="1"/>
    <col min="3" max="3" width="35.42578125" style="31" customWidth="1"/>
    <col min="4" max="4" width="15.28515625" style="30" customWidth="1"/>
    <col min="5" max="5" width="8.42578125" style="32" customWidth="1"/>
    <col min="6" max="6" width="9.5703125" style="27" customWidth="1"/>
    <col min="7" max="7" width="14.7109375" style="27" customWidth="1"/>
    <col min="8" max="8" width="9.140625" style="27"/>
    <col min="9" max="9" width="9.85546875" style="27" customWidth="1"/>
    <col min="10" max="10" width="12.140625" style="27" hidden="1" customWidth="1"/>
    <col min="11" max="11" width="10.7109375" style="27" hidden="1" customWidth="1"/>
    <col min="12" max="12" width="17.28515625" style="27" customWidth="1"/>
    <col min="13" max="13" width="10.85546875" style="27" customWidth="1"/>
    <col min="14" max="14" width="12" style="27" customWidth="1"/>
    <col min="15" max="15" width="15.140625" style="27" customWidth="1"/>
    <col min="16" max="16384" width="9.140625" style="27"/>
  </cols>
  <sheetData>
    <row r="1" spans="1:15" s="1" customFormat="1" ht="15" customHeight="1" x14ac:dyDescent="0.25">
      <c r="A1" s="38" t="s">
        <v>92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5" s="1" customFormat="1" ht="18.600000000000001" customHeight="1" x14ac:dyDescent="0.2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</row>
    <row r="3" spans="1:15" s="1" customFormat="1" ht="33" customHeight="1" x14ac:dyDescent="0.25">
      <c r="A3" s="40" t="s">
        <v>93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</row>
    <row r="4" spans="1:15" s="2" customFormat="1" ht="70.150000000000006" customHeight="1" x14ac:dyDescent="0.25">
      <c r="A4" s="41" t="s">
        <v>1</v>
      </c>
      <c r="B4" s="42" t="s">
        <v>4</v>
      </c>
      <c r="C4" s="41" t="s">
        <v>2</v>
      </c>
      <c r="D4" s="42" t="s">
        <v>3</v>
      </c>
      <c r="E4" s="45" t="s">
        <v>5</v>
      </c>
      <c r="F4" s="48" t="s">
        <v>6</v>
      </c>
      <c r="G4" s="48" t="s">
        <v>7</v>
      </c>
      <c r="H4" s="51" t="s">
        <v>8</v>
      </c>
      <c r="I4" s="52"/>
      <c r="J4" s="52"/>
      <c r="K4" s="52"/>
      <c r="L4" s="53"/>
      <c r="M4" s="37" t="s">
        <v>9</v>
      </c>
      <c r="N4" s="34" t="s">
        <v>10</v>
      </c>
      <c r="O4" s="34" t="s">
        <v>11</v>
      </c>
    </row>
    <row r="5" spans="1:15" s="2" customFormat="1" ht="37.15" customHeight="1" x14ac:dyDescent="0.25">
      <c r="A5" s="41"/>
      <c r="B5" s="43"/>
      <c r="C5" s="41"/>
      <c r="D5" s="43"/>
      <c r="E5" s="46"/>
      <c r="F5" s="48"/>
      <c r="G5" s="48"/>
      <c r="H5" s="37" t="s">
        <v>12</v>
      </c>
      <c r="I5" s="37"/>
      <c r="J5" s="13"/>
      <c r="K5" s="13"/>
      <c r="L5" s="34" t="s">
        <v>13</v>
      </c>
      <c r="M5" s="37"/>
      <c r="N5" s="35"/>
      <c r="O5" s="35"/>
    </row>
    <row r="6" spans="1:15" s="2" customFormat="1" ht="48.6" customHeight="1" x14ac:dyDescent="0.25">
      <c r="A6" s="41"/>
      <c r="B6" s="44"/>
      <c r="C6" s="41"/>
      <c r="D6" s="44"/>
      <c r="E6" s="47"/>
      <c r="F6" s="48"/>
      <c r="G6" s="48"/>
      <c r="H6" s="14" t="s">
        <v>14</v>
      </c>
      <c r="I6" s="15" t="s">
        <v>15</v>
      </c>
      <c r="J6" s="16" t="s">
        <v>16</v>
      </c>
      <c r="K6" s="14" t="s">
        <v>17</v>
      </c>
      <c r="L6" s="36"/>
      <c r="M6" s="37"/>
      <c r="N6" s="36"/>
      <c r="O6" s="36"/>
    </row>
    <row r="7" spans="1:15" s="2" customFormat="1" ht="16.899999999999999" customHeight="1" x14ac:dyDescent="0.25">
      <c r="A7" s="49" t="s">
        <v>18</v>
      </c>
      <c r="B7" s="50"/>
      <c r="C7" s="50"/>
      <c r="D7" s="50"/>
      <c r="E7" s="50"/>
      <c r="H7" s="17"/>
      <c r="I7" s="18"/>
      <c r="J7" s="17"/>
      <c r="K7" s="17"/>
      <c r="L7" s="19"/>
      <c r="M7" s="20"/>
    </row>
    <row r="8" spans="1:15" s="2" customFormat="1" ht="19.149999999999999" customHeight="1" x14ac:dyDescent="0.25">
      <c r="A8" s="3">
        <v>1</v>
      </c>
      <c r="B8" s="22" t="s">
        <v>20</v>
      </c>
      <c r="C8" s="21" t="s">
        <v>57</v>
      </c>
      <c r="D8" s="21" t="s">
        <v>19</v>
      </c>
      <c r="E8" s="23">
        <v>2798528</v>
      </c>
      <c r="F8" s="4">
        <v>446972</v>
      </c>
      <c r="G8" s="24">
        <v>2</v>
      </c>
      <c r="H8" s="5">
        <v>80</v>
      </c>
      <c r="I8" s="6">
        <v>2</v>
      </c>
      <c r="J8" s="7"/>
      <c r="K8" s="8"/>
      <c r="L8" s="9">
        <v>97</v>
      </c>
      <c r="M8" s="10">
        <v>0.14299999999999999</v>
      </c>
      <c r="N8" s="4">
        <v>167400</v>
      </c>
      <c r="O8" s="5">
        <f>H8*1.25*N8-G8*H8/100*N8+F8*1.2</f>
        <v>17008526.399999999</v>
      </c>
    </row>
    <row r="9" spans="1:15" ht="15" customHeight="1" x14ac:dyDescent="0.25">
      <c r="A9" s="3">
        <v>2</v>
      </c>
      <c r="B9" s="22" t="s">
        <v>22</v>
      </c>
      <c r="C9" s="21" t="s">
        <v>58</v>
      </c>
      <c r="D9" s="21" t="s">
        <v>21</v>
      </c>
      <c r="E9" s="23">
        <v>2794864</v>
      </c>
      <c r="F9" s="4">
        <v>1132891</v>
      </c>
      <c r="G9" s="25">
        <v>7.5</v>
      </c>
      <c r="H9" s="5">
        <v>80</v>
      </c>
      <c r="I9" s="6">
        <v>2</v>
      </c>
      <c r="J9" s="26"/>
      <c r="K9" s="26"/>
      <c r="L9" s="9">
        <v>88.28</v>
      </c>
      <c r="M9" s="10">
        <v>0.10199999999999999</v>
      </c>
      <c r="N9" s="4">
        <v>167400</v>
      </c>
      <c r="O9" s="5">
        <f>H9*1.25*N9-G9*H9/100*N9+F9*1.2</f>
        <v>17095069.199999999</v>
      </c>
    </row>
    <row r="10" spans="1:15" ht="15" customHeight="1" x14ac:dyDescent="0.25">
      <c r="A10" s="3">
        <v>3</v>
      </c>
      <c r="B10" s="22" t="s">
        <v>23</v>
      </c>
      <c r="C10" s="21" t="s">
        <v>59</v>
      </c>
      <c r="D10" s="21" t="s">
        <v>21</v>
      </c>
      <c r="E10" s="23">
        <v>2798589</v>
      </c>
      <c r="F10" s="4">
        <v>254510</v>
      </c>
      <c r="G10" s="25">
        <v>8.5</v>
      </c>
      <c r="H10" s="5">
        <v>137.6</v>
      </c>
      <c r="I10" s="6">
        <v>5</v>
      </c>
      <c r="J10" s="26"/>
      <c r="K10" s="26"/>
      <c r="L10" s="9">
        <v>89.474999999999994</v>
      </c>
      <c r="M10" s="10">
        <v>0.109</v>
      </c>
      <c r="N10" s="4">
        <v>167400</v>
      </c>
      <c r="O10" s="5">
        <f>H10*1.25*N10-G10*H10/100*N10+F10*1.2</f>
        <v>27140301.600000001</v>
      </c>
    </row>
    <row r="11" spans="1:15" ht="15" customHeight="1" x14ac:dyDescent="0.25">
      <c r="A11" s="3">
        <v>4</v>
      </c>
      <c r="B11" s="22" t="s">
        <v>24</v>
      </c>
      <c r="C11" s="21" t="s">
        <v>60</v>
      </c>
      <c r="D11" s="21" t="s">
        <v>19</v>
      </c>
      <c r="E11" s="23">
        <v>2667743</v>
      </c>
      <c r="F11" s="4">
        <v>200287</v>
      </c>
      <c r="G11" s="25">
        <v>1.5</v>
      </c>
      <c r="H11" s="5">
        <v>80</v>
      </c>
      <c r="I11" s="6">
        <v>2</v>
      </c>
      <c r="J11" s="26"/>
      <c r="K11" s="26"/>
      <c r="L11" s="9">
        <v>92.465000000000003</v>
      </c>
      <c r="M11" s="10">
        <v>0.109</v>
      </c>
      <c r="N11" s="4">
        <v>167400</v>
      </c>
      <c r="O11" s="5">
        <f>H11*1.25*N11-G11*H11/100*N11+F11*1.2</f>
        <v>16779464.399999999</v>
      </c>
    </row>
    <row r="12" spans="1:15" ht="15" customHeight="1" x14ac:dyDescent="0.25">
      <c r="A12" s="3">
        <v>5</v>
      </c>
      <c r="B12" s="22" t="s">
        <v>25</v>
      </c>
      <c r="C12" s="21" t="s">
        <v>61</v>
      </c>
      <c r="D12" s="21" t="s">
        <v>19</v>
      </c>
      <c r="E12" s="23">
        <v>2653729</v>
      </c>
      <c r="F12" s="4">
        <v>4656052</v>
      </c>
      <c r="G12" s="25">
        <v>22.5</v>
      </c>
      <c r="H12" s="5">
        <v>98.8</v>
      </c>
      <c r="I12" s="6">
        <v>3</v>
      </c>
      <c r="J12" s="26"/>
      <c r="K12" s="26"/>
      <c r="L12" s="9">
        <v>78.2</v>
      </c>
      <c r="M12" s="10">
        <v>0.17199999999999999</v>
      </c>
      <c r="N12" s="4">
        <v>167400</v>
      </c>
      <c r="O12" s="5">
        <f>H12*1.25*N12-G12*H12/100*N12+F12*1.2</f>
        <v>22539860.399999999</v>
      </c>
    </row>
    <row r="13" spans="1:15" ht="15" customHeight="1" x14ac:dyDescent="0.25">
      <c r="A13" s="3">
        <v>6</v>
      </c>
      <c r="B13" s="22" t="s">
        <v>27</v>
      </c>
      <c r="C13" s="21" t="s">
        <v>62</v>
      </c>
      <c r="D13" s="21" t="s">
        <v>26</v>
      </c>
      <c r="E13" s="23">
        <v>2649743</v>
      </c>
      <c r="F13" s="4">
        <v>360942</v>
      </c>
      <c r="G13" s="24">
        <v>0</v>
      </c>
      <c r="H13" s="5">
        <v>94.3</v>
      </c>
      <c r="I13" s="6">
        <v>3</v>
      </c>
      <c r="J13" s="26"/>
      <c r="K13" s="26"/>
      <c r="L13" s="9">
        <v>91.834999999999994</v>
      </c>
      <c r="M13" s="11">
        <v>0.16</v>
      </c>
      <c r="N13" s="4">
        <v>167400</v>
      </c>
      <c r="O13" s="5">
        <f>H13*1.25*N13-G13*H13/100*N13+F13*1.2</f>
        <v>20165405.399999999</v>
      </c>
    </row>
    <row r="14" spans="1:15" ht="15" customHeight="1" x14ac:dyDescent="0.25">
      <c r="A14" s="3">
        <v>7</v>
      </c>
      <c r="B14" s="22" t="s">
        <v>28</v>
      </c>
      <c r="C14" s="21" t="s">
        <v>63</v>
      </c>
      <c r="D14" s="21" t="s">
        <v>26</v>
      </c>
      <c r="E14" s="23">
        <v>2652446</v>
      </c>
      <c r="F14" s="4">
        <v>296603</v>
      </c>
      <c r="G14" s="24">
        <v>0</v>
      </c>
      <c r="H14" s="5">
        <v>139.86000000000001</v>
      </c>
      <c r="I14" s="6">
        <v>5</v>
      </c>
      <c r="J14" s="26"/>
      <c r="K14" s="26"/>
      <c r="L14" s="9">
        <v>90.09</v>
      </c>
      <c r="M14" s="10">
        <v>0.128</v>
      </c>
      <c r="N14" s="4">
        <v>167400</v>
      </c>
      <c r="O14" s="5">
        <f>H14*1.25*N14-G14*H14/100*N14+F14*1.2</f>
        <v>29621628.600000005</v>
      </c>
    </row>
    <row r="15" spans="1:15" ht="15" customHeight="1" x14ac:dyDescent="0.25">
      <c r="A15" s="3">
        <v>8</v>
      </c>
      <c r="B15" s="22" t="s">
        <v>29</v>
      </c>
      <c r="C15" s="21" t="s">
        <v>64</v>
      </c>
      <c r="D15" s="21" t="s">
        <v>26</v>
      </c>
      <c r="E15" s="23">
        <v>2652421</v>
      </c>
      <c r="F15" s="4">
        <v>227280</v>
      </c>
      <c r="G15" s="24">
        <v>0</v>
      </c>
      <c r="H15" s="5">
        <v>103.76</v>
      </c>
      <c r="I15" s="6">
        <v>4</v>
      </c>
      <c r="J15" s="26"/>
      <c r="K15" s="26"/>
      <c r="L15" s="9">
        <v>92.454999999999998</v>
      </c>
      <c r="M15" s="10">
        <v>0.13100000000000001</v>
      </c>
      <c r="N15" s="4">
        <v>167400</v>
      </c>
      <c r="O15" s="5">
        <f>H15*1.25*N15-G15*H15/100*N15+F15*1.2</f>
        <v>21984516.000000004</v>
      </c>
    </row>
    <row r="16" spans="1:15" ht="15" customHeight="1" x14ac:dyDescent="0.25">
      <c r="A16" s="3">
        <v>9</v>
      </c>
      <c r="B16" s="22" t="s">
        <v>31</v>
      </c>
      <c r="C16" s="21" t="s">
        <v>65</v>
      </c>
      <c r="D16" s="21" t="s">
        <v>30</v>
      </c>
      <c r="E16" s="23">
        <v>2781185</v>
      </c>
      <c r="F16" s="4">
        <v>174920</v>
      </c>
      <c r="G16" s="24">
        <v>0</v>
      </c>
      <c r="H16" s="5">
        <v>139.86000000000001</v>
      </c>
      <c r="I16" s="6">
        <v>5</v>
      </c>
      <c r="J16" s="26"/>
      <c r="K16" s="26"/>
      <c r="L16" s="9">
        <v>82.715000000000003</v>
      </c>
      <c r="M16" s="10">
        <v>0.11700000000000001</v>
      </c>
      <c r="N16" s="4">
        <v>167400</v>
      </c>
      <c r="O16" s="5">
        <f>H16*1.25*N16-G16*H16/100*N16+F16*1.2</f>
        <v>29475609.000000004</v>
      </c>
    </row>
    <row r="17" spans="1:15" ht="15" customHeight="1" x14ac:dyDescent="0.25">
      <c r="A17" s="3">
        <v>10</v>
      </c>
      <c r="B17" s="22" t="s">
        <v>32</v>
      </c>
      <c r="C17" s="21" t="s">
        <v>66</v>
      </c>
      <c r="D17" s="21" t="s">
        <v>30</v>
      </c>
      <c r="E17" s="23">
        <v>2663967</v>
      </c>
      <c r="F17" s="4">
        <v>174910</v>
      </c>
      <c r="G17" s="24">
        <v>0</v>
      </c>
      <c r="H17" s="5">
        <v>94.3</v>
      </c>
      <c r="I17" s="6">
        <v>3</v>
      </c>
      <c r="J17" s="26"/>
      <c r="K17" s="26"/>
      <c r="L17" s="9">
        <v>93.3</v>
      </c>
      <c r="M17" s="10">
        <v>0.11700000000000001</v>
      </c>
      <c r="N17" s="4">
        <v>167400</v>
      </c>
      <c r="O17" s="5">
        <f>H17*1.25*N17-G17*H17/100*N17+F17*1.2</f>
        <v>19942167</v>
      </c>
    </row>
    <row r="18" spans="1:15" ht="15" customHeight="1" x14ac:dyDescent="0.25">
      <c r="A18" s="3">
        <v>11</v>
      </c>
      <c r="B18" s="22" t="s">
        <v>33</v>
      </c>
      <c r="C18" s="21" t="s">
        <v>67</v>
      </c>
      <c r="D18" s="21" t="s">
        <v>30</v>
      </c>
      <c r="E18" s="23">
        <v>2798493</v>
      </c>
      <c r="F18" s="4">
        <v>180890</v>
      </c>
      <c r="G18" s="24">
        <v>0</v>
      </c>
      <c r="H18" s="5">
        <v>94.3</v>
      </c>
      <c r="I18" s="6">
        <v>3</v>
      </c>
      <c r="J18" s="26"/>
      <c r="K18" s="26"/>
      <c r="L18" s="9">
        <v>90.694999999999993</v>
      </c>
      <c r="M18" s="10">
        <v>0.121</v>
      </c>
      <c r="N18" s="4">
        <v>167400</v>
      </c>
      <c r="O18" s="5">
        <f>H18*1.25*N18-G18*H18/100*N18+F18*1.2</f>
        <v>19949343</v>
      </c>
    </row>
    <row r="19" spans="1:15" ht="15" customHeight="1" x14ac:dyDescent="0.25">
      <c r="A19" s="3">
        <v>12</v>
      </c>
      <c r="B19" s="22" t="s">
        <v>34</v>
      </c>
      <c r="C19" s="21" t="s">
        <v>68</v>
      </c>
      <c r="D19" s="21" t="s">
        <v>30</v>
      </c>
      <c r="E19" s="23">
        <v>2667747</v>
      </c>
      <c r="F19" s="4">
        <v>194350</v>
      </c>
      <c r="G19" s="24">
        <v>0</v>
      </c>
      <c r="H19" s="5">
        <v>103.76</v>
      </c>
      <c r="I19" s="6">
        <v>4</v>
      </c>
      <c r="J19" s="26"/>
      <c r="K19" s="26"/>
      <c r="L19" s="9">
        <v>78.790000000000006</v>
      </c>
      <c r="M19" s="11">
        <v>0.13</v>
      </c>
      <c r="N19" s="4">
        <v>167400</v>
      </c>
      <c r="O19" s="5">
        <f>H19*1.25*N19-G19*H19/100*N19+F19*1.2</f>
        <v>21945000.000000004</v>
      </c>
    </row>
    <row r="20" spans="1:15" ht="15" customHeight="1" x14ac:dyDescent="0.25">
      <c r="A20" s="3">
        <v>13</v>
      </c>
      <c r="B20" s="22" t="s">
        <v>35</v>
      </c>
      <c r="C20" s="21" t="s">
        <v>69</v>
      </c>
      <c r="D20" s="21" t="s">
        <v>30</v>
      </c>
      <c r="E20" s="23">
        <v>2649763</v>
      </c>
      <c r="F20" s="4">
        <v>135746</v>
      </c>
      <c r="G20" s="24">
        <v>2</v>
      </c>
      <c r="H20" s="5">
        <v>98.8</v>
      </c>
      <c r="I20" s="6">
        <v>3</v>
      </c>
      <c r="J20" s="26"/>
      <c r="K20" s="26"/>
      <c r="L20" s="9">
        <v>81.665000000000006</v>
      </c>
      <c r="M20" s="12">
        <v>9.0800000000000006E-2</v>
      </c>
      <c r="N20" s="4">
        <v>167400</v>
      </c>
      <c r="O20" s="5">
        <f>H20*1.25*N20-G20*H20/100*N20+F20*1.2</f>
        <v>20506012.800000001</v>
      </c>
    </row>
    <row r="21" spans="1:15" ht="15" customHeight="1" x14ac:dyDescent="0.25">
      <c r="A21" s="3">
        <v>14</v>
      </c>
      <c r="B21" s="22" t="s">
        <v>36</v>
      </c>
      <c r="C21" s="21" t="s">
        <v>70</v>
      </c>
      <c r="D21" s="21" t="s">
        <v>30</v>
      </c>
      <c r="E21" s="23">
        <v>2667746</v>
      </c>
      <c r="F21" s="4">
        <v>179400</v>
      </c>
      <c r="G21" s="24">
        <v>0</v>
      </c>
      <c r="H21" s="5">
        <v>94.3</v>
      </c>
      <c r="I21" s="6">
        <v>3</v>
      </c>
      <c r="J21" s="26"/>
      <c r="K21" s="26"/>
      <c r="L21" s="9">
        <v>81.665000000000006</v>
      </c>
      <c r="M21" s="11">
        <v>0.12</v>
      </c>
      <c r="N21" s="4">
        <v>167400</v>
      </c>
      <c r="O21" s="5">
        <f>H21*1.25*N21-G21*H21/100*N21+F21*1.2</f>
        <v>19947555</v>
      </c>
    </row>
    <row r="22" spans="1:15" ht="15" customHeight="1" x14ac:dyDescent="0.3">
      <c r="A22" s="3">
        <v>15</v>
      </c>
      <c r="B22" s="22" t="s">
        <v>37</v>
      </c>
      <c r="C22" s="21" t="s">
        <v>71</v>
      </c>
      <c r="D22" s="28" t="s">
        <v>87</v>
      </c>
      <c r="E22" s="23">
        <v>2794870</v>
      </c>
      <c r="F22" s="4">
        <v>242320</v>
      </c>
      <c r="G22" s="25">
        <v>2.5</v>
      </c>
      <c r="H22" s="5">
        <v>137.6</v>
      </c>
      <c r="I22" s="6">
        <v>5</v>
      </c>
      <c r="J22" s="26"/>
      <c r="K22" s="26"/>
      <c r="L22" s="9">
        <v>89.094999999999999</v>
      </c>
      <c r="M22" s="10">
        <v>0.104</v>
      </c>
      <c r="N22" s="4">
        <v>167400</v>
      </c>
      <c r="O22" s="5">
        <f>H22*1.25*N22-G22*H22/100*N22+F22*1.2</f>
        <v>28507728</v>
      </c>
    </row>
    <row r="23" spans="1:15" ht="15" customHeight="1" x14ac:dyDescent="0.3">
      <c r="A23" s="3">
        <v>16</v>
      </c>
      <c r="B23" s="22" t="s">
        <v>38</v>
      </c>
      <c r="C23" s="21" t="s">
        <v>72</v>
      </c>
      <c r="D23" s="29" t="s">
        <v>88</v>
      </c>
      <c r="E23" s="23">
        <v>2781491</v>
      </c>
      <c r="F23" s="4">
        <v>100000</v>
      </c>
      <c r="G23" s="24">
        <v>0</v>
      </c>
      <c r="H23" s="5">
        <v>94.3</v>
      </c>
      <c r="I23" s="6">
        <v>3</v>
      </c>
      <c r="J23" s="26"/>
      <c r="K23" s="26"/>
      <c r="L23" s="9">
        <v>92.224999999999994</v>
      </c>
      <c r="M23" s="9">
        <v>0.1</v>
      </c>
      <c r="N23" s="4">
        <v>167400</v>
      </c>
      <c r="O23" s="5">
        <f>H23*1.25*N23-G23*H23/100*N23+F23*1.2</f>
        <v>19852275</v>
      </c>
    </row>
    <row r="24" spans="1:15" ht="15" customHeight="1" x14ac:dyDescent="0.3">
      <c r="A24" s="3">
        <v>17</v>
      </c>
      <c r="B24" s="22" t="s">
        <v>39</v>
      </c>
      <c r="C24" s="21" t="s">
        <v>73</v>
      </c>
      <c r="D24" s="29" t="s">
        <v>88</v>
      </c>
      <c r="E24" s="23">
        <v>2798561</v>
      </c>
      <c r="F24" s="4">
        <v>450004</v>
      </c>
      <c r="G24" s="24">
        <v>3</v>
      </c>
      <c r="H24" s="5">
        <v>98.8</v>
      </c>
      <c r="I24" s="6">
        <v>3</v>
      </c>
      <c r="J24" s="26"/>
      <c r="K24" s="26"/>
      <c r="L24" s="9">
        <v>98.355000000000004</v>
      </c>
      <c r="M24" s="11">
        <v>0.16</v>
      </c>
      <c r="N24" s="4">
        <v>167400</v>
      </c>
      <c r="O24" s="5">
        <f>H24*1.25*N24-G24*H24/100*N24+F24*1.2</f>
        <v>20717731.199999999</v>
      </c>
    </row>
    <row r="25" spans="1:15" ht="15" customHeight="1" x14ac:dyDescent="0.3">
      <c r="A25" s="3">
        <v>18</v>
      </c>
      <c r="B25" s="22" t="s">
        <v>40</v>
      </c>
      <c r="C25" s="21" t="s">
        <v>74</v>
      </c>
      <c r="D25" s="29" t="s">
        <v>88</v>
      </c>
      <c r="E25" s="23" t="s">
        <v>41</v>
      </c>
      <c r="F25" s="4">
        <v>419507</v>
      </c>
      <c r="G25" s="24">
        <v>2</v>
      </c>
      <c r="H25" s="5">
        <v>98.8</v>
      </c>
      <c r="I25" s="6">
        <v>3</v>
      </c>
      <c r="J25" s="26"/>
      <c r="K25" s="26"/>
      <c r="L25" s="9">
        <v>95.775000000000006</v>
      </c>
      <c r="M25" s="11">
        <v>0.12</v>
      </c>
      <c r="N25" s="4">
        <v>167400</v>
      </c>
      <c r="O25" s="5">
        <f>H25*1.25*N25-G25*H25/100*N25+F25*1.2</f>
        <v>20846526</v>
      </c>
    </row>
    <row r="26" spans="1:15" ht="15" customHeight="1" x14ac:dyDescent="0.3">
      <c r="A26" s="3">
        <v>19</v>
      </c>
      <c r="B26" s="22" t="s">
        <v>42</v>
      </c>
      <c r="C26" s="21" t="s">
        <v>75</v>
      </c>
      <c r="D26" s="29" t="s">
        <v>88</v>
      </c>
      <c r="E26" s="23">
        <v>2798562</v>
      </c>
      <c r="F26" s="4">
        <v>120000</v>
      </c>
      <c r="G26" s="24">
        <v>2</v>
      </c>
      <c r="H26" s="5">
        <v>137.6</v>
      </c>
      <c r="I26" s="6">
        <v>5</v>
      </c>
      <c r="J26" s="26"/>
      <c r="K26" s="26"/>
      <c r="L26" s="9">
        <v>90.454999999999998</v>
      </c>
      <c r="M26" s="11">
        <v>0.12</v>
      </c>
      <c r="N26" s="4">
        <v>167400</v>
      </c>
      <c r="O26" s="5">
        <f>H26*1.25*N26-G26*H26/100*N26+F26*1.2</f>
        <v>28476115.199999999</v>
      </c>
    </row>
    <row r="27" spans="1:15" ht="15" customHeight="1" x14ac:dyDescent="0.3">
      <c r="A27" s="3">
        <v>20</v>
      </c>
      <c r="B27" s="22" t="s">
        <v>43</v>
      </c>
      <c r="C27" s="21" t="s">
        <v>76</v>
      </c>
      <c r="D27" s="29" t="s">
        <v>88</v>
      </c>
      <c r="E27" s="23">
        <v>2794803</v>
      </c>
      <c r="F27" s="4">
        <v>110000</v>
      </c>
      <c r="G27" s="24">
        <v>0</v>
      </c>
      <c r="H27" s="5">
        <v>139.86000000000001</v>
      </c>
      <c r="I27" s="6">
        <v>5</v>
      </c>
      <c r="J27" s="26"/>
      <c r="K27" s="26"/>
      <c r="L27" s="9">
        <v>84.314999999999998</v>
      </c>
      <c r="M27" s="11">
        <v>0.11</v>
      </c>
      <c r="N27" s="4">
        <v>167400</v>
      </c>
      <c r="O27" s="5">
        <f>H27*1.25*N27-G27*H27/100*N27+F27*1.2</f>
        <v>29397705.000000004</v>
      </c>
    </row>
    <row r="28" spans="1:15" ht="15" customHeight="1" x14ac:dyDescent="0.3">
      <c r="A28" s="3">
        <v>21</v>
      </c>
      <c r="B28" s="22" t="s">
        <v>44</v>
      </c>
      <c r="C28" s="21" t="s">
        <v>77</v>
      </c>
      <c r="D28" s="28" t="s">
        <v>89</v>
      </c>
      <c r="E28" s="23">
        <v>2652438</v>
      </c>
      <c r="F28" s="4">
        <v>193290</v>
      </c>
      <c r="G28" s="24">
        <v>0</v>
      </c>
      <c r="H28" s="5">
        <v>94.3</v>
      </c>
      <c r="I28" s="6">
        <v>3</v>
      </c>
      <c r="J28" s="26"/>
      <c r="K28" s="26"/>
      <c r="L28" s="9">
        <v>70.94</v>
      </c>
      <c r="M28" s="10">
        <v>0.10199999999999999</v>
      </c>
      <c r="N28" s="4">
        <v>167400</v>
      </c>
      <c r="O28" s="5">
        <f>H28*1.25*N28-G28*H28/100*N28+F28*1.2</f>
        <v>19964223</v>
      </c>
    </row>
    <row r="29" spans="1:15" ht="15" customHeight="1" x14ac:dyDescent="0.3">
      <c r="A29" s="3">
        <v>22</v>
      </c>
      <c r="B29" s="22" t="s">
        <v>46</v>
      </c>
      <c r="C29" s="21" t="s">
        <v>45</v>
      </c>
      <c r="D29" s="28" t="s">
        <v>89</v>
      </c>
      <c r="E29" s="23" t="s">
        <v>47</v>
      </c>
      <c r="F29" s="4">
        <v>519230</v>
      </c>
      <c r="G29" s="24">
        <v>0</v>
      </c>
      <c r="H29" s="5">
        <v>103.76</v>
      </c>
      <c r="I29" s="6">
        <v>4</v>
      </c>
      <c r="J29" s="26"/>
      <c r="K29" s="26"/>
      <c r="L29" s="9">
        <v>76.760000000000005</v>
      </c>
      <c r="M29" s="10">
        <v>0.13700000000000001</v>
      </c>
      <c r="N29" s="4">
        <v>167400</v>
      </c>
      <c r="O29" s="5">
        <f>H29*1.25*N29-G29*H29/100*N29+F29*1.2</f>
        <v>22334856.000000004</v>
      </c>
    </row>
    <row r="30" spans="1:15" ht="15" customHeight="1" x14ac:dyDescent="0.25">
      <c r="A30" s="3">
        <v>23</v>
      </c>
      <c r="B30" s="22" t="s">
        <v>48</v>
      </c>
      <c r="C30" s="21" t="s">
        <v>78</v>
      </c>
      <c r="D30" s="21" t="s">
        <v>30</v>
      </c>
      <c r="E30" s="23">
        <v>2667758</v>
      </c>
      <c r="F30" s="4">
        <v>185380</v>
      </c>
      <c r="G30" s="24">
        <v>0</v>
      </c>
      <c r="H30" s="5">
        <v>94.3</v>
      </c>
      <c r="I30" s="6">
        <v>3</v>
      </c>
      <c r="J30" s="26"/>
      <c r="K30" s="26"/>
      <c r="L30" s="9">
        <v>88.715000000000003</v>
      </c>
      <c r="M30" s="10">
        <v>0.124</v>
      </c>
      <c r="N30" s="4">
        <v>167400</v>
      </c>
      <c r="O30" s="5">
        <f>H30*1.25*N30-G30*H30/100*N30+F30*1.2</f>
        <v>19954731</v>
      </c>
    </row>
    <row r="31" spans="1:15" ht="15" customHeight="1" x14ac:dyDescent="0.3">
      <c r="A31" s="3">
        <v>24</v>
      </c>
      <c r="B31" s="22" t="s">
        <v>49</v>
      </c>
      <c r="C31" s="21" t="s">
        <v>79</v>
      </c>
      <c r="D31" s="28" t="s">
        <v>90</v>
      </c>
      <c r="E31" s="23">
        <v>2774204</v>
      </c>
      <c r="F31" s="4">
        <v>288960</v>
      </c>
      <c r="G31" s="24">
        <v>0</v>
      </c>
      <c r="H31" s="5">
        <v>94.3</v>
      </c>
      <c r="I31" s="6">
        <v>3</v>
      </c>
      <c r="J31" s="26"/>
      <c r="K31" s="26"/>
      <c r="L31" s="9">
        <v>86.14</v>
      </c>
      <c r="M31" s="10">
        <v>0.192</v>
      </c>
      <c r="N31" s="4">
        <v>167400</v>
      </c>
      <c r="O31" s="5">
        <f>H31*1.25*N31-G31*H31/100*N31+F31*1.2</f>
        <v>20079027</v>
      </c>
    </row>
    <row r="32" spans="1:15" ht="15" customHeight="1" x14ac:dyDescent="0.3">
      <c r="A32" s="3">
        <v>25</v>
      </c>
      <c r="B32" s="22" t="s">
        <v>50</v>
      </c>
      <c r="C32" s="21" t="s">
        <v>80</v>
      </c>
      <c r="D32" s="28" t="s">
        <v>90</v>
      </c>
      <c r="E32" s="23">
        <v>2779811</v>
      </c>
      <c r="F32" s="4">
        <v>291970</v>
      </c>
      <c r="G32" s="24">
        <v>0</v>
      </c>
      <c r="H32" s="5">
        <v>139.86000000000001</v>
      </c>
      <c r="I32" s="6">
        <v>5</v>
      </c>
      <c r="J32" s="26"/>
      <c r="K32" s="26"/>
      <c r="L32" s="9">
        <v>85.84</v>
      </c>
      <c r="M32" s="10">
        <v>0.19400000000000001</v>
      </c>
      <c r="N32" s="4">
        <v>167400</v>
      </c>
      <c r="O32" s="5">
        <f>H32*1.25*N32-G32*H32/100*N32+F32*1.2</f>
        <v>29616069.000000004</v>
      </c>
    </row>
    <row r="33" spans="1:15" ht="15" customHeight="1" x14ac:dyDescent="0.3">
      <c r="A33" s="3">
        <v>26</v>
      </c>
      <c r="B33" s="22" t="s">
        <v>51</v>
      </c>
      <c r="C33" s="21" t="s">
        <v>81</v>
      </c>
      <c r="D33" s="28" t="s">
        <v>90</v>
      </c>
      <c r="E33" s="23">
        <v>2779885</v>
      </c>
      <c r="F33" s="4">
        <v>308520</v>
      </c>
      <c r="G33" s="24">
        <v>0</v>
      </c>
      <c r="H33" s="5">
        <v>139.86000000000001</v>
      </c>
      <c r="I33" s="6">
        <v>5</v>
      </c>
      <c r="J33" s="26"/>
      <c r="K33" s="26"/>
      <c r="L33" s="9">
        <v>92.91</v>
      </c>
      <c r="M33" s="10">
        <v>0.20499999999999999</v>
      </c>
      <c r="N33" s="4">
        <v>167400</v>
      </c>
      <c r="O33" s="5">
        <f>H33*1.25*N33-G33*H33/100*N33+F33*1.2</f>
        <v>29635929.000000004</v>
      </c>
    </row>
    <row r="34" spans="1:15" ht="15" customHeight="1" x14ac:dyDescent="0.3">
      <c r="A34" s="3">
        <v>27</v>
      </c>
      <c r="B34" s="22" t="s">
        <v>52</v>
      </c>
      <c r="C34" s="21" t="s">
        <v>82</v>
      </c>
      <c r="D34" s="28" t="s">
        <v>90</v>
      </c>
      <c r="E34" s="23">
        <v>2667737</v>
      </c>
      <c r="F34" s="4">
        <v>120400</v>
      </c>
      <c r="G34" s="24">
        <v>0</v>
      </c>
      <c r="H34" s="5">
        <v>94.3</v>
      </c>
      <c r="I34" s="6">
        <v>3</v>
      </c>
      <c r="J34" s="26"/>
      <c r="K34" s="26"/>
      <c r="L34" s="9">
        <v>81.89</v>
      </c>
      <c r="M34" s="11">
        <v>0.08</v>
      </c>
      <c r="N34" s="4">
        <v>167400</v>
      </c>
      <c r="O34" s="5">
        <f>H34*1.25*N34-G34*H34/100*N34+F34*1.2</f>
        <v>19876755</v>
      </c>
    </row>
    <row r="35" spans="1:15" ht="15" customHeight="1" x14ac:dyDescent="0.25">
      <c r="A35" s="3">
        <v>28</v>
      </c>
      <c r="B35" s="22" t="s">
        <v>53</v>
      </c>
      <c r="C35" s="21" t="s">
        <v>83</v>
      </c>
      <c r="D35" s="21" t="s">
        <v>91</v>
      </c>
      <c r="E35" s="23">
        <v>2798532</v>
      </c>
      <c r="F35" s="4">
        <v>645328</v>
      </c>
      <c r="G35" s="25">
        <v>2.5</v>
      </c>
      <c r="H35" s="5">
        <v>98.8</v>
      </c>
      <c r="I35" s="6">
        <v>3</v>
      </c>
      <c r="J35" s="26"/>
      <c r="K35" s="26"/>
      <c r="L35" s="9">
        <v>82.84</v>
      </c>
      <c r="M35" s="10">
        <v>0.17799999999999999</v>
      </c>
      <c r="N35" s="4">
        <v>167400</v>
      </c>
      <c r="O35" s="5">
        <f>H35*1.25*N35-G35*H35/100*N35+F35*1.2</f>
        <v>21034815.600000001</v>
      </c>
    </row>
    <row r="36" spans="1:15" ht="15" customHeight="1" x14ac:dyDescent="0.25">
      <c r="A36" s="3">
        <v>29</v>
      </c>
      <c r="B36" s="22" t="s">
        <v>54</v>
      </c>
      <c r="C36" s="21" t="s">
        <v>84</v>
      </c>
      <c r="D36" s="21" t="s">
        <v>91</v>
      </c>
      <c r="E36" s="23">
        <v>2794865</v>
      </c>
      <c r="F36" s="4">
        <v>272610</v>
      </c>
      <c r="G36" s="25">
        <v>2.5</v>
      </c>
      <c r="H36" s="5">
        <v>80</v>
      </c>
      <c r="I36" s="6">
        <v>2</v>
      </c>
      <c r="J36" s="26"/>
      <c r="K36" s="26"/>
      <c r="L36" s="9">
        <v>80.44</v>
      </c>
      <c r="M36" s="10">
        <v>0.11700000000000001</v>
      </c>
      <c r="N36" s="4">
        <v>167400</v>
      </c>
      <c r="O36" s="5">
        <f>H36*1.25*N36-G36*H36/100*N36+F36*1.2</f>
        <v>16732332</v>
      </c>
    </row>
    <row r="37" spans="1:15" ht="15" customHeight="1" x14ac:dyDescent="0.25">
      <c r="A37" s="3">
        <v>30</v>
      </c>
      <c r="B37" s="22" t="s">
        <v>55</v>
      </c>
      <c r="C37" s="21" t="s">
        <v>85</v>
      </c>
      <c r="D37" s="21" t="s">
        <v>91</v>
      </c>
      <c r="E37" s="23">
        <v>2798543</v>
      </c>
      <c r="F37" s="4">
        <v>263290</v>
      </c>
      <c r="G37" s="24">
        <v>2</v>
      </c>
      <c r="H37" s="5">
        <v>80</v>
      </c>
      <c r="I37" s="6">
        <v>2</v>
      </c>
      <c r="J37" s="26"/>
      <c r="K37" s="26"/>
      <c r="L37" s="9">
        <v>80.34</v>
      </c>
      <c r="M37" s="10">
        <v>0.113</v>
      </c>
      <c r="N37" s="4">
        <v>167400</v>
      </c>
      <c r="O37" s="5">
        <f>H37*1.25*N37-G37*H37/100*N37+F37*1.2</f>
        <v>16788108</v>
      </c>
    </row>
    <row r="38" spans="1:15" ht="15" customHeight="1" x14ac:dyDescent="0.25">
      <c r="A38" s="3">
        <v>31</v>
      </c>
      <c r="B38" s="22" t="s">
        <v>56</v>
      </c>
      <c r="C38" s="21" t="s">
        <v>86</v>
      </c>
      <c r="D38" s="21" t="s">
        <v>91</v>
      </c>
      <c r="E38" s="23">
        <v>2794793</v>
      </c>
      <c r="F38" s="4">
        <v>547497</v>
      </c>
      <c r="G38" s="25">
        <v>2.5</v>
      </c>
      <c r="H38" s="5">
        <v>117.6</v>
      </c>
      <c r="I38" s="6">
        <v>4</v>
      </c>
      <c r="J38" s="26"/>
      <c r="K38" s="26"/>
      <c r="L38" s="9">
        <v>83.04</v>
      </c>
      <c r="M38" s="10">
        <v>0.115</v>
      </c>
      <c r="N38" s="4">
        <v>167400</v>
      </c>
      <c r="O38" s="5">
        <f>H38*1.25*N38-G38*H38/100*N38+F38*1.2</f>
        <v>24772640.399999999</v>
      </c>
    </row>
    <row r="39" spans="1:15" ht="15" customHeight="1" x14ac:dyDescent="0.25">
      <c r="O39" s="33">
        <f>SUM(O8:O38)</f>
        <v>692688025.20000005</v>
      </c>
    </row>
  </sheetData>
  <mergeCells count="17">
    <mergeCell ref="A7:E7"/>
    <mergeCell ref="H4:L4"/>
    <mergeCell ref="M4:M6"/>
    <mergeCell ref="N4:N6"/>
    <mergeCell ref="B4:B6"/>
    <mergeCell ref="O4:O6"/>
    <mergeCell ref="H5:I5"/>
    <mergeCell ref="L5:L6"/>
    <mergeCell ref="A1:O1"/>
    <mergeCell ref="A2:O2"/>
    <mergeCell ref="A3:O3"/>
    <mergeCell ref="A4:A6"/>
    <mergeCell ref="C4:C6"/>
    <mergeCell ref="D4:D6"/>
    <mergeCell ref="E4:E6"/>
    <mergeCell ref="F4:F6"/>
    <mergeCell ref="G4:G6"/>
  </mergeCells>
  <pageMargins left="0" right="0" top="0" bottom="0" header="0.3" footer="0.3"/>
  <pageSetup scale="5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 տուն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Arsen.Barseghyan</dc:creator>
  <cp:lastModifiedBy>Tanya Arzumanyan</cp:lastModifiedBy>
  <cp:lastPrinted>2019-06-06T08:43:19Z</cp:lastPrinted>
  <dcterms:created xsi:type="dcterms:W3CDTF">2018-09-25T06:52:03Z</dcterms:created>
  <dcterms:modified xsi:type="dcterms:W3CDTF">2019-06-07T13:23:57Z</dcterms:modified>
  <cp:keywords>https://mul2.gov.am/tasks/104649/oneclick/12havelvac3.xlsx?token=4eceaae542b9d7b4427b3affd84f97dc</cp:keywords>
</cp:coreProperties>
</file>