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ՊԵԿ - մաքսատուն - Գյունրի - 52433----01.08.2019--28)\Շինարարություն - 966 մլն\"/>
    </mc:Choice>
  </mc:AlternateContent>
  <bookViews>
    <workbookView xWindow="0" yWindow="0" windowWidth="28800" windowHeight="11955" activeTab="2"/>
  </bookViews>
  <sheets>
    <sheet name="1" sheetId="19" r:id="rId1"/>
    <sheet name="2" sheetId="20" r:id="rId2"/>
    <sheet name="3" sheetId="14" r:id="rId3"/>
    <sheet name="4" sheetId="5" r:id="rId4"/>
    <sheet name="5" sheetId="7" r:id="rId5"/>
    <sheet name="6" sheetId="18" r:id="rId6"/>
    <sheet name="7" sheetId="21" r:id="rId7"/>
    <sheet name="8" sheetId="23" r:id="rId8"/>
  </sheets>
  <definedNames>
    <definedName name="_xlnm.Print_Area" localSheetId="0">'1'!$A$1:$C$12</definedName>
    <definedName name="_xlnm.Print_Area" localSheetId="2">'3'!$A$1:$E$25</definedName>
  </definedNames>
  <calcPr calcId="162913"/>
</workbook>
</file>

<file path=xl/calcChain.xml><?xml version="1.0" encoding="utf-8"?>
<calcChain xmlns="http://schemas.openxmlformats.org/spreadsheetml/2006/main">
  <c r="E21" i="21" l="1"/>
  <c r="D21" i="21" s="1"/>
  <c r="D21" i="18" s="1"/>
  <c r="E21" i="18" l="1"/>
  <c r="G26" i="5"/>
  <c r="E19" i="21"/>
  <c r="E17" i="21" s="1"/>
  <c r="E15" i="21" s="1"/>
  <c r="D19" i="21"/>
  <c r="D17" i="21" s="1"/>
  <c r="D15" i="21" s="1"/>
  <c r="G25" i="5" l="1"/>
  <c r="G24" i="5" s="1"/>
  <c r="G23" i="5" s="1"/>
  <c r="G22" i="5" s="1"/>
  <c r="G20" i="5" s="1"/>
  <c r="G18" i="5" s="1"/>
  <c r="G16" i="5" s="1"/>
  <c r="G15" i="5" s="1"/>
  <c r="G14" i="5" s="1"/>
  <c r="G13" i="5" s="1"/>
  <c r="G12" i="5" s="1"/>
  <c r="G11" i="5" s="1"/>
  <c r="D20" i="14" s="1"/>
  <c r="H26" i="5"/>
  <c r="H25" i="5" s="1"/>
  <c r="H24" i="5" s="1"/>
  <c r="H23" i="5" s="1"/>
  <c r="H22" i="5" s="1"/>
  <c r="H20" i="5" s="1"/>
  <c r="H18" i="5" s="1"/>
  <c r="H16" i="5" s="1"/>
  <c r="H15" i="5" s="1"/>
  <c r="H14" i="5" s="1"/>
  <c r="H13" i="5" s="1"/>
  <c r="H12" i="5" s="1"/>
  <c r="H11" i="5" s="1"/>
  <c r="E20" i="14" s="1"/>
  <c r="G13" i="18"/>
  <c r="F13" i="18"/>
  <c r="D17" i="18"/>
  <c r="D18" i="18"/>
  <c r="G17" i="18"/>
  <c r="F17" i="18"/>
  <c r="E17" i="18"/>
  <c r="E15" i="18" s="1"/>
  <c r="H13" i="18"/>
  <c r="D15" i="18" l="1"/>
  <c r="D13" i="18" s="1"/>
  <c r="E13" i="18"/>
  <c r="D50" i="7" s="1"/>
  <c r="C31" i="7" l="1"/>
  <c r="D31" i="7" s="1"/>
  <c r="C50" i="7"/>
  <c r="E12" i="14"/>
  <c r="D12" i="14"/>
  <c r="B11" i="20" l="1"/>
  <c r="B9" i="20" s="1"/>
  <c r="E11" i="14" l="1"/>
  <c r="D11" i="20" s="1"/>
  <c r="D9" i="20" s="1"/>
  <c r="D11" i="14"/>
  <c r="C11" i="19" l="1"/>
  <c r="C11" i="20"/>
  <c r="C9" i="20" s="1"/>
  <c r="C10" i="19" s="1"/>
  <c r="C12" i="19" l="1"/>
</calcChain>
</file>

<file path=xl/sharedStrings.xml><?xml version="1.0" encoding="utf-8"?>
<sst xmlns="http://schemas.openxmlformats.org/spreadsheetml/2006/main" count="215" uniqueCount="142">
  <si>
    <t>Ծրագրային դասիչը</t>
  </si>
  <si>
    <t>ՀՀ պետական եկամուտների կոմիտե</t>
  </si>
  <si>
    <t>Հարկային և մաքսային ծառայություններ</t>
  </si>
  <si>
    <t>Միջոցառում</t>
  </si>
  <si>
    <t>Ինն ամիս</t>
  </si>
  <si>
    <t>Տարի</t>
  </si>
  <si>
    <t>հազար դրամներով</t>
  </si>
  <si>
    <t>ԸՆԴԱՄԵՆԸ</t>
  </si>
  <si>
    <t>այդ թվում՝</t>
  </si>
  <si>
    <t>ԸՆԴԱՄԵՆԸ ԾԱԽՍԵՐ                                                                     այդ թվում՝</t>
  </si>
  <si>
    <t>01</t>
  </si>
  <si>
    <t>02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</si>
  <si>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</si>
  <si>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</si>
  <si>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</si>
  <si>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</si>
  <si>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</si>
  <si>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</si>
  <si>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</si>
  <si>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</si>
  <si>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</si>
  <si>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</si>
  <si>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</si>
  <si>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</si>
  <si>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</si>
  <si>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 xml:space="preserve">ՀՀ կառավարության 2019 թվականի </t>
  </si>
  <si>
    <t>___________  ___-ի N _______     որոշման</t>
  </si>
  <si>
    <t>Հավելված N 3</t>
  </si>
  <si>
    <t>Գործառնական դասիչ</t>
  </si>
  <si>
    <t>Բաժին</t>
  </si>
  <si>
    <t>Խումբ</t>
  </si>
  <si>
    <t>Դաս</t>
  </si>
  <si>
    <t>Ծրագիր</t>
  </si>
  <si>
    <t>Ծրագրի միջոցառումներ</t>
  </si>
  <si>
    <t xml:space="preserve"> Ծառայության մատուցում </t>
  </si>
  <si>
    <t>այդ թվում՝ ըստ կատարողների</t>
  </si>
  <si>
    <t>Ծրագրի անվանումը՝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</si>
  <si>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</si>
  <si>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</si>
  <si>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Ինն ամիս    </t>
  </si>
  <si>
    <t xml:space="preserve">Տարի </t>
  </si>
  <si>
    <t>/Միջոցառում</t>
  </si>
  <si>
    <t>Ծրագրի նպատակը՝</t>
  </si>
  <si>
    <t>Վերջնական արդյունքի նկարագրությունը՝</t>
  </si>
  <si>
    <t>Միջոցառման տեսակը</t>
  </si>
  <si>
    <t>Հարկային և մաքսային միասնական պետական քաղաքականության իրականացում, հարկային և մաքսային օրենսդրության ամբողջական և համահավասար կիրառում</t>
  </si>
  <si>
    <t>Միջոցառման նկարագրությունը՝</t>
  </si>
  <si>
    <t>ՀԱՅԱՍՏԱՆԻ ՀԱՆՐԱՊԵՏՈՒԹՅԱՆ ԿԱՌԱՎԱՐՈՒԹՅԱՆ 2018ԹՎԱԿԱՆԻ ԴԵԿՏԵՄԲԵՐԻ 27-Ի ԹԻՎ 1515-Ն ՈՐՈՇՄԱՆ N11 ԵՎ N11.1ՀԱՎԵԼՎԱԾՆԵՐԻ  N11.31 ԵՎ N11.1.33 ԱՂՅՈՒՍԱԿՆԵՐՈՒՄ ԿԱՏԱՐՎՈՂ ԼՐԱՑՈՒՄՆԵՐԸ</t>
  </si>
  <si>
    <t>ՄԱՍ 1. ՊԵՏԱԿԱՆ ՄԱՐՄՆԻ ԳԾՈՎ ԱՐԴՅՈՒՆՔԱՅԻՆ (ԿԱՏԱՐՈՂԱԿԱՆ) ՑՈՒՑԱՆԻՇՆԵՐԸ</t>
  </si>
  <si>
    <t>Հավելված N 1</t>
  </si>
  <si>
    <t>Հավելված N 5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</si>
  <si>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</si>
  <si>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</si>
  <si>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</si>
  <si>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Եկամուտների գծով</t>
  </si>
  <si>
    <t>Ծախսերի գծով</t>
  </si>
  <si>
    <t>Դեֆիցիտը (պակասուրդը)</t>
  </si>
  <si>
    <t xml:space="preserve"> Ցուցանիշների փոփոխություն                                                         (գումարների  ավելացումը ներկայացված է դրական նշանով)                                                                                                                        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</si>
  <si>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</si>
  <si>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</si>
  <si>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</si>
  <si>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</si>
  <si>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</si>
  <si>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</si>
  <si>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Ընդամենը</t>
  </si>
  <si>
    <t xml:space="preserve">այդ թվում </t>
  </si>
  <si>
    <t>Հարկային եկամուտներ և պետական տուրքեր</t>
  </si>
  <si>
    <t>Ցուցանիշների փոփոխությունները (ավելացումները նշված են դրական նշանով)</t>
  </si>
  <si>
    <t>ՀՀ պետական եկամուտների կոմիտեի նոր շենքերի և շինությունների շինարարություն, նախագծային աշխատանքների ձեռքբերում</t>
  </si>
  <si>
    <t>ՀԱՅԱՍՏԱՆԻ ՀԱՆՐԱՊԵՏՈՒԹՅԱՆ ԿԱՌԱՎԱՐՈՒԹՅԱՆ 2018 ԹՎԱԿԱՆԻ ԴԵԿՏԵՄԲԵՐԻ 27-Ի N 1515-Ն ՈՐՈՇՄԱՆ N 3 ԵՎ N 4 ՀԱՎԵԼՎԱԾՆԵՐՈՒՄ ԿԱՏԱՐՎՈՂ ՓՈՓՈԽՈՒԹՅՈՒՆՆԵՐԸ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</si>
  <si>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</si>
  <si>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ԸՆԴՀԱՆՈՒՐ ԲՆՈՒՅԹԻ ՀԱՆՐԱՅԻՆ ԾԱՌԱՅՈՒԹՅՈՒՆՆԵՐ                                                                    այդ թվում՝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</si>
  <si>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այդ թվում՝</t>
  </si>
  <si>
    <t>Ֆինանսական և հարկաբյուջետային հարաբերություններ                   այդ թվում՝</t>
  </si>
  <si>
    <t>ՀՀ պետական եկամուտների կոմիտեի շենքային ապահովվածության բարելավում</t>
  </si>
  <si>
    <t>այդ թվում՝ բյուջետային ծախսերի տնտեսագիտական դասակարգման հոդվածների</t>
  </si>
  <si>
    <t>ԸՆԴԱՄԵՆԸ ԾԱԽՍԵՐ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</si>
  <si>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</si>
  <si>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</si>
  <si>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</si>
  <si>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շինությունների շինարարություն</t>
  </si>
  <si>
    <t>Պետական մարմինների կողմից օգտագործվող ոչ ֆինանսական ակտիվների հետ գործառնություններ</t>
  </si>
  <si>
    <t>Շինարարական օբյեկտների թիվ, հատ</t>
  </si>
  <si>
    <t>Կառուցվող շենքերի և շինությունների ընդհանուր մակերես, քմ</t>
  </si>
  <si>
    <t>Բյուջետային տարում կառուցապատման մակերես, քմ</t>
  </si>
  <si>
    <t>Շինարարական աշխատանքների ավարտվածության աստիճանը, տոկոս</t>
  </si>
  <si>
    <t>Միջոցառման վրա կատարվող ծախսը (հազար դրամ)</t>
  </si>
  <si>
    <t>«ՀԱՅԱՍՏԱՆԻ ՀԱՆՐԱՊԵՏՈՒԹՅԱՆ 2019 ԹՎԱԿԱՆԻ ՊԵՏԱԿԱՆ ԲՅՈՒՋԵԻ ՄԱՍԻՆ» ՀՀ ՕՐԵՆՔԻ N1 ՀԱՎԵԼՎԱԾԻ  N 3 ԱՂՅՈՒՍԱԿՈՒՄ  ԿԱՏԱՐՎՈՂ ՓՈՓՈԽՈՒԹՅՈՒՆՆԵՐԸ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</si>
  <si>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</si>
  <si>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</si>
  <si>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</si>
  <si>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Ընդամնը</t>
  </si>
  <si>
    <t>Կառուցման աշխատանքներ</t>
  </si>
  <si>
    <t>Վերակառուցման, վերանորոգման և վերականգնման աշխատանքներ</t>
  </si>
  <si>
    <t>Նախագծահետազոտական, գեոդեզա-քարտեզագրական աշխատանքներ</t>
  </si>
  <si>
    <t>Ոչ ֆինանսական այլ ակտիվների ձեռքբերում</t>
  </si>
  <si>
    <t>ՀՀ ՊԵՏԱԿԱՆ ԵԿԱՄՈՒՏՆԵՐԻ ԿՈՄԻՏԵ</t>
  </si>
  <si>
    <t>այդ թվում`</t>
  </si>
  <si>
    <t>այդ թվում` ըստ կատարողների</t>
  </si>
  <si>
    <t>այդ թվում` ըստ ուղղությունների</t>
  </si>
  <si>
    <t>ՀՀ ՊԵԿ Հյուսային մաքսատուն-վարչության ավտոմաքսատան կառուցման աշխատանքներ</t>
  </si>
  <si>
    <t>Հավելված N4</t>
  </si>
  <si>
    <t>Հավելված N 6</t>
  </si>
  <si>
    <t>Հավելված N 7</t>
  </si>
  <si>
    <t>ՀԱՅԱՍՏԱՆԻ ՀԱՆՐԱՊԵՏՈՒԹՅԱՆ ԿԱՌԱՎԱՐՈՒԹՅԱՆ 2018 ԹՎԱԿԱՆԻ ԴԵԿՏԵՄԲԵՐԻ 27-Ի N 1515-Ն ՈՐՈՇՄԱՆ</t>
  </si>
  <si>
    <t xml:space="preserve"> N 12 ՀԱՎԵԼՎԱԾՈՒՄ ԿԱՏԱՐՎՈՂ ԼՐԱՑՈՒՄՆԵՐԸ</t>
  </si>
  <si>
    <t>Գնման առարկայի</t>
  </si>
  <si>
    <t xml:space="preserve">Ցուցանիշների փոփոխությունը (ավելացումները նշված են դրական նշանով) </t>
  </si>
  <si>
    <t xml:space="preserve">գումարը </t>
  </si>
  <si>
    <t>(հազ. դրամ)</t>
  </si>
  <si>
    <t>կոդը</t>
  </si>
  <si>
    <t>անվանումը</t>
  </si>
  <si>
    <t xml:space="preserve">գնման ձևը </t>
  </si>
  <si>
    <t>չափի միավորը</t>
  </si>
  <si>
    <t xml:space="preserve">քանակը </t>
  </si>
  <si>
    <t>միավորի գինը</t>
  </si>
  <si>
    <t xml:space="preserve"> ՀՀ պետական եկամուտների կոմիտե</t>
  </si>
  <si>
    <t>Բաժին N 01</t>
  </si>
  <si>
    <t>Խումբ N 01</t>
  </si>
  <si>
    <t>Դաս N 02</t>
  </si>
  <si>
    <t>Ֆինանսական և հարկաբյուջետային հարաբերություններ</t>
  </si>
  <si>
    <t>ՄԱՍ II. ԱՇԽԱՏԱՆՔՆԵՐ</t>
  </si>
  <si>
    <t>վերակառուցման աշխատանքներ</t>
  </si>
  <si>
    <t>ՄԱ</t>
  </si>
  <si>
    <t>դրամ</t>
  </si>
  <si>
    <t>ՀՀ պետական եկամուտների կոմիեի շենքային ապահովվածության բարելավում</t>
  </si>
  <si>
    <t>ՀՀ պետական եկամուտների կոմիտեի նոր շենքերի և շինությունների շինարարություն</t>
  </si>
  <si>
    <t>այդ թվում ըստ կատարողների՝</t>
  </si>
  <si>
    <t>ՀՀ պետական եկամուտների կոմիեի նոր շենքային պայմանների ապահովում</t>
  </si>
  <si>
    <t>ՀՀ կառավարության 2019  թվականի</t>
  </si>
  <si>
    <t xml:space="preserve">                                                                                                                                      --------------------ի  N --------- Ն  որոշման</t>
  </si>
  <si>
    <t>45451700-1</t>
  </si>
  <si>
    <t>ՀՄԱ</t>
  </si>
  <si>
    <t>ՄԱՍ III. ԾԱՌԱՅՈՒԹՅՈՒՆՆԵՐ</t>
  </si>
  <si>
    <t>71351540-1</t>
  </si>
  <si>
    <t>տեխնիկական հսկողության ծառայություններ</t>
  </si>
  <si>
    <t>98111140-1</t>
  </si>
  <si>
    <t>հեղինակային հսկողության ծառայություններ</t>
  </si>
  <si>
    <t>Հավելված N 8</t>
  </si>
  <si>
    <t>1023 31003 ՀՀ պետական եկամուտների կոմիտեի շենքային ապահովվածության բարելավում</t>
  </si>
  <si>
    <t>«ՀԱՅԱՍՏԱՆԻ ՀԱՆՐԱՊԵՏՈՒԹՅԱՆ 2019 ԹՎԱԿԱՆԻ ՊԵՏԱԿԱՆ ԲՅՈՒՋԵԻ ՄԱՍԻՆ» ՀԱՅԱՍՏԱՆԻ ՀԱՆՐԱՊԵՏՈՒԹՅԱՆ ՕՐԵՆՔԻ N1 ՀԱՎԵԼՎԱԾԻ  N 2 ԱՂՅՈՒՍԱԿՈՒՄ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</si>
  <si>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>«ՀԱՅԱՍՏԱՆԻ ՀԱՆՐԱՊԵՏՈՒԹՅԱՆ 2019 ԹՎԱԿԱՆԻ ՊԵՏԱԿԱՆ ԲՅՈՒՋԵԻ ՄԱՍԻՆ» ՀԱՅԱՍՏԱՆԻ ՀԱՆՐԱՊԵՏՈՒԹՅԱՆ ՕՐԵՆՔԻ N 1 ՀԱՎԵԼՎԱԾԻ  N 2 ԱՂՅՈՒՍԱԿՈՒՄ ԵՎ ՀԱՅԱՍՏԱՆԻ ՀԱՆՐԱՊԵՏՈՒԹՅԱՆ ԿԱՌԱՎԱՐՈՒԹՅԱՆ 2018 ԹՎԱԿԱՆԻ ԴԵԿՏԵՄԲԵՐԻ 27-Ի N 1515-Ն ՈՐՈՇՄԱՆ N 5 ՀԱՎԵԼՎԱԾԻ N  2 ԱՂՅՈՒՍԱԿՈՒՄ 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</si>
</sst>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 _-;\-* #,##0.00\ _ _-;_-* &quot;-&quot;??\ _ _-;_-@_-"/>
    <numFmt numFmtId="166" formatCode="#,##0.0"/>
    <numFmt numFmtId="167" formatCode="_(* #,##0.0_);_(* \(#,##0.0\);_(* &quot;-&quot;??_);_(@_)"/>
    <numFmt numFmtId="168" formatCode="0.0"/>
    <numFmt numFmtId="169" formatCode="_-* #,##0.0\ _ _-;\-* #,##0.0\ _ _-;_-* &quot;-&quot;??\ _ _-;_-@_-"/>
    <numFmt numFmtId="170" formatCode="##,##0.0;\(##,##0.0\);\-"/>
    <numFmt numFmtId="171" formatCode="_-* #,##0.0_р_._-;\-* #,##0.0_р_._-;_-* &quot;-&quot;??_р_._-;_-@_-"/>
    <numFmt numFmtId="172" formatCode="_ * #,##0.00_)_ _ ;_ * \(#,##0.00\)_ _ ;_ * &quot;-&quot;??_)_ _ ;_ @_ "/>
    <numFmt numFmtId="173" formatCode="_-* #,##0.00_р_._-;\-* #,##0.00_р_._-;_-* &quot;-&quot;??_р_._-;_-@_-"/>
    <numFmt numFmtId="174" formatCode="_(* #,##0_);_(* \(#,##0\);_(* &quot;-&quot;??_);_(@_)"/>
    <numFmt numFmtId="175" formatCode="#,##0.0_);\(#,##0.0\)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Times New Roman"/>
      <family val="1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sz val="10"/>
      <name val="Arial"/>
      <family val="2"/>
    </font>
    <font>
      <sz val="8"/>
      <name val="GHEA Grapalat"/>
      <family val="2"/>
    </font>
    <font>
      <sz val="12"/>
      <name val="GHEA Grapalat"/>
      <family val="3"/>
    </font>
    <font>
      <sz val="10"/>
      <name val="Times Armenian"/>
      <family val="1"/>
    </font>
    <font>
      <sz val="12"/>
      <color indexed="8"/>
      <name val="GHEA Grapalat"/>
      <family val="3"/>
    </font>
    <font>
      <u/>
      <sz val="11"/>
      <name val="GHEA Grapalat"/>
      <family val="3"/>
    </font>
    <font>
      <sz val="11"/>
      <color rgb="FFFF0000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Calibri"/>
      <family val="2"/>
    </font>
    <font>
      <b/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70" fontId="18" fillId="0" borderId="0" applyFill="0" applyBorder="0" applyProtection="0">
      <alignment horizontal="right" vertical="top"/>
    </xf>
    <xf numFmtId="0" fontId="3" fillId="0" borderId="0"/>
    <xf numFmtId="0" fontId="20" fillId="0" borderId="0">
      <alignment vertical="center"/>
    </xf>
    <xf numFmtId="173" fontId="3" fillId="0" borderId="0" applyFont="0" applyFill="0" applyBorder="0" applyAlignment="0" applyProtection="0"/>
    <xf numFmtId="0" fontId="2" fillId="0" borderId="0"/>
  </cellStyleXfs>
  <cellXfs count="231">
    <xf numFmtId="0" fontId="0" fillId="0" borderId="0" xfId="0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1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 wrapText="1"/>
    </xf>
    <xf numFmtId="169" fontId="16" fillId="0" borderId="1" xfId="3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1" applyFont="1"/>
    <xf numFmtId="0" fontId="5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right"/>
    </xf>
    <xf numFmtId="0" fontId="16" fillId="0" borderId="0" xfId="0" applyFont="1" applyFill="1" applyAlignment="1"/>
    <xf numFmtId="0" fontId="16" fillId="0" borderId="0" xfId="0" applyFont="1" applyBorder="1"/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horizontal="left" vertical="top" wrapText="1"/>
    </xf>
    <xf numFmtId="166" fontId="16" fillId="0" borderId="1" xfId="0" applyNumberFormat="1" applyFont="1" applyBorder="1" applyAlignment="1">
      <alignment vertical="top" wrapText="1"/>
    </xf>
    <xf numFmtId="167" fontId="8" fillId="0" borderId="1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horizontal="left"/>
    </xf>
    <xf numFmtId="169" fontId="16" fillId="0" borderId="0" xfId="3" applyNumberFormat="1" applyFont="1" applyBorder="1"/>
    <xf numFmtId="0" fontId="14" fillId="0" borderId="7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4" fillId="0" borderId="0" xfId="0" applyFont="1" applyFill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5" fillId="0" borderId="0" xfId="0" applyFont="1" applyFill="1" applyAlignment="1"/>
    <xf numFmtId="0" fontId="19" fillId="0" borderId="0" xfId="0" applyFont="1"/>
    <xf numFmtId="0" fontId="15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 applyFill="1" applyAlignment="1">
      <alignment wrapText="1"/>
    </xf>
    <xf numFmtId="0" fontId="15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166" fontId="19" fillId="0" borderId="0" xfId="12" applyNumberFormat="1" applyFont="1" applyFill="1" applyBorder="1" applyAlignment="1">
      <alignment horizontal="right" vertical="center"/>
    </xf>
    <xf numFmtId="0" fontId="19" fillId="0" borderId="0" xfId="0" applyFont="1" applyBorder="1"/>
    <xf numFmtId="171" fontId="19" fillId="0" borderId="0" xfId="0" applyNumberFormat="1" applyFont="1"/>
    <xf numFmtId="164" fontId="19" fillId="0" borderId="0" xfId="0" applyNumberFormat="1" applyFont="1"/>
    <xf numFmtId="167" fontId="19" fillId="0" borderId="0" xfId="0" applyNumberFormat="1" applyFont="1"/>
    <xf numFmtId="172" fontId="19" fillId="0" borderId="0" xfId="0" applyNumberFormat="1" applyFont="1"/>
    <xf numFmtId="0" fontId="19" fillId="0" borderId="1" xfId="0" applyFont="1" applyBorder="1"/>
    <xf numFmtId="0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/>
    <xf numFmtId="0" fontId="11" fillId="0" borderId="0" xfId="0" applyFont="1" applyFill="1" applyAlignment="1">
      <alignment wrapText="1"/>
    </xf>
    <xf numFmtId="168" fontId="19" fillId="0" borderId="0" xfId="13" applyNumberFormat="1" applyFont="1" applyFill="1" applyBorder="1" applyAlignment="1">
      <alignment horizontal="left" vertical="center" wrapText="1"/>
    </xf>
    <xf numFmtId="168" fontId="15" fillId="0" borderId="0" xfId="13" applyNumberFormat="1" applyFont="1" applyFill="1" applyBorder="1" applyAlignment="1">
      <alignment horizontal="left" vertical="center" wrapText="1"/>
    </xf>
    <xf numFmtId="167" fontId="15" fillId="0" borderId="0" xfId="14" applyNumberFormat="1" applyFont="1" applyFill="1" applyBorder="1" applyAlignment="1">
      <alignment horizontal="right" vertical="center"/>
    </xf>
    <xf numFmtId="0" fontId="19" fillId="0" borderId="0" xfId="12" applyFont="1" applyAlignment="1">
      <alignment vertical="center"/>
    </xf>
    <xf numFmtId="0" fontId="19" fillId="0" borderId="0" xfId="12" applyFont="1" applyFill="1" applyBorder="1" applyAlignment="1">
      <alignment horizontal="left" vertical="center"/>
    </xf>
    <xf numFmtId="0" fontId="15" fillId="0" borderId="0" xfId="12" applyFont="1" applyFill="1" applyBorder="1" applyAlignment="1">
      <alignment horizontal="left" vertical="center"/>
    </xf>
    <xf numFmtId="0" fontId="19" fillId="2" borderId="0" xfId="0" applyFont="1" applyFill="1" applyBorder="1" applyAlignment="1"/>
    <xf numFmtId="167" fontId="19" fillId="0" borderId="0" xfId="12" applyNumberFormat="1" applyFont="1" applyFill="1" applyBorder="1" applyAlignment="1">
      <alignment horizontal="center" vertical="center"/>
    </xf>
    <xf numFmtId="0" fontId="21" fillId="0" borderId="0" xfId="12" applyFont="1" applyFill="1" applyAlignment="1">
      <alignment horizontal="center" vertical="center" wrapText="1"/>
    </xf>
    <xf numFmtId="0" fontId="19" fillId="0" borderId="0" xfId="12" applyFont="1" applyFill="1" applyBorder="1" applyAlignment="1">
      <alignment horizontal="center" vertical="center"/>
    </xf>
    <xf numFmtId="0" fontId="15" fillId="0" borderId="0" xfId="15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67" fontId="19" fillId="0" borderId="1" xfId="15" applyNumberFormat="1" applyFont="1" applyBorder="1" applyAlignment="1">
      <alignment horizontal="center" vertical="center"/>
    </xf>
    <xf numFmtId="0" fontId="19" fillId="0" borderId="0" xfId="15" applyFont="1" applyAlignment="1">
      <alignment vertical="center"/>
    </xf>
    <xf numFmtId="0" fontId="19" fillId="0" borderId="1" xfId="15" applyFont="1" applyBorder="1" applyAlignment="1">
      <alignment horizontal="center" vertical="center"/>
    </xf>
    <xf numFmtId="167" fontId="19" fillId="0" borderId="0" xfId="3" applyNumberFormat="1" applyFont="1" applyAlignment="1">
      <alignment vertical="center"/>
    </xf>
    <xf numFmtId="0" fontId="19" fillId="2" borderId="0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16" fillId="0" borderId="1" xfId="0" applyFont="1" applyBorder="1" applyAlignment="1">
      <alignment vertical="top" wrapText="1"/>
    </xf>
    <xf numFmtId="1" fontId="6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49" fontId="19" fillId="0" borderId="1" xfId="13" applyNumberFormat="1" applyFont="1" applyFill="1" applyBorder="1" applyAlignment="1">
      <alignment horizontal="left" vertical="center" wrapText="1"/>
    </xf>
    <xf numFmtId="0" fontId="19" fillId="0" borderId="1" xfId="15" applyFont="1" applyBorder="1" applyAlignment="1">
      <alignment vertical="center"/>
    </xf>
    <xf numFmtId="0" fontId="19" fillId="0" borderId="1" xfId="15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5" fillId="0" borderId="12" xfId="0" applyNumberFormat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16" fillId="0" borderId="3" xfId="0" applyFont="1" applyBorder="1" applyAlignment="1">
      <alignment horizontal="left" vertical="center" wrapText="1"/>
    </xf>
    <xf numFmtId="166" fontId="23" fillId="0" borderId="12" xfId="0" applyNumberFormat="1" applyFont="1" applyFill="1" applyBorder="1" applyAlignment="1">
      <alignment horizontal="right" vertical="top" shrinkToFit="1"/>
    </xf>
    <xf numFmtId="0" fontId="6" fillId="0" borderId="27" xfId="0" applyFont="1" applyFill="1" applyBorder="1" applyAlignment="1">
      <alignment vertical="top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167" fontId="8" fillId="0" borderId="1" xfId="0" applyNumberFormat="1" applyFont="1" applyFill="1" applyBorder="1" applyAlignment="1">
      <alignment vertical="top"/>
    </xf>
    <xf numFmtId="0" fontId="16" fillId="2" borderId="2" xfId="0" applyFont="1" applyFill="1" applyBorder="1" applyAlignment="1">
      <alignment horizontal="left" vertical="top"/>
    </xf>
    <xf numFmtId="174" fontId="23" fillId="0" borderId="1" xfId="0" applyNumberFormat="1" applyFont="1" applyFill="1" applyBorder="1" applyAlignment="1">
      <alignment vertical="top"/>
    </xf>
    <xf numFmtId="175" fontId="24" fillId="0" borderId="0" xfId="0" applyNumberFormat="1" applyFont="1" applyFill="1" applyAlignment="1">
      <alignment vertical="center" wrapText="1"/>
    </xf>
    <xf numFmtId="175" fontId="19" fillId="0" borderId="0" xfId="0" applyNumberFormat="1" applyFont="1" applyFill="1" applyAlignment="1">
      <alignment vertical="center" wrapText="1"/>
    </xf>
    <xf numFmtId="167" fontId="4" fillId="0" borderId="0" xfId="3" applyNumberFormat="1" applyFont="1" applyAlignment="1">
      <alignment horizontal="right" vertical="center"/>
    </xf>
    <xf numFmtId="175" fontId="24" fillId="0" borderId="0" xfId="0" applyNumberFormat="1" applyFont="1" applyFill="1" applyAlignment="1">
      <alignment horizontal="right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5" fontId="24" fillId="0" borderId="0" xfId="0" applyNumberFormat="1" applyFont="1" applyFill="1" applyAlignment="1">
      <alignment horizontal="center" vertical="center" wrapText="1"/>
    </xf>
    <xf numFmtId="175" fontId="25" fillId="0" borderId="0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0" fontId="8" fillId="0" borderId="15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75" fontId="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5" fontId="16" fillId="0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4" fontId="5" fillId="0" borderId="16" xfId="0" applyNumberFormat="1" applyFont="1" applyFill="1" applyBorder="1" applyAlignment="1">
      <alignment vertical="top"/>
    </xf>
    <xf numFmtId="167" fontId="5" fillId="0" borderId="1" xfId="0" applyNumberFormat="1" applyFont="1" applyFill="1" applyBorder="1" applyAlignment="1">
      <alignment vertical="top"/>
    </xf>
    <xf numFmtId="174" fontId="5" fillId="0" borderId="1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6" fontId="16" fillId="0" borderId="16" xfId="0" applyNumberFormat="1" applyFont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top"/>
    </xf>
    <xf numFmtId="169" fontId="6" fillId="0" borderId="38" xfId="3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9" fillId="0" borderId="1" xfId="15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 indent="2" shrinkToFit="1"/>
    </xf>
    <xf numFmtId="166" fontId="6" fillId="0" borderId="1" xfId="0" applyNumberFormat="1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5" fontId="8" fillId="0" borderId="16" xfId="0" applyNumberFormat="1" applyFont="1" applyFill="1" applyBorder="1" applyAlignment="1">
      <alignment horizontal="center" vertical="center" wrapText="1"/>
    </xf>
    <xf numFmtId="175" fontId="8" fillId="0" borderId="14" xfId="0" applyNumberFormat="1" applyFont="1" applyFill="1" applyBorder="1" applyAlignment="1">
      <alignment horizontal="center" vertical="center" wrapText="1"/>
    </xf>
    <xf numFmtId="175" fontId="8" fillId="0" borderId="15" xfId="0" applyNumberFormat="1" applyFont="1" applyFill="1" applyBorder="1" applyAlignment="1">
      <alignment horizontal="center" vertical="center" wrapText="1"/>
    </xf>
    <xf numFmtId="175" fontId="5" fillId="0" borderId="8" xfId="0" applyNumberFormat="1" applyFont="1" applyFill="1" applyBorder="1" applyAlignment="1">
      <alignment horizontal="center" vertical="center" wrapText="1"/>
    </xf>
    <xf numFmtId="175" fontId="5" fillId="0" borderId="31" xfId="0" applyNumberFormat="1" applyFont="1" applyFill="1" applyBorder="1" applyAlignment="1">
      <alignment horizontal="center" vertical="center" wrapText="1"/>
    </xf>
    <xf numFmtId="175" fontId="5" fillId="0" borderId="5" xfId="0" applyNumberFormat="1" applyFont="1" applyFill="1" applyBorder="1" applyAlignment="1">
      <alignment horizontal="center" vertical="center" wrapText="1"/>
    </xf>
    <xf numFmtId="175" fontId="8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169" fontId="0" fillId="0" borderId="0" xfId="0" applyNumberFormat="1" applyFill="1" applyBorder="1" applyAlignment="1">
      <alignment horizontal="left" vertical="top"/>
    </xf>
  </cellXfs>
  <cellStyles count="16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Comma_General 17.02.04" xfId="14"/>
    <cellStyle name="Normal" xfId="0" builtinId="0"/>
    <cellStyle name="Normal 2" xfId="1"/>
    <cellStyle name="Normal 3" xfId="10"/>
    <cellStyle name="Normal_General 17.02.04" xfId="12"/>
    <cellStyle name="Normal_tax" xfId="13"/>
    <cellStyle name="Normal_Total quartal 06.12.08" xfId="15"/>
    <cellStyle name="SN_24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6"/>
  <sheetViews>
    <sheetView showGridLines="0" zoomScaleNormal="100" workbookViewId="0">
      <selection activeCell="C9" sqref="C9"/>
    </sheetView>
  </sheetViews>
  <sheetFormatPr defaultColWidth="15.6640625" defaultRowHeight="17.25" x14ac:dyDescent="0.3"/>
  <cols>
    <col min="1" max="1" width="5.83203125" style="48" customWidth="1"/>
    <col min="2" max="2" width="49.33203125" style="48" customWidth="1"/>
    <col min="3" max="3" width="30.6640625" style="48" customWidth="1"/>
    <col min="4" max="4" width="30" style="48" customWidth="1"/>
    <col min="5" max="5" width="18.5" style="48" customWidth="1"/>
    <col min="6" max="256" width="15.6640625" style="48"/>
    <col min="257" max="257" width="5.83203125" style="48" customWidth="1"/>
    <col min="258" max="258" width="49.33203125" style="48" customWidth="1"/>
    <col min="259" max="259" width="27.83203125" style="48" customWidth="1"/>
    <col min="260" max="260" width="30" style="48" customWidth="1"/>
    <col min="261" max="261" width="18.5" style="48" customWidth="1"/>
    <col min="262" max="512" width="15.6640625" style="48"/>
    <col min="513" max="513" width="5.83203125" style="48" customWidth="1"/>
    <col min="514" max="514" width="49.33203125" style="48" customWidth="1"/>
    <col min="515" max="515" width="27.83203125" style="48" customWidth="1"/>
    <col min="516" max="516" width="30" style="48" customWidth="1"/>
    <col min="517" max="517" width="18.5" style="48" customWidth="1"/>
    <col min="518" max="768" width="15.6640625" style="48"/>
    <col min="769" max="769" width="5.83203125" style="48" customWidth="1"/>
    <col min="770" max="770" width="49.33203125" style="48" customWidth="1"/>
    <col min="771" max="771" width="27.83203125" style="48" customWidth="1"/>
    <col min="772" max="772" width="30" style="48" customWidth="1"/>
    <col min="773" max="773" width="18.5" style="48" customWidth="1"/>
    <col min="774" max="1024" width="15.6640625" style="48"/>
    <col min="1025" max="1025" width="5.83203125" style="48" customWidth="1"/>
    <col min="1026" max="1026" width="49.33203125" style="48" customWidth="1"/>
    <col min="1027" max="1027" width="27.83203125" style="48" customWidth="1"/>
    <col min="1028" max="1028" width="30" style="48" customWidth="1"/>
    <col min="1029" max="1029" width="18.5" style="48" customWidth="1"/>
    <col min="1030" max="1280" width="15.6640625" style="48"/>
    <col min="1281" max="1281" width="5.83203125" style="48" customWidth="1"/>
    <col min="1282" max="1282" width="49.33203125" style="48" customWidth="1"/>
    <col min="1283" max="1283" width="27.83203125" style="48" customWidth="1"/>
    <col min="1284" max="1284" width="30" style="48" customWidth="1"/>
    <col min="1285" max="1285" width="18.5" style="48" customWidth="1"/>
    <col min="1286" max="1536" width="15.6640625" style="48"/>
    <col min="1537" max="1537" width="5.83203125" style="48" customWidth="1"/>
    <col min="1538" max="1538" width="49.33203125" style="48" customWidth="1"/>
    <col min="1539" max="1539" width="27.83203125" style="48" customWidth="1"/>
    <col min="1540" max="1540" width="30" style="48" customWidth="1"/>
    <col min="1541" max="1541" width="18.5" style="48" customWidth="1"/>
    <col min="1542" max="1792" width="15.6640625" style="48"/>
    <col min="1793" max="1793" width="5.83203125" style="48" customWidth="1"/>
    <col min="1794" max="1794" width="49.33203125" style="48" customWidth="1"/>
    <col min="1795" max="1795" width="27.83203125" style="48" customWidth="1"/>
    <col min="1796" max="1796" width="30" style="48" customWidth="1"/>
    <col min="1797" max="1797" width="18.5" style="48" customWidth="1"/>
    <col min="1798" max="2048" width="15.6640625" style="48"/>
    <col min="2049" max="2049" width="5.83203125" style="48" customWidth="1"/>
    <col min="2050" max="2050" width="49.33203125" style="48" customWidth="1"/>
    <col min="2051" max="2051" width="27.83203125" style="48" customWidth="1"/>
    <col min="2052" max="2052" width="30" style="48" customWidth="1"/>
    <col min="2053" max="2053" width="18.5" style="48" customWidth="1"/>
    <col min="2054" max="2304" width="15.6640625" style="48"/>
    <col min="2305" max="2305" width="5.83203125" style="48" customWidth="1"/>
    <col min="2306" max="2306" width="49.33203125" style="48" customWidth="1"/>
    <col min="2307" max="2307" width="27.83203125" style="48" customWidth="1"/>
    <col min="2308" max="2308" width="30" style="48" customWidth="1"/>
    <col min="2309" max="2309" width="18.5" style="48" customWidth="1"/>
    <col min="2310" max="2560" width="15.6640625" style="48"/>
    <col min="2561" max="2561" width="5.83203125" style="48" customWidth="1"/>
    <col min="2562" max="2562" width="49.33203125" style="48" customWidth="1"/>
    <col min="2563" max="2563" width="27.83203125" style="48" customWidth="1"/>
    <col min="2564" max="2564" width="30" style="48" customWidth="1"/>
    <col min="2565" max="2565" width="18.5" style="48" customWidth="1"/>
    <col min="2566" max="2816" width="15.6640625" style="48"/>
    <col min="2817" max="2817" width="5.83203125" style="48" customWidth="1"/>
    <col min="2818" max="2818" width="49.33203125" style="48" customWidth="1"/>
    <col min="2819" max="2819" width="27.83203125" style="48" customWidth="1"/>
    <col min="2820" max="2820" width="30" style="48" customWidth="1"/>
    <col min="2821" max="2821" width="18.5" style="48" customWidth="1"/>
    <col min="2822" max="3072" width="15.6640625" style="48"/>
    <col min="3073" max="3073" width="5.83203125" style="48" customWidth="1"/>
    <col min="3074" max="3074" width="49.33203125" style="48" customWidth="1"/>
    <col min="3075" max="3075" width="27.83203125" style="48" customWidth="1"/>
    <col min="3076" max="3076" width="30" style="48" customWidth="1"/>
    <col min="3077" max="3077" width="18.5" style="48" customWidth="1"/>
    <col min="3078" max="3328" width="15.6640625" style="48"/>
    <col min="3329" max="3329" width="5.83203125" style="48" customWidth="1"/>
    <col min="3330" max="3330" width="49.33203125" style="48" customWidth="1"/>
    <col min="3331" max="3331" width="27.83203125" style="48" customWidth="1"/>
    <col min="3332" max="3332" width="30" style="48" customWidth="1"/>
    <col min="3333" max="3333" width="18.5" style="48" customWidth="1"/>
    <col min="3334" max="3584" width="15.6640625" style="48"/>
    <col min="3585" max="3585" width="5.83203125" style="48" customWidth="1"/>
    <col min="3586" max="3586" width="49.33203125" style="48" customWidth="1"/>
    <col min="3587" max="3587" width="27.83203125" style="48" customWidth="1"/>
    <col min="3588" max="3588" width="30" style="48" customWidth="1"/>
    <col min="3589" max="3589" width="18.5" style="48" customWidth="1"/>
    <col min="3590" max="3840" width="15.6640625" style="48"/>
    <col min="3841" max="3841" width="5.83203125" style="48" customWidth="1"/>
    <col min="3842" max="3842" width="49.33203125" style="48" customWidth="1"/>
    <col min="3843" max="3843" width="27.83203125" style="48" customWidth="1"/>
    <col min="3844" max="3844" width="30" style="48" customWidth="1"/>
    <col min="3845" max="3845" width="18.5" style="48" customWidth="1"/>
    <col min="3846" max="4096" width="15.6640625" style="48"/>
    <col min="4097" max="4097" width="5.83203125" style="48" customWidth="1"/>
    <col min="4098" max="4098" width="49.33203125" style="48" customWidth="1"/>
    <col min="4099" max="4099" width="27.83203125" style="48" customWidth="1"/>
    <col min="4100" max="4100" width="30" style="48" customWidth="1"/>
    <col min="4101" max="4101" width="18.5" style="48" customWidth="1"/>
    <col min="4102" max="4352" width="15.6640625" style="48"/>
    <col min="4353" max="4353" width="5.83203125" style="48" customWidth="1"/>
    <col min="4354" max="4354" width="49.33203125" style="48" customWidth="1"/>
    <col min="4355" max="4355" width="27.83203125" style="48" customWidth="1"/>
    <col min="4356" max="4356" width="30" style="48" customWidth="1"/>
    <col min="4357" max="4357" width="18.5" style="48" customWidth="1"/>
    <col min="4358" max="4608" width="15.6640625" style="48"/>
    <col min="4609" max="4609" width="5.83203125" style="48" customWidth="1"/>
    <col min="4610" max="4610" width="49.33203125" style="48" customWidth="1"/>
    <col min="4611" max="4611" width="27.83203125" style="48" customWidth="1"/>
    <col min="4612" max="4612" width="30" style="48" customWidth="1"/>
    <col min="4613" max="4613" width="18.5" style="48" customWidth="1"/>
    <col min="4614" max="4864" width="15.6640625" style="48"/>
    <col min="4865" max="4865" width="5.83203125" style="48" customWidth="1"/>
    <col min="4866" max="4866" width="49.33203125" style="48" customWidth="1"/>
    <col min="4867" max="4867" width="27.83203125" style="48" customWidth="1"/>
    <col min="4868" max="4868" width="30" style="48" customWidth="1"/>
    <col min="4869" max="4869" width="18.5" style="48" customWidth="1"/>
    <col min="4870" max="5120" width="15.6640625" style="48"/>
    <col min="5121" max="5121" width="5.83203125" style="48" customWidth="1"/>
    <col min="5122" max="5122" width="49.33203125" style="48" customWidth="1"/>
    <col min="5123" max="5123" width="27.83203125" style="48" customWidth="1"/>
    <col min="5124" max="5124" width="30" style="48" customWidth="1"/>
    <col min="5125" max="5125" width="18.5" style="48" customWidth="1"/>
    <col min="5126" max="5376" width="15.6640625" style="48"/>
    <col min="5377" max="5377" width="5.83203125" style="48" customWidth="1"/>
    <col min="5378" max="5378" width="49.33203125" style="48" customWidth="1"/>
    <col min="5379" max="5379" width="27.83203125" style="48" customWidth="1"/>
    <col min="5380" max="5380" width="30" style="48" customWidth="1"/>
    <col min="5381" max="5381" width="18.5" style="48" customWidth="1"/>
    <col min="5382" max="5632" width="15.6640625" style="48"/>
    <col min="5633" max="5633" width="5.83203125" style="48" customWidth="1"/>
    <col min="5634" max="5634" width="49.33203125" style="48" customWidth="1"/>
    <col min="5635" max="5635" width="27.83203125" style="48" customWidth="1"/>
    <col min="5636" max="5636" width="30" style="48" customWidth="1"/>
    <col min="5637" max="5637" width="18.5" style="48" customWidth="1"/>
    <col min="5638" max="5888" width="15.6640625" style="48"/>
    <col min="5889" max="5889" width="5.83203125" style="48" customWidth="1"/>
    <col min="5890" max="5890" width="49.33203125" style="48" customWidth="1"/>
    <col min="5891" max="5891" width="27.83203125" style="48" customWidth="1"/>
    <col min="5892" max="5892" width="30" style="48" customWidth="1"/>
    <col min="5893" max="5893" width="18.5" style="48" customWidth="1"/>
    <col min="5894" max="6144" width="15.6640625" style="48"/>
    <col min="6145" max="6145" width="5.83203125" style="48" customWidth="1"/>
    <col min="6146" max="6146" width="49.33203125" style="48" customWidth="1"/>
    <col min="6147" max="6147" width="27.83203125" style="48" customWidth="1"/>
    <col min="6148" max="6148" width="30" style="48" customWidth="1"/>
    <col min="6149" max="6149" width="18.5" style="48" customWidth="1"/>
    <col min="6150" max="6400" width="15.6640625" style="48"/>
    <col min="6401" max="6401" width="5.83203125" style="48" customWidth="1"/>
    <col min="6402" max="6402" width="49.33203125" style="48" customWidth="1"/>
    <col min="6403" max="6403" width="27.83203125" style="48" customWidth="1"/>
    <col min="6404" max="6404" width="30" style="48" customWidth="1"/>
    <col min="6405" max="6405" width="18.5" style="48" customWidth="1"/>
    <col min="6406" max="6656" width="15.6640625" style="48"/>
    <col min="6657" max="6657" width="5.83203125" style="48" customWidth="1"/>
    <col min="6658" max="6658" width="49.33203125" style="48" customWidth="1"/>
    <col min="6659" max="6659" width="27.83203125" style="48" customWidth="1"/>
    <col min="6660" max="6660" width="30" style="48" customWidth="1"/>
    <col min="6661" max="6661" width="18.5" style="48" customWidth="1"/>
    <col min="6662" max="6912" width="15.6640625" style="48"/>
    <col min="6913" max="6913" width="5.83203125" style="48" customWidth="1"/>
    <col min="6914" max="6914" width="49.33203125" style="48" customWidth="1"/>
    <col min="6915" max="6915" width="27.83203125" style="48" customWidth="1"/>
    <col min="6916" max="6916" width="30" style="48" customWidth="1"/>
    <col min="6917" max="6917" width="18.5" style="48" customWidth="1"/>
    <col min="6918" max="7168" width="15.6640625" style="48"/>
    <col min="7169" max="7169" width="5.83203125" style="48" customWidth="1"/>
    <col min="7170" max="7170" width="49.33203125" style="48" customWidth="1"/>
    <col min="7171" max="7171" width="27.83203125" style="48" customWidth="1"/>
    <col min="7172" max="7172" width="30" style="48" customWidth="1"/>
    <col min="7173" max="7173" width="18.5" style="48" customWidth="1"/>
    <col min="7174" max="7424" width="15.6640625" style="48"/>
    <col min="7425" max="7425" width="5.83203125" style="48" customWidth="1"/>
    <col min="7426" max="7426" width="49.33203125" style="48" customWidth="1"/>
    <col min="7427" max="7427" width="27.83203125" style="48" customWidth="1"/>
    <col min="7428" max="7428" width="30" style="48" customWidth="1"/>
    <col min="7429" max="7429" width="18.5" style="48" customWidth="1"/>
    <col min="7430" max="7680" width="15.6640625" style="48"/>
    <col min="7681" max="7681" width="5.83203125" style="48" customWidth="1"/>
    <col min="7682" max="7682" width="49.33203125" style="48" customWidth="1"/>
    <col min="7683" max="7683" width="27.83203125" style="48" customWidth="1"/>
    <col min="7684" max="7684" width="30" style="48" customWidth="1"/>
    <col min="7685" max="7685" width="18.5" style="48" customWidth="1"/>
    <col min="7686" max="7936" width="15.6640625" style="48"/>
    <col min="7937" max="7937" width="5.83203125" style="48" customWidth="1"/>
    <col min="7938" max="7938" width="49.33203125" style="48" customWidth="1"/>
    <col min="7939" max="7939" width="27.83203125" style="48" customWidth="1"/>
    <col min="7940" max="7940" width="30" style="48" customWidth="1"/>
    <col min="7941" max="7941" width="18.5" style="48" customWidth="1"/>
    <col min="7942" max="8192" width="15.6640625" style="48"/>
    <col min="8193" max="8193" width="5.83203125" style="48" customWidth="1"/>
    <col min="8194" max="8194" width="49.33203125" style="48" customWidth="1"/>
    <col min="8195" max="8195" width="27.83203125" style="48" customWidth="1"/>
    <col min="8196" max="8196" width="30" style="48" customWidth="1"/>
    <col min="8197" max="8197" width="18.5" style="48" customWidth="1"/>
    <col min="8198" max="8448" width="15.6640625" style="48"/>
    <col min="8449" max="8449" width="5.83203125" style="48" customWidth="1"/>
    <col min="8450" max="8450" width="49.33203125" style="48" customWidth="1"/>
    <col min="8451" max="8451" width="27.83203125" style="48" customWidth="1"/>
    <col min="8452" max="8452" width="30" style="48" customWidth="1"/>
    <col min="8453" max="8453" width="18.5" style="48" customWidth="1"/>
    <col min="8454" max="8704" width="15.6640625" style="48"/>
    <col min="8705" max="8705" width="5.83203125" style="48" customWidth="1"/>
    <col min="8706" max="8706" width="49.33203125" style="48" customWidth="1"/>
    <col min="8707" max="8707" width="27.83203125" style="48" customWidth="1"/>
    <col min="8708" max="8708" width="30" style="48" customWidth="1"/>
    <col min="8709" max="8709" width="18.5" style="48" customWidth="1"/>
    <col min="8710" max="8960" width="15.6640625" style="48"/>
    <col min="8961" max="8961" width="5.83203125" style="48" customWidth="1"/>
    <col min="8962" max="8962" width="49.33203125" style="48" customWidth="1"/>
    <col min="8963" max="8963" width="27.83203125" style="48" customWidth="1"/>
    <col min="8964" max="8964" width="30" style="48" customWidth="1"/>
    <col min="8965" max="8965" width="18.5" style="48" customWidth="1"/>
    <col min="8966" max="9216" width="15.6640625" style="48"/>
    <col min="9217" max="9217" width="5.83203125" style="48" customWidth="1"/>
    <col min="9218" max="9218" width="49.33203125" style="48" customWidth="1"/>
    <col min="9219" max="9219" width="27.83203125" style="48" customWidth="1"/>
    <col min="9220" max="9220" width="30" style="48" customWidth="1"/>
    <col min="9221" max="9221" width="18.5" style="48" customWidth="1"/>
    <col min="9222" max="9472" width="15.6640625" style="48"/>
    <col min="9473" max="9473" width="5.83203125" style="48" customWidth="1"/>
    <col min="9474" max="9474" width="49.33203125" style="48" customWidth="1"/>
    <col min="9475" max="9475" width="27.83203125" style="48" customWidth="1"/>
    <col min="9476" max="9476" width="30" style="48" customWidth="1"/>
    <col min="9477" max="9477" width="18.5" style="48" customWidth="1"/>
    <col min="9478" max="9728" width="15.6640625" style="48"/>
    <col min="9729" max="9729" width="5.83203125" style="48" customWidth="1"/>
    <col min="9730" max="9730" width="49.33203125" style="48" customWidth="1"/>
    <col min="9731" max="9731" width="27.83203125" style="48" customWidth="1"/>
    <col min="9732" max="9732" width="30" style="48" customWidth="1"/>
    <col min="9733" max="9733" width="18.5" style="48" customWidth="1"/>
    <col min="9734" max="9984" width="15.6640625" style="48"/>
    <col min="9985" max="9985" width="5.83203125" style="48" customWidth="1"/>
    <col min="9986" max="9986" width="49.33203125" style="48" customWidth="1"/>
    <col min="9987" max="9987" width="27.83203125" style="48" customWidth="1"/>
    <col min="9988" max="9988" width="30" style="48" customWidth="1"/>
    <col min="9989" max="9989" width="18.5" style="48" customWidth="1"/>
    <col min="9990" max="10240" width="15.6640625" style="48"/>
    <col min="10241" max="10241" width="5.83203125" style="48" customWidth="1"/>
    <col min="10242" max="10242" width="49.33203125" style="48" customWidth="1"/>
    <col min="10243" max="10243" width="27.83203125" style="48" customWidth="1"/>
    <col min="10244" max="10244" width="30" style="48" customWidth="1"/>
    <col min="10245" max="10245" width="18.5" style="48" customWidth="1"/>
    <col min="10246" max="10496" width="15.6640625" style="48"/>
    <col min="10497" max="10497" width="5.83203125" style="48" customWidth="1"/>
    <col min="10498" max="10498" width="49.33203125" style="48" customWidth="1"/>
    <col min="10499" max="10499" width="27.83203125" style="48" customWidth="1"/>
    <col min="10500" max="10500" width="30" style="48" customWidth="1"/>
    <col min="10501" max="10501" width="18.5" style="48" customWidth="1"/>
    <col min="10502" max="10752" width="15.6640625" style="48"/>
    <col min="10753" max="10753" width="5.83203125" style="48" customWidth="1"/>
    <col min="10754" max="10754" width="49.33203125" style="48" customWidth="1"/>
    <col min="10755" max="10755" width="27.83203125" style="48" customWidth="1"/>
    <col min="10756" max="10756" width="30" style="48" customWidth="1"/>
    <col min="10757" max="10757" width="18.5" style="48" customWidth="1"/>
    <col min="10758" max="11008" width="15.6640625" style="48"/>
    <col min="11009" max="11009" width="5.83203125" style="48" customWidth="1"/>
    <col min="11010" max="11010" width="49.33203125" style="48" customWidth="1"/>
    <col min="11011" max="11011" width="27.83203125" style="48" customWidth="1"/>
    <col min="11012" max="11012" width="30" style="48" customWidth="1"/>
    <col min="11013" max="11013" width="18.5" style="48" customWidth="1"/>
    <col min="11014" max="11264" width="15.6640625" style="48"/>
    <col min="11265" max="11265" width="5.83203125" style="48" customWidth="1"/>
    <col min="11266" max="11266" width="49.33203125" style="48" customWidth="1"/>
    <col min="11267" max="11267" width="27.83203125" style="48" customWidth="1"/>
    <col min="11268" max="11268" width="30" style="48" customWidth="1"/>
    <col min="11269" max="11269" width="18.5" style="48" customWidth="1"/>
    <col min="11270" max="11520" width="15.6640625" style="48"/>
    <col min="11521" max="11521" width="5.83203125" style="48" customWidth="1"/>
    <col min="11522" max="11522" width="49.33203125" style="48" customWidth="1"/>
    <col min="11523" max="11523" width="27.83203125" style="48" customWidth="1"/>
    <col min="11524" max="11524" width="30" style="48" customWidth="1"/>
    <col min="11525" max="11525" width="18.5" style="48" customWidth="1"/>
    <col min="11526" max="11776" width="15.6640625" style="48"/>
    <col min="11777" max="11777" width="5.83203125" style="48" customWidth="1"/>
    <col min="11778" max="11778" width="49.33203125" style="48" customWidth="1"/>
    <col min="11779" max="11779" width="27.83203125" style="48" customWidth="1"/>
    <col min="11780" max="11780" width="30" style="48" customWidth="1"/>
    <col min="11781" max="11781" width="18.5" style="48" customWidth="1"/>
    <col min="11782" max="12032" width="15.6640625" style="48"/>
    <col min="12033" max="12033" width="5.83203125" style="48" customWidth="1"/>
    <col min="12034" max="12034" width="49.33203125" style="48" customWidth="1"/>
    <col min="12035" max="12035" width="27.83203125" style="48" customWidth="1"/>
    <col min="12036" max="12036" width="30" style="48" customWidth="1"/>
    <col min="12037" max="12037" width="18.5" style="48" customWidth="1"/>
    <col min="12038" max="12288" width="15.6640625" style="48"/>
    <col min="12289" max="12289" width="5.83203125" style="48" customWidth="1"/>
    <col min="12290" max="12290" width="49.33203125" style="48" customWidth="1"/>
    <col min="12291" max="12291" width="27.83203125" style="48" customWidth="1"/>
    <col min="12292" max="12292" width="30" style="48" customWidth="1"/>
    <col min="12293" max="12293" width="18.5" style="48" customWidth="1"/>
    <col min="12294" max="12544" width="15.6640625" style="48"/>
    <col min="12545" max="12545" width="5.83203125" style="48" customWidth="1"/>
    <col min="12546" max="12546" width="49.33203125" style="48" customWidth="1"/>
    <col min="12547" max="12547" width="27.83203125" style="48" customWidth="1"/>
    <col min="12548" max="12548" width="30" style="48" customWidth="1"/>
    <col min="12549" max="12549" width="18.5" style="48" customWidth="1"/>
    <col min="12550" max="12800" width="15.6640625" style="48"/>
    <col min="12801" max="12801" width="5.83203125" style="48" customWidth="1"/>
    <col min="12802" max="12802" width="49.33203125" style="48" customWidth="1"/>
    <col min="12803" max="12803" width="27.83203125" style="48" customWidth="1"/>
    <col min="12804" max="12804" width="30" style="48" customWidth="1"/>
    <col min="12805" max="12805" width="18.5" style="48" customWidth="1"/>
    <col min="12806" max="13056" width="15.6640625" style="48"/>
    <col min="13057" max="13057" width="5.83203125" style="48" customWidth="1"/>
    <col min="13058" max="13058" width="49.33203125" style="48" customWidth="1"/>
    <col min="13059" max="13059" width="27.83203125" style="48" customWidth="1"/>
    <col min="13060" max="13060" width="30" style="48" customWidth="1"/>
    <col min="13061" max="13061" width="18.5" style="48" customWidth="1"/>
    <col min="13062" max="13312" width="15.6640625" style="48"/>
    <col min="13313" max="13313" width="5.83203125" style="48" customWidth="1"/>
    <col min="13314" max="13314" width="49.33203125" style="48" customWidth="1"/>
    <col min="13315" max="13315" width="27.83203125" style="48" customWidth="1"/>
    <col min="13316" max="13316" width="30" style="48" customWidth="1"/>
    <col min="13317" max="13317" width="18.5" style="48" customWidth="1"/>
    <col min="13318" max="13568" width="15.6640625" style="48"/>
    <col min="13569" max="13569" width="5.83203125" style="48" customWidth="1"/>
    <col min="13570" max="13570" width="49.33203125" style="48" customWidth="1"/>
    <col min="13571" max="13571" width="27.83203125" style="48" customWidth="1"/>
    <col min="13572" max="13572" width="30" style="48" customWidth="1"/>
    <col min="13573" max="13573" width="18.5" style="48" customWidth="1"/>
    <col min="13574" max="13824" width="15.6640625" style="48"/>
    <col min="13825" max="13825" width="5.83203125" style="48" customWidth="1"/>
    <col min="13826" max="13826" width="49.33203125" style="48" customWidth="1"/>
    <col min="13827" max="13827" width="27.83203125" style="48" customWidth="1"/>
    <col min="13828" max="13828" width="30" style="48" customWidth="1"/>
    <col min="13829" max="13829" width="18.5" style="48" customWidth="1"/>
    <col min="13830" max="14080" width="15.6640625" style="48"/>
    <col min="14081" max="14081" width="5.83203125" style="48" customWidth="1"/>
    <col min="14082" max="14082" width="49.33203125" style="48" customWidth="1"/>
    <col min="14083" max="14083" width="27.83203125" style="48" customWidth="1"/>
    <col min="14084" max="14084" width="30" style="48" customWidth="1"/>
    <col min="14085" max="14085" width="18.5" style="48" customWidth="1"/>
    <col min="14086" max="14336" width="15.6640625" style="48"/>
    <col min="14337" max="14337" width="5.83203125" style="48" customWidth="1"/>
    <col min="14338" max="14338" width="49.33203125" style="48" customWidth="1"/>
    <col min="14339" max="14339" width="27.83203125" style="48" customWidth="1"/>
    <col min="14340" max="14340" width="30" style="48" customWidth="1"/>
    <col min="14341" max="14341" width="18.5" style="48" customWidth="1"/>
    <col min="14342" max="14592" width="15.6640625" style="48"/>
    <col min="14593" max="14593" width="5.83203125" style="48" customWidth="1"/>
    <col min="14594" max="14594" width="49.33203125" style="48" customWidth="1"/>
    <col min="14595" max="14595" width="27.83203125" style="48" customWidth="1"/>
    <col min="14596" max="14596" width="30" style="48" customWidth="1"/>
    <col min="14597" max="14597" width="18.5" style="48" customWidth="1"/>
    <col min="14598" max="14848" width="15.6640625" style="48"/>
    <col min="14849" max="14849" width="5.83203125" style="48" customWidth="1"/>
    <col min="14850" max="14850" width="49.33203125" style="48" customWidth="1"/>
    <col min="14851" max="14851" width="27.83203125" style="48" customWidth="1"/>
    <col min="14852" max="14852" width="30" style="48" customWidth="1"/>
    <col min="14853" max="14853" width="18.5" style="48" customWidth="1"/>
    <col min="14854" max="15104" width="15.6640625" style="48"/>
    <col min="15105" max="15105" width="5.83203125" style="48" customWidth="1"/>
    <col min="15106" max="15106" width="49.33203125" style="48" customWidth="1"/>
    <col min="15107" max="15107" width="27.83203125" style="48" customWidth="1"/>
    <col min="15108" max="15108" width="30" style="48" customWidth="1"/>
    <col min="15109" max="15109" width="18.5" style="48" customWidth="1"/>
    <col min="15110" max="15360" width="15.6640625" style="48"/>
    <col min="15361" max="15361" width="5.83203125" style="48" customWidth="1"/>
    <col min="15362" max="15362" width="49.33203125" style="48" customWidth="1"/>
    <col min="15363" max="15363" width="27.83203125" style="48" customWidth="1"/>
    <col min="15364" max="15364" width="30" style="48" customWidth="1"/>
    <col min="15365" max="15365" width="18.5" style="48" customWidth="1"/>
    <col min="15366" max="15616" width="15.6640625" style="48"/>
    <col min="15617" max="15617" width="5.83203125" style="48" customWidth="1"/>
    <col min="15618" max="15618" width="49.33203125" style="48" customWidth="1"/>
    <col min="15619" max="15619" width="27.83203125" style="48" customWidth="1"/>
    <col min="15620" max="15620" width="30" style="48" customWidth="1"/>
    <col min="15621" max="15621" width="18.5" style="48" customWidth="1"/>
    <col min="15622" max="15872" width="15.6640625" style="48"/>
    <col min="15873" max="15873" width="5.83203125" style="48" customWidth="1"/>
    <col min="15874" max="15874" width="49.33203125" style="48" customWidth="1"/>
    <col min="15875" max="15875" width="27.83203125" style="48" customWidth="1"/>
    <col min="15876" max="15876" width="30" style="48" customWidth="1"/>
    <col min="15877" max="15877" width="18.5" style="48" customWidth="1"/>
    <col min="15878" max="16128" width="15.6640625" style="48"/>
    <col min="16129" max="16129" width="5.83203125" style="48" customWidth="1"/>
    <col min="16130" max="16130" width="49.33203125" style="48" customWidth="1"/>
    <col min="16131" max="16131" width="27.83203125" style="48" customWidth="1"/>
    <col min="16132" max="16132" width="30" style="48" customWidth="1"/>
    <col min="16133" max="16133" width="18.5" style="48" customWidth="1"/>
    <col min="16134" max="16384" width="15.6640625" style="48"/>
  </cols>
  <sheetData>
    <row r="3" spans="2:8" x14ac:dyDescent="0.3">
      <c r="B3" s="6"/>
      <c r="C3" s="47" t="s">
        <v>49</v>
      </c>
      <c r="D3" s="47"/>
      <c r="E3" s="47"/>
    </row>
    <row r="4" spans="2:8" x14ac:dyDescent="0.3">
      <c r="B4" s="6"/>
      <c r="C4" s="49" t="s">
        <v>51</v>
      </c>
      <c r="D4" s="50"/>
      <c r="E4" s="51"/>
      <c r="F4" s="52"/>
    </row>
    <row r="5" spans="2:8" x14ac:dyDescent="0.3">
      <c r="B5" s="6"/>
      <c r="C5" s="53" t="s">
        <v>52</v>
      </c>
      <c r="D5" s="54"/>
      <c r="E5" s="55"/>
    </row>
    <row r="6" spans="2:8" x14ac:dyDescent="0.3">
      <c r="D6" s="54"/>
      <c r="E6" s="55"/>
    </row>
    <row r="7" spans="2:8" ht="113.25" customHeight="1" x14ac:dyDescent="0.3">
      <c r="B7" s="153" t="s">
        <v>53</v>
      </c>
      <c r="C7" s="153"/>
      <c r="D7" s="56"/>
      <c r="E7" s="56"/>
      <c r="F7" s="56"/>
    </row>
    <row r="8" spans="2:8" s="59" customFormat="1" x14ac:dyDescent="0.3">
      <c r="B8" s="57"/>
      <c r="C8" s="58" t="s">
        <v>6</v>
      </c>
    </row>
    <row r="9" spans="2:8" ht="103.5" x14ac:dyDescent="0.3">
      <c r="B9" s="64"/>
      <c r="C9" s="65" t="s">
        <v>57</v>
      </c>
      <c r="G9" s="154"/>
      <c r="H9" s="154"/>
    </row>
    <row r="10" spans="2:8" x14ac:dyDescent="0.3">
      <c r="B10" s="64" t="s">
        <v>54</v>
      </c>
      <c r="C10" s="66">
        <f>'2'!C9</f>
        <v>966480.8</v>
      </c>
      <c r="D10" s="60"/>
      <c r="E10" s="61"/>
    </row>
    <row r="11" spans="2:8" x14ac:dyDescent="0.3">
      <c r="B11" s="64" t="s">
        <v>55</v>
      </c>
      <c r="C11" s="66">
        <f>'3'!D11</f>
        <v>966480.8</v>
      </c>
    </row>
    <row r="12" spans="2:8" x14ac:dyDescent="0.3">
      <c r="B12" s="64" t="s">
        <v>56</v>
      </c>
      <c r="C12" s="66">
        <f>C11-C10</f>
        <v>0</v>
      </c>
      <c r="D12" s="61"/>
    </row>
    <row r="13" spans="2:8" x14ac:dyDescent="0.3">
      <c r="D13" s="62"/>
    </row>
    <row r="14" spans="2:8" x14ac:dyDescent="0.3">
      <c r="C14" s="63"/>
    </row>
    <row r="15" spans="2:8" x14ac:dyDescent="0.3">
      <c r="C15" s="63"/>
    </row>
    <row r="16" spans="2:8" x14ac:dyDescent="0.3">
      <c r="C16" s="62"/>
    </row>
  </sheetData>
  <mergeCells count="2">
    <mergeCell ref="B7:C7"/>
    <mergeCell ref="G9:H9"/>
  </mergeCells>
  <pageMargins left="0.7" right="0.7" top="0.75" bottom="0.75" header="0.3" footer="0.3"/>
  <pageSetup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D11" sqref="D11"/>
    </sheetView>
  </sheetViews>
  <sheetFormatPr defaultRowHeight="17.25" x14ac:dyDescent="0.2"/>
  <cols>
    <col min="1" max="1" width="47.6640625" style="81" customWidth="1"/>
    <col min="2" max="2" width="16.1640625" style="81" hidden="1" customWidth="1"/>
    <col min="3" max="3" width="27.33203125" style="81" customWidth="1"/>
    <col min="4" max="4" width="32.33203125" style="81" customWidth="1"/>
    <col min="5" max="5" width="16" style="81" customWidth="1"/>
    <col min="6" max="6" width="9.33203125" style="81"/>
    <col min="7" max="7" width="16.33203125" style="81" bestFit="1" customWidth="1"/>
    <col min="8" max="256" width="9.33203125" style="81"/>
    <col min="257" max="257" width="38.6640625" style="81" customWidth="1"/>
    <col min="258" max="258" width="0" style="81" hidden="1" customWidth="1"/>
    <col min="259" max="259" width="19.1640625" style="81" customWidth="1"/>
    <col min="260" max="260" width="25" style="81" customWidth="1"/>
    <col min="261" max="261" width="16" style="81" customWidth="1"/>
    <col min="262" max="262" width="9.33203125" style="81"/>
    <col min="263" max="263" width="16.33203125" style="81" bestFit="1" customWidth="1"/>
    <col min="264" max="512" width="9.33203125" style="81"/>
    <col min="513" max="513" width="38.6640625" style="81" customWidth="1"/>
    <col min="514" max="514" width="0" style="81" hidden="1" customWidth="1"/>
    <col min="515" max="515" width="19.1640625" style="81" customWidth="1"/>
    <col min="516" max="516" width="25" style="81" customWidth="1"/>
    <col min="517" max="517" width="16" style="81" customWidth="1"/>
    <col min="518" max="518" width="9.33203125" style="81"/>
    <col min="519" max="519" width="16.33203125" style="81" bestFit="1" customWidth="1"/>
    <col min="520" max="768" width="9.33203125" style="81"/>
    <col min="769" max="769" width="38.6640625" style="81" customWidth="1"/>
    <col min="770" max="770" width="0" style="81" hidden="1" customWidth="1"/>
    <col min="771" max="771" width="19.1640625" style="81" customWidth="1"/>
    <col min="772" max="772" width="25" style="81" customWidth="1"/>
    <col min="773" max="773" width="16" style="81" customWidth="1"/>
    <col min="774" max="774" width="9.33203125" style="81"/>
    <col min="775" max="775" width="16.33203125" style="81" bestFit="1" customWidth="1"/>
    <col min="776" max="1024" width="9.33203125" style="81"/>
    <col min="1025" max="1025" width="38.6640625" style="81" customWidth="1"/>
    <col min="1026" max="1026" width="0" style="81" hidden="1" customWidth="1"/>
    <col min="1027" max="1027" width="19.1640625" style="81" customWidth="1"/>
    <col min="1028" max="1028" width="25" style="81" customWidth="1"/>
    <col min="1029" max="1029" width="16" style="81" customWidth="1"/>
    <col min="1030" max="1030" width="9.33203125" style="81"/>
    <col min="1031" max="1031" width="16.33203125" style="81" bestFit="1" customWidth="1"/>
    <col min="1032" max="1280" width="9.33203125" style="81"/>
    <col min="1281" max="1281" width="38.6640625" style="81" customWidth="1"/>
    <col min="1282" max="1282" width="0" style="81" hidden="1" customWidth="1"/>
    <col min="1283" max="1283" width="19.1640625" style="81" customWidth="1"/>
    <col min="1284" max="1284" width="25" style="81" customWidth="1"/>
    <col min="1285" max="1285" width="16" style="81" customWidth="1"/>
    <col min="1286" max="1286" width="9.33203125" style="81"/>
    <col min="1287" max="1287" width="16.33203125" style="81" bestFit="1" customWidth="1"/>
    <col min="1288" max="1536" width="9.33203125" style="81"/>
    <col min="1537" max="1537" width="38.6640625" style="81" customWidth="1"/>
    <col min="1538" max="1538" width="0" style="81" hidden="1" customWidth="1"/>
    <col min="1539" max="1539" width="19.1640625" style="81" customWidth="1"/>
    <col min="1540" max="1540" width="25" style="81" customWidth="1"/>
    <col min="1541" max="1541" width="16" style="81" customWidth="1"/>
    <col min="1542" max="1542" width="9.33203125" style="81"/>
    <col min="1543" max="1543" width="16.33203125" style="81" bestFit="1" customWidth="1"/>
    <col min="1544" max="1792" width="9.33203125" style="81"/>
    <col min="1793" max="1793" width="38.6640625" style="81" customWidth="1"/>
    <col min="1794" max="1794" width="0" style="81" hidden="1" customWidth="1"/>
    <col min="1795" max="1795" width="19.1640625" style="81" customWidth="1"/>
    <col min="1796" max="1796" width="25" style="81" customWidth="1"/>
    <col min="1797" max="1797" width="16" style="81" customWidth="1"/>
    <col min="1798" max="1798" width="9.33203125" style="81"/>
    <col min="1799" max="1799" width="16.33203125" style="81" bestFit="1" customWidth="1"/>
    <col min="1800" max="2048" width="9.33203125" style="81"/>
    <col min="2049" max="2049" width="38.6640625" style="81" customWidth="1"/>
    <col min="2050" max="2050" width="0" style="81" hidden="1" customWidth="1"/>
    <col min="2051" max="2051" width="19.1640625" style="81" customWidth="1"/>
    <col min="2052" max="2052" width="25" style="81" customWidth="1"/>
    <col min="2053" max="2053" width="16" style="81" customWidth="1"/>
    <col min="2054" max="2054" width="9.33203125" style="81"/>
    <col min="2055" max="2055" width="16.33203125" style="81" bestFit="1" customWidth="1"/>
    <col min="2056" max="2304" width="9.33203125" style="81"/>
    <col min="2305" max="2305" width="38.6640625" style="81" customWidth="1"/>
    <col min="2306" max="2306" width="0" style="81" hidden="1" customWidth="1"/>
    <col min="2307" max="2307" width="19.1640625" style="81" customWidth="1"/>
    <col min="2308" max="2308" width="25" style="81" customWidth="1"/>
    <col min="2309" max="2309" width="16" style="81" customWidth="1"/>
    <col min="2310" max="2310" width="9.33203125" style="81"/>
    <col min="2311" max="2311" width="16.33203125" style="81" bestFit="1" customWidth="1"/>
    <col min="2312" max="2560" width="9.33203125" style="81"/>
    <col min="2561" max="2561" width="38.6640625" style="81" customWidth="1"/>
    <col min="2562" max="2562" width="0" style="81" hidden="1" customWidth="1"/>
    <col min="2563" max="2563" width="19.1640625" style="81" customWidth="1"/>
    <col min="2564" max="2564" width="25" style="81" customWidth="1"/>
    <col min="2565" max="2565" width="16" style="81" customWidth="1"/>
    <col min="2566" max="2566" width="9.33203125" style="81"/>
    <col min="2567" max="2567" width="16.33203125" style="81" bestFit="1" customWidth="1"/>
    <col min="2568" max="2816" width="9.33203125" style="81"/>
    <col min="2817" max="2817" width="38.6640625" style="81" customWidth="1"/>
    <col min="2818" max="2818" width="0" style="81" hidden="1" customWidth="1"/>
    <col min="2819" max="2819" width="19.1640625" style="81" customWidth="1"/>
    <col min="2820" max="2820" width="25" style="81" customWidth="1"/>
    <col min="2821" max="2821" width="16" style="81" customWidth="1"/>
    <col min="2822" max="2822" width="9.33203125" style="81"/>
    <col min="2823" max="2823" width="16.33203125" style="81" bestFit="1" customWidth="1"/>
    <col min="2824" max="3072" width="9.33203125" style="81"/>
    <col min="3073" max="3073" width="38.6640625" style="81" customWidth="1"/>
    <col min="3074" max="3074" width="0" style="81" hidden="1" customWidth="1"/>
    <col min="3075" max="3075" width="19.1640625" style="81" customWidth="1"/>
    <col min="3076" max="3076" width="25" style="81" customWidth="1"/>
    <col min="3077" max="3077" width="16" style="81" customWidth="1"/>
    <col min="3078" max="3078" width="9.33203125" style="81"/>
    <col min="3079" max="3079" width="16.33203125" style="81" bestFit="1" customWidth="1"/>
    <col min="3080" max="3328" width="9.33203125" style="81"/>
    <col min="3329" max="3329" width="38.6640625" style="81" customWidth="1"/>
    <col min="3330" max="3330" width="0" style="81" hidden="1" customWidth="1"/>
    <col min="3331" max="3331" width="19.1640625" style="81" customWidth="1"/>
    <col min="3332" max="3332" width="25" style="81" customWidth="1"/>
    <col min="3333" max="3333" width="16" style="81" customWidth="1"/>
    <col min="3334" max="3334" width="9.33203125" style="81"/>
    <col min="3335" max="3335" width="16.33203125" style="81" bestFit="1" customWidth="1"/>
    <col min="3336" max="3584" width="9.33203125" style="81"/>
    <col min="3585" max="3585" width="38.6640625" style="81" customWidth="1"/>
    <col min="3586" max="3586" width="0" style="81" hidden="1" customWidth="1"/>
    <col min="3587" max="3587" width="19.1640625" style="81" customWidth="1"/>
    <col min="3588" max="3588" width="25" style="81" customWidth="1"/>
    <col min="3589" max="3589" width="16" style="81" customWidth="1"/>
    <col min="3590" max="3590" width="9.33203125" style="81"/>
    <col min="3591" max="3591" width="16.33203125" style="81" bestFit="1" customWidth="1"/>
    <col min="3592" max="3840" width="9.33203125" style="81"/>
    <col min="3841" max="3841" width="38.6640625" style="81" customWidth="1"/>
    <col min="3842" max="3842" width="0" style="81" hidden="1" customWidth="1"/>
    <col min="3843" max="3843" width="19.1640625" style="81" customWidth="1"/>
    <col min="3844" max="3844" width="25" style="81" customWidth="1"/>
    <col min="3845" max="3845" width="16" style="81" customWidth="1"/>
    <col min="3846" max="3846" width="9.33203125" style="81"/>
    <col min="3847" max="3847" width="16.33203125" style="81" bestFit="1" customWidth="1"/>
    <col min="3848" max="4096" width="9.33203125" style="81"/>
    <col min="4097" max="4097" width="38.6640625" style="81" customWidth="1"/>
    <col min="4098" max="4098" width="0" style="81" hidden="1" customWidth="1"/>
    <col min="4099" max="4099" width="19.1640625" style="81" customWidth="1"/>
    <col min="4100" max="4100" width="25" style="81" customWidth="1"/>
    <col min="4101" max="4101" width="16" style="81" customWidth="1"/>
    <col min="4102" max="4102" width="9.33203125" style="81"/>
    <col min="4103" max="4103" width="16.33203125" style="81" bestFit="1" customWidth="1"/>
    <col min="4104" max="4352" width="9.33203125" style="81"/>
    <col min="4353" max="4353" width="38.6640625" style="81" customWidth="1"/>
    <col min="4354" max="4354" width="0" style="81" hidden="1" customWidth="1"/>
    <col min="4355" max="4355" width="19.1640625" style="81" customWidth="1"/>
    <col min="4356" max="4356" width="25" style="81" customWidth="1"/>
    <col min="4357" max="4357" width="16" style="81" customWidth="1"/>
    <col min="4358" max="4358" width="9.33203125" style="81"/>
    <col min="4359" max="4359" width="16.33203125" style="81" bestFit="1" customWidth="1"/>
    <col min="4360" max="4608" width="9.33203125" style="81"/>
    <col min="4609" max="4609" width="38.6640625" style="81" customWidth="1"/>
    <col min="4610" max="4610" width="0" style="81" hidden="1" customWidth="1"/>
    <col min="4611" max="4611" width="19.1640625" style="81" customWidth="1"/>
    <col min="4612" max="4612" width="25" style="81" customWidth="1"/>
    <col min="4613" max="4613" width="16" style="81" customWidth="1"/>
    <col min="4614" max="4614" width="9.33203125" style="81"/>
    <col min="4615" max="4615" width="16.33203125" style="81" bestFit="1" customWidth="1"/>
    <col min="4616" max="4864" width="9.33203125" style="81"/>
    <col min="4865" max="4865" width="38.6640625" style="81" customWidth="1"/>
    <col min="4866" max="4866" width="0" style="81" hidden="1" customWidth="1"/>
    <col min="4867" max="4867" width="19.1640625" style="81" customWidth="1"/>
    <col min="4868" max="4868" width="25" style="81" customWidth="1"/>
    <col min="4869" max="4869" width="16" style="81" customWidth="1"/>
    <col min="4870" max="4870" width="9.33203125" style="81"/>
    <col min="4871" max="4871" width="16.33203125" style="81" bestFit="1" customWidth="1"/>
    <col min="4872" max="5120" width="9.33203125" style="81"/>
    <col min="5121" max="5121" width="38.6640625" style="81" customWidth="1"/>
    <col min="5122" max="5122" width="0" style="81" hidden="1" customWidth="1"/>
    <col min="5123" max="5123" width="19.1640625" style="81" customWidth="1"/>
    <col min="5124" max="5124" width="25" style="81" customWidth="1"/>
    <col min="5125" max="5125" width="16" style="81" customWidth="1"/>
    <col min="5126" max="5126" width="9.33203125" style="81"/>
    <col min="5127" max="5127" width="16.33203125" style="81" bestFit="1" customWidth="1"/>
    <col min="5128" max="5376" width="9.33203125" style="81"/>
    <col min="5377" max="5377" width="38.6640625" style="81" customWidth="1"/>
    <col min="5378" max="5378" width="0" style="81" hidden="1" customWidth="1"/>
    <col min="5379" max="5379" width="19.1640625" style="81" customWidth="1"/>
    <col min="5380" max="5380" width="25" style="81" customWidth="1"/>
    <col min="5381" max="5381" width="16" style="81" customWidth="1"/>
    <col min="5382" max="5382" width="9.33203125" style="81"/>
    <col min="5383" max="5383" width="16.33203125" style="81" bestFit="1" customWidth="1"/>
    <col min="5384" max="5632" width="9.33203125" style="81"/>
    <col min="5633" max="5633" width="38.6640625" style="81" customWidth="1"/>
    <col min="5634" max="5634" width="0" style="81" hidden="1" customWidth="1"/>
    <col min="5635" max="5635" width="19.1640625" style="81" customWidth="1"/>
    <col min="5636" max="5636" width="25" style="81" customWidth="1"/>
    <col min="5637" max="5637" width="16" style="81" customWidth="1"/>
    <col min="5638" max="5638" width="9.33203125" style="81"/>
    <col min="5639" max="5639" width="16.33203125" style="81" bestFit="1" customWidth="1"/>
    <col min="5640" max="5888" width="9.33203125" style="81"/>
    <col min="5889" max="5889" width="38.6640625" style="81" customWidth="1"/>
    <col min="5890" max="5890" width="0" style="81" hidden="1" customWidth="1"/>
    <col min="5891" max="5891" width="19.1640625" style="81" customWidth="1"/>
    <col min="5892" max="5892" width="25" style="81" customWidth="1"/>
    <col min="5893" max="5893" width="16" style="81" customWidth="1"/>
    <col min="5894" max="5894" width="9.33203125" style="81"/>
    <col min="5895" max="5895" width="16.33203125" style="81" bestFit="1" customWidth="1"/>
    <col min="5896" max="6144" width="9.33203125" style="81"/>
    <col min="6145" max="6145" width="38.6640625" style="81" customWidth="1"/>
    <col min="6146" max="6146" width="0" style="81" hidden="1" customWidth="1"/>
    <col min="6147" max="6147" width="19.1640625" style="81" customWidth="1"/>
    <col min="6148" max="6148" width="25" style="81" customWidth="1"/>
    <col min="6149" max="6149" width="16" style="81" customWidth="1"/>
    <col min="6150" max="6150" width="9.33203125" style="81"/>
    <col min="6151" max="6151" width="16.33203125" style="81" bestFit="1" customWidth="1"/>
    <col min="6152" max="6400" width="9.33203125" style="81"/>
    <col min="6401" max="6401" width="38.6640625" style="81" customWidth="1"/>
    <col min="6402" max="6402" width="0" style="81" hidden="1" customWidth="1"/>
    <col min="6403" max="6403" width="19.1640625" style="81" customWidth="1"/>
    <col min="6404" max="6404" width="25" style="81" customWidth="1"/>
    <col min="6405" max="6405" width="16" style="81" customWidth="1"/>
    <col min="6406" max="6406" width="9.33203125" style="81"/>
    <col min="6407" max="6407" width="16.33203125" style="81" bestFit="1" customWidth="1"/>
    <col min="6408" max="6656" width="9.33203125" style="81"/>
    <col min="6657" max="6657" width="38.6640625" style="81" customWidth="1"/>
    <col min="6658" max="6658" width="0" style="81" hidden="1" customWidth="1"/>
    <col min="6659" max="6659" width="19.1640625" style="81" customWidth="1"/>
    <col min="6660" max="6660" width="25" style="81" customWidth="1"/>
    <col min="6661" max="6661" width="16" style="81" customWidth="1"/>
    <col min="6662" max="6662" width="9.33203125" style="81"/>
    <col min="6663" max="6663" width="16.33203125" style="81" bestFit="1" customWidth="1"/>
    <col min="6664" max="6912" width="9.33203125" style="81"/>
    <col min="6913" max="6913" width="38.6640625" style="81" customWidth="1"/>
    <col min="6914" max="6914" width="0" style="81" hidden="1" customWidth="1"/>
    <col min="6915" max="6915" width="19.1640625" style="81" customWidth="1"/>
    <col min="6916" max="6916" width="25" style="81" customWidth="1"/>
    <col min="6917" max="6917" width="16" style="81" customWidth="1"/>
    <col min="6918" max="6918" width="9.33203125" style="81"/>
    <col min="6919" max="6919" width="16.33203125" style="81" bestFit="1" customWidth="1"/>
    <col min="6920" max="7168" width="9.33203125" style="81"/>
    <col min="7169" max="7169" width="38.6640625" style="81" customWidth="1"/>
    <col min="7170" max="7170" width="0" style="81" hidden="1" customWidth="1"/>
    <col min="7171" max="7171" width="19.1640625" style="81" customWidth="1"/>
    <col min="7172" max="7172" width="25" style="81" customWidth="1"/>
    <col min="7173" max="7173" width="16" style="81" customWidth="1"/>
    <col min="7174" max="7174" width="9.33203125" style="81"/>
    <col min="7175" max="7175" width="16.33203125" style="81" bestFit="1" customWidth="1"/>
    <col min="7176" max="7424" width="9.33203125" style="81"/>
    <col min="7425" max="7425" width="38.6640625" style="81" customWidth="1"/>
    <col min="7426" max="7426" width="0" style="81" hidden="1" customWidth="1"/>
    <col min="7427" max="7427" width="19.1640625" style="81" customWidth="1"/>
    <col min="7428" max="7428" width="25" style="81" customWidth="1"/>
    <col min="7429" max="7429" width="16" style="81" customWidth="1"/>
    <col min="7430" max="7430" width="9.33203125" style="81"/>
    <col min="7431" max="7431" width="16.33203125" style="81" bestFit="1" customWidth="1"/>
    <col min="7432" max="7680" width="9.33203125" style="81"/>
    <col min="7681" max="7681" width="38.6640625" style="81" customWidth="1"/>
    <col min="7682" max="7682" width="0" style="81" hidden="1" customWidth="1"/>
    <col min="7683" max="7683" width="19.1640625" style="81" customWidth="1"/>
    <col min="7684" max="7684" width="25" style="81" customWidth="1"/>
    <col min="7685" max="7685" width="16" style="81" customWidth="1"/>
    <col min="7686" max="7686" width="9.33203125" style="81"/>
    <col min="7687" max="7687" width="16.33203125" style="81" bestFit="1" customWidth="1"/>
    <col min="7688" max="7936" width="9.33203125" style="81"/>
    <col min="7937" max="7937" width="38.6640625" style="81" customWidth="1"/>
    <col min="7938" max="7938" width="0" style="81" hidden="1" customWidth="1"/>
    <col min="7939" max="7939" width="19.1640625" style="81" customWidth="1"/>
    <col min="7940" max="7940" width="25" style="81" customWidth="1"/>
    <col min="7941" max="7941" width="16" style="81" customWidth="1"/>
    <col min="7942" max="7942" width="9.33203125" style="81"/>
    <col min="7943" max="7943" width="16.33203125" style="81" bestFit="1" customWidth="1"/>
    <col min="7944" max="8192" width="9.33203125" style="81"/>
    <col min="8193" max="8193" width="38.6640625" style="81" customWidth="1"/>
    <col min="8194" max="8194" width="0" style="81" hidden="1" customWidth="1"/>
    <col min="8195" max="8195" width="19.1640625" style="81" customWidth="1"/>
    <col min="8196" max="8196" width="25" style="81" customWidth="1"/>
    <col min="8197" max="8197" width="16" style="81" customWidth="1"/>
    <col min="8198" max="8198" width="9.33203125" style="81"/>
    <col min="8199" max="8199" width="16.33203125" style="81" bestFit="1" customWidth="1"/>
    <col min="8200" max="8448" width="9.33203125" style="81"/>
    <col min="8449" max="8449" width="38.6640625" style="81" customWidth="1"/>
    <col min="8450" max="8450" width="0" style="81" hidden="1" customWidth="1"/>
    <col min="8451" max="8451" width="19.1640625" style="81" customWidth="1"/>
    <col min="8452" max="8452" width="25" style="81" customWidth="1"/>
    <col min="8453" max="8453" width="16" style="81" customWidth="1"/>
    <col min="8454" max="8454" width="9.33203125" style="81"/>
    <col min="8455" max="8455" width="16.33203125" style="81" bestFit="1" customWidth="1"/>
    <col min="8456" max="8704" width="9.33203125" style="81"/>
    <col min="8705" max="8705" width="38.6640625" style="81" customWidth="1"/>
    <col min="8706" max="8706" width="0" style="81" hidden="1" customWidth="1"/>
    <col min="8707" max="8707" width="19.1640625" style="81" customWidth="1"/>
    <col min="8708" max="8708" width="25" style="81" customWidth="1"/>
    <col min="8709" max="8709" width="16" style="81" customWidth="1"/>
    <col min="8710" max="8710" width="9.33203125" style="81"/>
    <col min="8711" max="8711" width="16.33203125" style="81" bestFit="1" customWidth="1"/>
    <col min="8712" max="8960" width="9.33203125" style="81"/>
    <col min="8961" max="8961" width="38.6640625" style="81" customWidth="1"/>
    <col min="8962" max="8962" width="0" style="81" hidden="1" customWidth="1"/>
    <col min="8963" max="8963" width="19.1640625" style="81" customWidth="1"/>
    <col min="8964" max="8964" width="25" style="81" customWidth="1"/>
    <col min="8965" max="8965" width="16" style="81" customWidth="1"/>
    <col min="8966" max="8966" width="9.33203125" style="81"/>
    <col min="8967" max="8967" width="16.33203125" style="81" bestFit="1" customWidth="1"/>
    <col min="8968" max="9216" width="9.33203125" style="81"/>
    <col min="9217" max="9217" width="38.6640625" style="81" customWidth="1"/>
    <col min="9218" max="9218" width="0" style="81" hidden="1" customWidth="1"/>
    <col min="9219" max="9219" width="19.1640625" style="81" customWidth="1"/>
    <col min="9220" max="9220" width="25" style="81" customWidth="1"/>
    <col min="9221" max="9221" width="16" style="81" customWidth="1"/>
    <col min="9222" max="9222" width="9.33203125" style="81"/>
    <col min="9223" max="9223" width="16.33203125" style="81" bestFit="1" customWidth="1"/>
    <col min="9224" max="9472" width="9.33203125" style="81"/>
    <col min="9473" max="9473" width="38.6640625" style="81" customWidth="1"/>
    <col min="9474" max="9474" width="0" style="81" hidden="1" customWidth="1"/>
    <col min="9475" max="9475" width="19.1640625" style="81" customWidth="1"/>
    <col min="9476" max="9476" width="25" style="81" customWidth="1"/>
    <col min="9477" max="9477" width="16" style="81" customWidth="1"/>
    <col min="9478" max="9478" width="9.33203125" style="81"/>
    <col min="9479" max="9479" width="16.33203125" style="81" bestFit="1" customWidth="1"/>
    <col min="9480" max="9728" width="9.33203125" style="81"/>
    <col min="9729" max="9729" width="38.6640625" style="81" customWidth="1"/>
    <col min="9730" max="9730" width="0" style="81" hidden="1" customWidth="1"/>
    <col min="9731" max="9731" width="19.1640625" style="81" customWidth="1"/>
    <col min="9732" max="9732" width="25" style="81" customWidth="1"/>
    <col min="9733" max="9733" width="16" style="81" customWidth="1"/>
    <col min="9734" max="9734" width="9.33203125" style="81"/>
    <col min="9735" max="9735" width="16.33203125" style="81" bestFit="1" customWidth="1"/>
    <col min="9736" max="9984" width="9.33203125" style="81"/>
    <col min="9985" max="9985" width="38.6640625" style="81" customWidth="1"/>
    <col min="9986" max="9986" width="0" style="81" hidden="1" customWidth="1"/>
    <col min="9987" max="9987" width="19.1640625" style="81" customWidth="1"/>
    <col min="9988" max="9988" width="25" style="81" customWidth="1"/>
    <col min="9989" max="9989" width="16" style="81" customWidth="1"/>
    <col min="9990" max="9990" width="9.33203125" style="81"/>
    <col min="9991" max="9991" width="16.33203125" style="81" bestFit="1" customWidth="1"/>
    <col min="9992" max="10240" width="9.33203125" style="81"/>
    <col min="10241" max="10241" width="38.6640625" style="81" customWidth="1"/>
    <col min="10242" max="10242" width="0" style="81" hidden="1" customWidth="1"/>
    <col min="10243" max="10243" width="19.1640625" style="81" customWidth="1"/>
    <col min="10244" max="10244" width="25" style="81" customWidth="1"/>
    <col min="10245" max="10245" width="16" style="81" customWidth="1"/>
    <col min="10246" max="10246" width="9.33203125" style="81"/>
    <col min="10247" max="10247" width="16.33203125" style="81" bestFit="1" customWidth="1"/>
    <col min="10248" max="10496" width="9.33203125" style="81"/>
    <col min="10497" max="10497" width="38.6640625" style="81" customWidth="1"/>
    <col min="10498" max="10498" width="0" style="81" hidden="1" customWidth="1"/>
    <col min="10499" max="10499" width="19.1640625" style="81" customWidth="1"/>
    <col min="10500" max="10500" width="25" style="81" customWidth="1"/>
    <col min="10501" max="10501" width="16" style="81" customWidth="1"/>
    <col min="10502" max="10502" width="9.33203125" style="81"/>
    <col min="10503" max="10503" width="16.33203125" style="81" bestFit="1" customWidth="1"/>
    <col min="10504" max="10752" width="9.33203125" style="81"/>
    <col min="10753" max="10753" width="38.6640625" style="81" customWidth="1"/>
    <col min="10754" max="10754" width="0" style="81" hidden="1" customWidth="1"/>
    <col min="10755" max="10755" width="19.1640625" style="81" customWidth="1"/>
    <col min="10756" max="10756" width="25" style="81" customWidth="1"/>
    <col min="10757" max="10757" width="16" style="81" customWidth="1"/>
    <col min="10758" max="10758" width="9.33203125" style="81"/>
    <col min="10759" max="10759" width="16.33203125" style="81" bestFit="1" customWidth="1"/>
    <col min="10760" max="11008" width="9.33203125" style="81"/>
    <col min="11009" max="11009" width="38.6640625" style="81" customWidth="1"/>
    <col min="11010" max="11010" width="0" style="81" hidden="1" customWidth="1"/>
    <col min="11011" max="11011" width="19.1640625" style="81" customWidth="1"/>
    <col min="11012" max="11012" width="25" style="81" customWidth="1"/>
    <col min="11013" max="11013" width="16" style="81" customWidth="1"/>
    <col min="11014" max="11014" width="9.33203125" style="81"/>
    <col min="11015" max="11015" width="16.33203125" style="81" bestFit="1" customWidth="1"/>
    <col min="11016" max="11264" width="9.33203125" style="81"/>
    <col min="11265" max="11265" width="38.6640625" style="81" customWidth="1"/>
    <col min="11266" max="11266" width="0" style="81" hidden="1" customWidth="1"/>
    <col min="11267" max="11267" width="19.1640625" style="81" customWidth="1"/>
    <col min="11268" max="11268" width="25" style="81" customWidth="1"/>
    <col min="11269" max="11269" width="16" style="81" customWidth="1"/>
    <col min="11270" max="11270" width="9.33203125" style="81"/>
    <col min="11271" max="11271" width="16.33203125" style="81" bestFit="1" customWidth="1"/>
    <col min="11272" max="11520" width="9.33203125" style="81"/>
    <col min="11521" max="11521" width="38.6640625" style="81" customWidth="1"/>
    <col min="11522" max="11522" width="0" style="81" hidden="1" customWidth="1"/>
    <col min="11523" max="11523" width="19.1640625" style="81" customWidth="1"/>
    <col min="11524" max="11524" width="25" style="81" customWidth="1"/>
    <col min="11525" max="11525" width="16" style="81" customWidth="1"/>
    <col min="11526" max="11526" width="9.33203125" style="81"/>
    <col min="11527" max="11527" width="16.33203125" style="81" bestFit="1" customWidth="1"/>
    <col min="11528" max="11776" width="9.33203125" style="81"/>
    <col min="11777" max="11777" width="38.6640625" style="81" customWidth="1"/>
    <col min="11778" max="11778" width="0" style="81" hidden="1" customWidth="1"/>
    <col min="11779" max="11779" width="19.1640625" style="81" customWidth="1"/>
    <col min="11780" max="11780" width="25" style="81" customWidth="1"/>
    <col min="11781" max="11781" width="16" style="81" customWidth="1"/>
    <col min="11782" max="11782" width="9.33203125" style="81"/>
    <col min="11783" max="11783" width="16.33203125" style="81" bestFit="1" customWidth="1"/>
    <col min="11784" max="12032" width="9.33203125" style="81"/>
    <col min="12033" max="12033" width="38.6640625" style="81" customWidth="1"/>
    <col min="12034" max="12034" width="0" style="81" hidden="1" customWidth="1"/>
    <col min="12035" max="12035" width="19.1640625" style="81" customWidth="1"/>
    <col min="12036" max="12036" width="25" style="81" customWidth="1"/>
    <col min="12037" max="12037" width="16" style="81" customWidth="1"/>
    <col min="12038" max="12038" width="9.33203125" style="81"/>
    <col min="12039" max="12039" width="16.33203125" style="81" bestFit="1" customWidth="1"/>
    <col min="12040" max="12288" width="9.33203125" style="81"/>
    <col min="12289" max="12289" width="38.6640625" style="81" customWidth="1"/>
    <col min="12290" max="12290" width="0" style="81" hidden="1" customWidth="1"/>
    <col min="12291" max="12291" width="19.1640625" style="81" customWidth="1"/>
    <col min="12292" max="12292" width="25" style="81" customWidth="1"/>
    <col min="12293" max="12293" width="16" style="81" customWidth="1"/>
    <col min="12294" max="12294" width="9.33203125" style="81"/>
    <col min="12295" max="12295" width="16.33203125" style="81" bestFit="1" customWidth="1"/>
    <col min="12296" max="12544" width="9.33203125" style="81"/>
    <col min="12545" max="12545" width="38.6640625" style="81" customWidth="1"/>
    <col min="12546" max="12546" width="0" style="81" hidden="1" customWidth="1"/>
    <col min="12547" max="12547" width="19.1640625" style="81" customWidth="1"/>
    <col min="12548" max="12548" width="25" style="81" customWidth="1"/>
    <col min="12549" max="12549" width="16" style="81" customWidth="1"/>
    <col min="12550" max="12550" width="9.33203125" style="81"/>
    <col min="12551" max="12551" width="16.33203125" style="81" bestFit="1" customWidth="1"/>
    <col min="12552" max="12800" width="9.33203125" style="81"/>
    <col min="12801" max="12801" width="38.6640625" style="81" customWidth="1"/>
    <col min="12802" max="12802" width="0" style="81" hidden="1" customWidth="1"/>
    <col min="12803" max="12803" width="19.1640625" style="81" customWidth="1"/>
    <col min="12804" max="12804" width="25" style="81" customWidth="1"/>
    <col min="12805" max="12805" width="16" style="81" customWidth="1"/>
    <col min="12806" max="12806" width="9.33203125" style="81"/>
    <col min="12807" max="12807" width="16.33203125" style="81" bestFit="1" customWidth="1"/>
    <col min="12808" max="13056" width="9.33203125" style="81"/>
    <col min="13057" max="13057" width="38.6640625" style="81" customWidth="1"/>
    <col min="13058" max="13058" width="0" style="81" hidden="1" customWidth="1"/>
    <col min="13059" max="13059" width="19.1640625" style="81" customWidth="1"/>
    <col min="13060" max="13060" width="25" style="81" customWidth="1"/>
    <col min="13061" max="13061" width="16" style="81" customWidth="1"/>
    <col min="13062" max="13062" width="9.33203125" style="81"/>
    <col min="13063" max="13063" width="16.33203125" style="81" bestFit="1" customWidth="1"/>
    <col min="13064" max="13312" width="9.33203125" style="81"/>
    <col min="13313" max="13313" width="38.6640625" style="81" customWidth="1"/>
    <col min="13314" max="13314" width="0" style="81" hidden="1" customWidth="1"/>
    <col min="13315" max="13315" width="19.1640625" style="81" customWidth="1"/>
    <col min="13316" max="13316" width="25" style="81" customWidth="1"/>
    <col min="13317" max="13317" width="16" style="81" customWidth="1"/>
    <col min="13318" max="13318" width="9.33203125" style="81"/>
    <col min="13319" max="13319" width="16.33203125" style="81" bestFit="1" customWidth="1"/>
    <col min="13320" max="13568" width="9.33203125" style="81"/>
    <col min="13569" max="13569" width="38.6640625" style="81" customWidth="1"/>
    <col min="13570" max="13570" width="0" style="81" hidden="1" customWidth="1"/>
    <col min="13571" max="13571" width="19.1640625" style="81" customWidth="1"/>
    <col min="13572" max="13572" width="25" style="81" customWidth="1"/>
    <col min="13573" max="13573" width="16" style="81" customWidth="1"/>
    <col min="13574" max="13574" width="9.33203125" style="81"/>
    <col min="13575" max="13575" width="16.33203125" style="81" bestFit="1" customWidth="1"/>
    <col min="13576" max="13824" width="9.33203125" style="81"/>
    <col min="13825" max="13825" width="38.6640625" style="81" customWidth="1"/>
    <col min="13826" max="13826" width="0" style="81" hidden="1" customWidth="1"/>
    <col min="13827" max="13827" width="19.1640625" style="81" customWidth="1"/>
    <col min="13828" max="13828" width="25" style="81" customWidth="1"/>
    <col min="13829" max="13829" width="16" style="81" customWidth="1"/>
    <col min="13830" max="13830" width="9.33203125" style="81"/>
    <col min="13831" max="13831" width="16.33203125" style="81" bestFit="1" customWidth="1"/>
    <col min="13832" max="14080" width="9.33203125" style="81"/>
    <col min="14081" max="14081" width="38.6640625" style="81" customWidth="1"/>
    <col min="14082" max="14082" width="0" style="81" hidden="1" customWidth="1"/>
    <col min="14083" max="14083" width="19.1640625" style="81" customWidth="1"/>
    <col min="14084" max="14084" width="25" style="81" customWidth="1"/>
    <col min="14085" max="14085" width="16" style="81" customWidth="1"/>
    <col min="14086" max="14086" width="9.33203125" style="81"/>
    <col min="14087" max="14087" width="16.33203125" style="81" bestFit="1" customWidth="1"/>
    <col min="14088" max="14336" width="9.33203125" style="81"/>
    <col min="14337" max="14337" width="38.6640625" style="81" customWidth="1"/>
    <col min="14338" max="14338" width="0" style="81" hidden="1" customWidth="1"/>
    <col min="14339" max="14339" width="19.1640625" style="81" customWidth="1"/>
    <col min="14340" max="14340" width="25" style="81" customWidth="1"/>
    <col min="14341" max="14341" width="16" style="81" customWidth="1"/>
    <col min="14342" max="14342" width="9.33203125" style="81"/>
    <col min="14343" max="14343" width="16.33203125" style="81" bestFit="1" customWidth="1"/>
    <col min="14344" max="14592" width="9.33203125" style="81"/>
    <col min="14593" max="14593" width="38.6640625" style="81" customWidth="1"/>
    <col min="14594" max="14594" width="0" style="81" hidden="1" customWidth="1"/>
    <col min="14595" max="14595" width="19.1640625" style="81" customWidth="1"/>
    <col min="14596" max="14596" width="25" style="81" customWidth="1"/>
    <col min="14597" max="14597" width="16" style="81" customWidth="1"/>
    <col min="14598" max="14598" width="9.33203125" style="81"/>
    <col min="14599" max="14599" width="16.33203125" style="81" bestFit="1" customWidth="1"/>
    <col min="14600" max="14848" width="9.33203125" style="81"/>
    <col min="14849" max="14849" width="38.6640625" style="81" customWidth="1"/>
    <col min="14850" max="14850" width="0" style="81" hidden="1" customWidth="1"/>
    <col min="14851" max="14851" width="19.1640625" style="81" customWidth="1"/>
    <col min="14852" max="14852" width="25" style="81" customWidth="1"/>
    <col min="14853" max="14853" width="16" style="81" customWidth="1"/>
    <col min="14854" max="14854" width="9.33203125" style="81"/>
    <col min="14855" max="14855" width="16.33203125" style="81" bestFit="1" customWidth="1"/>
    <col min="14856" max="15104" width="9.33203125" style="81"/>
    <col min="15105" max="15105" width="38.6640625" style="81" customWidth="1"/>
    <col min="15106" max="15106" width="0" style="81" hidden="1" customWidth="1"/>
    <col min="15107" max="15107" width="19.1640625" style="81" customWidth="1"/>
    <col min="15108" max="15108" width="25" style="81" customWidth="1"/>
    <col min="15109" max="15109" width="16" style="81" customWidth="1"/>
    <col min="15110" max="15110" width="9.33203125" style="81"/>
    <col min="15111" max="15111" width="16.33203125" style="81" bestFit="1" customWidth="1"/>
    <col min="15112" max="15360" width="9.33203125" style="81"/>
    <col min="15361" max="15361" width="38.6640625" style="81" customWidth="1"/>
    <col min="15362" max="15362" width="0" style="81" hidden="1" customWidth="1"/>
    <col min="15363" max="15363" width="19.1640625" style="81" customWidth="1"/>
    <col min="15364" max="15364" width="25" style="81" customWidth="1"/>
    <col min="15365" max="15365" width="16" style="81" customWidth="1"/>
    <col min="15366" max="15366" width="9.33203125" style="81"/>
    <col min="15367" max="15367" width="16.33203125" style="81" bestFit="1" customWidth="1"/>
    <col min="15368" max="15616" width="9.33203125" style="81"/>
    <col min="15617" max="15617" width="38.6640625" style="81" customWidth="1"/>
    <col min="15618" max="15618" width="0" style="81" hidden="1" customWidth="1"/>
    <col min="15619" max="15619" width="19.1640625" style="81" customWidth="1"/>
    <col min="15620" max="15620" width="25" style="81" customWidth="1"/>
    <col min="15621" max="15621" width="16" style="81" customWidth="1"/>
    <col min="15622" max="15622" width="9.33203125" style="81"/>
    <col min="15623" max="15623" width="16.33203125" style="81" bestFit="1" customWidth="1"/>
    <col min="15624" max="15872" width="9.33203125" style="81"/>
    <col min="15873" max="15873" width="38.6640625" style="81" customWidth="1"/>
    <col min="15874" max="15874" width="0" style="81" hidden="1" customWidth="1"/>
    <col min="15875" max="15875" width="19.1640625" style="81" customWidth="1"/>
    <col min="15876" max="15876" width="25" style="81" customWidth="1"/>
    <col min="15877" max="15877" width="16" style="81" customWidth="1"/>
    <col min="15878" max="15878" width="9.33203125" style="81"/>
    <col min="15879" max="15879" width="16.33203125" style="81" bestFit="1" customWidth="1"/>
    <col min="15880" max="16128" width="9.33203125" style="81"/>
    <col min="16129" max="16129" width="38.6640625" style="81" customWidth="1"/>
    <col min="16130" max="16130" width="0" style="81" hidden="1" customWidth="1"/>
    <col min="16131" max="16131" width="19.1640625" style="81" customWidth="1"/>
    <col min="16132" max="16132" width="25" style="81" customWidth="1"/>
    <col min="16133" max="16133" width="16" style="81" customWidth="1"/>
    <col min="16134" max="16134" width="9.33203125" style="81"/>
    <col min="16135" max="16135" width="16.33203125" style="81" bestFit="1" customWidth="1"/>
    <col min="16136" max="16384" width="9.33203125" style="81"/>
  </cols>
  <sheetData>
    <row r="1" spans="1:6" s="71" customFormat="1" x14ac:dyDescent="0.2">
      <c r="A1" s="68"/>
      <c r="B1" s="68"/>
      <c r="C1" s="69"/>
      <c r="D1" s="70" t="s">
        <v>58</v>
      </c>
    </row>
    <row r="2" spans="1:6" s="71" customFormat="1" x14ac:dyDescent="0.3">
      <c r="A2" s="72"/>
      <c r="B2" s="72"/>
      <c r="C2" s="73"/>
      <c r="D2" s="84" t="s">
        <v>51</v>
      </c>
      <c r="E2" s="74"/>
    </row>
    <row r="3" spans="1:6" s="71" customFormat="1" x14ac:dyDescent="0.3">
      <c r="A3" s="72"/>
      <c r="B3" s="72"/>
      <c r="C3" s="73"/>
      <c r="D3" s="85" t="s">
        <v>59</v>
      </c>
      <c r="E3" s="48"/>
    </row>
    <row r="4" spans="1:6" s="71" customFormat="1" x14ac:dyDescent="0.2">
      <c r="A4" s="72"/>
      <c r="B4" s="72"/>
      <c r="C4" s="72"/>
      <c r="D4" s="75"/>
    </row>
    <row r="5" spans="1:6" s="71" customFormat="1" ht="120.75" customHeight="1" x14ac:dyDescent="0.3">
      <c r="A5" s="153" t="s">
        <v>60</v>
      </c>
      <c r="B5" s="153"/>
      <c r="C5" s="153"/>
      <c r="D5" s="153"/>
      <c r="E5" s="56"/>
      <c r="F5" s="76"/>
    </row>
    <row r="6" spans="1:6" s="71" customFormat="1" x14ac:dyDescent="0.2">
      <c r="A6" s="77"/>
      <c r="B6" s="77"/>
      <c r="C6" s="77"/>
      <c r="D6" s="58" t="s">
        <v>6</v>
      </c>
    </row>
    <row r="7" spans="1:6" s="78" customFormat="1" ht="60" customHeight="1" x14ac:dyDescent="0.2">
      <c r="A7" s="155" t="s">
        <v>61</v>
      </c>
      <c r="B7" s="156" t="s">
        <v>62</v>
      </c>
      <c r="C7" s="156"/>
      <c r="D7" s="156"/>
    </row>
    <row r="8" spans="1:6" s="78" customFormat="1" ht="34.5" x14ac:dyDescent="0.2">
      <c r="A8" s="155"/>
      <c r="B8" s="79" t="s">
        <v>63</v>
      </c>
      <c r="C8" s="79" t="s">
        <v>4</v>
      </c>
      <c r="D8" s="79" t="s">
        <v>5</v>
      </c>
    </row>
    <row r="9" spans="1:6" x14ac:dyDescent="0.2">
      <c r="A9" s="91" t="s">
        <v>64</v>
      </c>
      <c r="B9" s="80" t="e">
        <f>+B11</f>
        <v>#REF!</v>
      </c>
      <c r="C9" s="80">
        <f>+C11</f>
        <v>966480.8</v>
      </c>
      <c r="D9" s="80">
        <f>+D11</f>
        <v>966480.8</v>
      </c>
    </row>
    <row r="10" spans="1:6" x14ac:dyDescent="0.2">
      <c r="A10" s="92" t="s">
        <v>65</v>
      </c>
      <c r="B10" s="82"/>
      <c r="C10" s="82"/>
      <c r="D10" s="82"/>
    </row>
    <row r="11" spans="1:6" ht="34.5" x14ac:dyDescent="0.2">
      <c r="A11" s="93" t="s">
        <v>66</v>
      </c>
      <c r="B11" s="80" t="e">
        <f>+#REF!</f>
        <v>#REF!</v>
      </c>
      <c r="C11" s="80">
        <f>'3'!D11</f>
        <v>966480.8</v>
      </c>
      <c r="D11" s="80">
        <f>'3'!E11</f>
        <v>966480.8</v>
      </c>
    </row>
    <row r="12" spans="1:6" x14ac:dyDescent="0.2">
      <c r="D12" s="83"/>
    </row>
  </sheetData>
  <mergeCells count="3">
    <mergeCell ref="A5:D5"/>
    <mergeCell ref="A7:A8"/>
    <mergeCell ref="B7:D7"/>
  </mergeCells>
  <pageMargins left="0.7" right="0.7" top="0.75" bottom="0.55000000000000004" header="0.3" footer="0.3"/>
  <pageSetup firstPageNumber="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topLeftCell="A16" zoomScaleNormal="100" zoomScaleSheetLayoutView="100" workbookViewId="0">
      <selection activeCell="A6" sqref="A6:E6"/>
    </sheetView>
  </sheetViews>
  <sheetFormatPr defaultRowHeight="17.25" x14ac:dyDescent="0.3"/>
  <cols>
    <col min="1" max="1" width="14.83203125" style="5" customWidth="1"/>
    <col min="2" max="2" width="21.1640625" style="5" customWidth="1"/>
    <col min="3" max="3" width="68.33203125" style="5" customWidth="1"/>
    <col min="4" max="4" width="18" style="5" customWidth="1"/>
    <col min="5" max="5" width="21.6640625" style="5" customWidth="1"/>
    <col min="6" max="16384" width="9.33203125" style="5"/>
  </cols>
  <sheetData>
    <row r="1" spans="1:42" x14ac:dyDescent="0.3">
      <c r="D1" s="44"/>
      <c r="E1" s="44"/>
      <c r="F1" s="44"/>
      <c r="G1" s="43"/>
    </row>
    <row r="2" spans="1:42" s="12" customFormat="1" ht="16.5" x14ac:dyDescent="0.3">
      <c r="D2" s="35"/>
      <c r="E2" s="118" t="s">
        <v>27</v>
      </c>
      <c r="F2" s="35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s="12" customFormat="1" ht="15.75" customHeight="1" x14ac:dyDescent="0.3">
      <c r="D3" s="35"/>
      <c r="E3" s="31" t="s">
        <v>25</v>
      </c>
      <c r="F3" s="35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s="12" customFormat="1" ht="26.25" customHeight="1" x14ac:dyDescent="0.3">
      <c r="D4" s="35"/>
      <c r="E4" s="31" t="s">
        <v>26</v>
      </c>
      <c r="F4" s="35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ht="0.75" customHeight="1" x14ac:dyDescent="0.3">
      <c r="D5" s="45"/>
      <c r="E5" s="34"/>
      <c r="F5" s="34"/>
      <c r="G5" s="34"/>
    </row>
    <row r="6" spans="1:42" ht="91.5" customHeight="1" x14ac:dyDescent="0.3">
      <c r="A6" s="157" t="s">
        <v>140</v>
      </c>
      <c r="B6" s="157"/>
      <c r="C6" s="157"/>
      <c r="D6" s="157"/>
      <c r="E6" s="157"/>
      <c r="F6" s="67"/>
      <c r="G6" s="33"/>
    </row>
    <row r="7" spans="1:42" x14ac:dyDescent="0.3">
      <c r="B7" s="33"/>
      <c r="C7" s="33"/>
      <c r="D7" s="33"/>
      <c r="E7" s="58" t="s">
        <v>6</v>
      </c>
      <c r="F7" s="33"/>
      <c r="G7" s="33"/>
    </row>
    <row r="8" spans="1:42" s="3" customFormat="1" ht="86.25" customHeight="1" x14ac:dyDescent="0.25">
      <c r="A8" s="158" t="s">
        <v>37</v>
      </c>
      <c r="B8" s="159"/>
      <c r="C8" s="162" t="s">
        <v>38</v>
      </c>
      <c r="D8" s="167" t="s">
        <v>67</v>
      </c>
      <c r="E8" s="168"/>
    </row>
    <row r="9" spans="1:42" s="3" customFormat="1" ht="23.25" customHeight="1" x14ac:dyDescent="0.25">
      <c r="A9" s="160"/>
      <c r="B9" s="161"/>
      <c r="C9" s="169"/>
      <c r="D9" s="162" t="s">
        <v>39</v>
      </c>
      <c r="E9" s="162" t="s">
        <v>40</v>
      </c>
    </row>
    <row r="10" spans="1:42" s="3" customFormat="1" ht="25.5" customHeight="1" x14ac:dyDescent="0.25">
      <c r="A10" s="37" t="s">
        <v>32</v>
      </c>
      <c r="B10" s="37" t="s">
        <v>41</v>
      </c>
      <c r="C10" s="163"/>
      <c r="D10" s="163"/>
      <c r="E10" s="163"/>
    </row>
    <row r="11" spans="1:42" s="3" customFormat="1" ht="25.5" customHeight="1" x14ac:dyDescent="0.25">
      <c r="A11" s="37"/>
      <c r="B11" s="37"/>
      <c r="C11" s="19" t="s">
        <v>7</v>
      </c>
      <c r="D11" s="90">
        <f>D12</f>
        <v>966480.8</v>
      </c>
      <c r="E11" s="90">
        <f>E12</f>
        <v>966480.8</v>
      </c>
    </row>
    <row r="12" spans="1:42" x14ac:dyDescent="0.3">
      <c r="A12" s="46"/>
      <c r="B12" s="46"/>
      <c r="C12" s="86" t="s">
        <v>1</v>
      </c>
      <c r="D12" s="39">
        <f>D20</f>
        <v>966480.8</v>
      </c>
      <c r="E12" s="39">
        <f>E20</f>
        <v>966480.8</v>
      </c>
    </row>
    <row r="13" spans="1:42" x14ac:dyDescent="0.3">
      <c r="A13" s="87">
        <v>1023</v>
      </c>
      <c r="B13" s="88"/>
      <c r="C13" s="30" t="s">
        <v>36</v>
      </c>
      <c r="D13" s="23"/>
      <c r="E13" s="23"/>
    </row>
    <row r="14" spans="1:42" x14ac:dyDescent="0.3">
      <c r="A14" s="164"/>
      <c r="B14" s="164"/>
      <c r="C14" s="30" t="s">
        <v>2</v>
      </c>
      <c r="D14" s="171"/>
      <c r="E14" s="171"/>
    </row>
    <row r="15" spans="1:42" x14ac:dyDescent="0.3">
      <c r="A15" s="164"/>
      <c r="B15" s="164"/>
      <c r="C15" s="30" t="s">
        <v>42</v>
      </c>
      <c r="D15" s="171"/>
      <c r="E15" s="171"/>
    </row>
    <row r="16" spans="1:42" ht="50.25" customHeight="1" x14ac:dyDescent="0.3">
      <c r="A16" s="164"/>
      <c r="B16" s="164"/>
      <c r="C16" s="19" t="s">
        <v>45</v>
      </c>
      <c r="D16" s="171"/>
      <c r="E16" s="171"/>
    </row>
    <row r="17" spans="1:5" x14ac:dyDescent="0.3">
      <c r="A17" s="164"/>
      <c r="B17" s="164"/>
      <c r="C17" s="30" t="s">
        <v>43</v>
      </c>
      <c r="D17" s="171"/>
      <c r="E17" s="171"/>
    </row>
    <row r="18" spans="1:5" x14ac:dyDescent="0.3">
      <c r="A18" s="46"/>
      <c r="B18" s="46"/>
      <c r="C18" s="26"/>
      <c r="D18" s="40"/>
      <c r="E18" s="40"/>
    </row>
    <row r="19" spans="1:5" x14ac:dyDescent="0.3">
      <c r="A19" s="170" t="s">
        <v>33</v>
      </c>
      <c r="B19" s="170"/>
      <c r="C19" s="170"/>
      <c r="D19" s="170"/>
      <c r="E19" s="170"/>
    </row>
    <row r="20" spans="1:5" x14ac:dyDescent="0.3">
      <c r="A20" s="164"/>
      <c r="B20" s="165">
        <v>31003</v>
      </c>
      <c r="C20" s="16" t="s">
        <v>20</v>
      </c>
      <c r="D20" s="166">
        <f>'4'!G11</f>
        <v>966480.8</v>
      </c>
      <c r="E20" s="166">
        <f>'4'!H11</f>
        <v>966480.8</v>
      </c>
    </row>
    <row r="21" spans="1:5" ht="33" x14ac:dyDescent="0.3">
      <c r="A21" s="164"/>
      <c r="B21" s="165"/>
      <c r="C21" s="89" t="s">
        <v>125</v>
      </c>
      <c r="D21" s="166"/>
      <c r="E21" s="166"/>
    </row>
    <row r="22" spans="1:5" x14ac:dyDescent="0.3">
      <c r="A22" s="164"/>
      <c r="B22" s="165"/>
      <c r="C22" s="16" t="s">
        <v>46</v>
      </c>
      <c r="D22" s="166"/>
      <c r="E22" s="166"/>
    </row>
    <row r="23" spans="1:5" ht="33" x14ac:dyDescent="0.3">
      <c r="A23" s="164"/>
      <c r="B23" s="165"/>
      <c r="C23" s="16" t="s">
        <v>126</v>
      </c>
      <c r="D23" s="166"/>
      <c r="E23" s="166"/>
    </row>
    <row r="24" spans="1:5" x14ac:dyDescent="0.3">
      <c r="A24" s="164"/>
      <c r="B24" s="165"/>
      <c r="C24" s="16" t="s">
        <v>44</v>
      </c>
      <c r="D24" s="166"/>
      <c r="E24" s="166"/>
    </row>
    <row r="25" spans="1:5" x14ac:dyDescent="0.3">
      <c r="A25" s="88"/>
      <c r="B25" s="88"/>
      <c r="C25" s="16" t="s">
        <v>34</v>
      </c>
      <c r="D25" s="166"/>
      <c r="E25" s="166"/>
    </row>
  </sheetData>
  <mergeCells count="14">
    <mergeCell ref="A6:E6"/>
    <mergeCell ref="A8:B9"/>
    <mergeCell ref="D9:D10"/>
    <mergeCell ref="E9:E10"/>
    <mergeCell ref="A20:A24"/>
    <mergeCell ref="B20:B24"/>
    <mergeCell ref="D20:D25"/>
    <mergeCell ref="E20:E25"/>
    <mergeCell ref="D8:E8"/>
    <mergeCell ref="C8:C10"/>
    <mergeCell ref="A19:E19"/>
    <mergeCell ref="A14:A17"/>
    <mergeCell ref="B14:B17"/>
    <mergeCell ref="D14:E17"/>
  </mergeCells>
  <pageMargins left="0.39370078740157499" right="0.23622047244094499" top="0.47244094488188998" bottom="0.511811023622047" header="0.31496062992126" footer="0.31496062992126"/>
  <pageSetup paperSize="9" scale="90" firstPageNumber="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zoomScaleNormal="100" zoomScaleSheetLayoutView="100" workbookViewId="0">
      <selection activeCell="F26" sqref="F26"/>
    </sheetView>
  </sheetViews>
  <sheetFormatPr defaultRowHeight="12.75" x14ac:dyDescent="0.2"/>
  <cols>
    <col min="1" max="1" width="11" style="25" customWidth="1"/>
    <col min="2" max="2" width="9.5" style="25" customWidth="1"/>
    <col min="3" max="3" width="6.83203125" style="25" customWidth="1"/>
    <col min="4" max="4" width="11" style="25" customWidth="1"/>
    <col min="5" max="5" width="10.83203125" style="25" customWidth="1"/>
    <col min="6" max="6" width="71.5" style="25" customWidth="1"/>
    <col min="7" max="7" width="25" style="25" customWidth="1"/>
    <col min="8" max="8" width="27.1640625" style="25" customWidth="1"/>
    <col min="9" max="9" width="15" style="25" customWidth="1"/>
    <col min="10" max="16384" width="9.33203125" style="25"/>
  </cols>
  <sheetData>
    <row r="1" spans="1:9" ht="14.45" customHeight="1" x14ac:dyDescent="0.2">
      <c r="A1" s="9"/>
      <c r="B1" s="9"/>
      <c r="C1" s="9"/>
      <c r="D1" s="9"/>
      <c r="E1" s="9"/>
      <c r="F1" s="9"/>
      <c r="G1" s="9"/>
      <c r="H1" s="9"/>
      <c r="I1" s="9"/>
    </row>
    <row r="2" spans="1:9" ht="14.45" customHeight="1" x14ac:dyDescent="0.2">
      <c r="A2" s="9"/>
      <c r="B2" s="9"/>
      <c r="C2" s="9"/>
      <c r="D2" s="9"/>
      <c r="E2" s="9"/>
      <c r="F2" s="9"/>
      <c r="G2" s="9"/>
      <c r="H2" s="118" t="s">
        <v>101</v>
      </c>
      <c r="I2" s="9"/>
    </row>
    <row r="3" spans="1:9" ht="14.45" customHeight="1" x14ac:dyDescent="0.3">
      <c r="A3" s="9"/>
      <c r="B3" s="9"/>
      <c r="C3" s="9"/>
      <c r="D3" s="9"/>
      <c r="E3" s="9"/>
      <c r="F3" s="9"/>
      <c r="G3" s="9"/>
      <c r="H3" s="31" t="s">
        <v>25</v>
      </c>
      <c r="I3" s="9"/>
    </row>
    <row r="4" spans="1:9" ht="14.45" customHeight="1" x14ac:dyDescent="0.3">
      <c r="A4" s="9"/>
      <c r="B4" s="9"/>
      <c r="C4" s="9"/>
      <c r="D4" s="9"/>
      <c r="E4" s="9"/>
      <c r="F4" s="9"/>
      <c r="G4" s="9"/>
      <c r="H4" s="31" t="s">
        <v>26</v>
      </c>
      <c r="I4" s="9"/>
    </row>
    <row r="5" spans="1:9" ht="14.4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9" ht="35.25" customHeight="1" x14ac:dyDescent="0.3">
      <c r="A6" s="174" t="s">
        <v>69</v>
      </c>
      <c r="B6" s="174"/>
      <c r="C6" s="174"/>
      <c r="D6" s="174"/>
      <c r="E6" s="174"/>
      <c r="F6" s="174"/>
      <c r="G6" s="174"/>
      <c r="H6" s="174"/>
      <c r="I6" s="174"/>
    </row>
    <row r="7" spans="1:9" ht="14.45" customHeight="1" x14ac:dyDescent="0.2">
      <c r="A7" s="9"/>
      <c r="B7" s="9"/>
      <c r="C7" s="9"/>
      <c r="D7" s="9"/>
      <c r="E7" s="9"/>
      <c r="F7" s="9"/>
      <c r="G7" s="32" t="s">
        <v>6</v>
      </c>
      <c r="H7" s="32"/>
    </row>
    <row r="8" spans="1:9" ht="62.25" customHeight="1" x14ac:dyDescent="0.2">
      <c r="A8" s="181" t="s">
        <v>28</v>
      </c>
      <c r="B8" s="181"/>
      <c r="C8" s="181"/>
      <c r="D8" s="181" t="s">
        <v>0</v>
      </c>
      <c r="E8" s="181"/>
      <c r="F8" s="181" t="s">
        <v>70</v>
      </c>
      <c r="G8" s="167" t="s">
        <v>67</v>
      </c>
      <c r="H8" s="168"/>
    </row>
    <row r="9" spans="1:9" s="2" customFormat="1" ht="33.75" customHeight="1" x14ac:dyDescent="0.2">
      <c r="A9" s="181"/>
      <c r="B9" s="181"/>
      <c r="C9" s="181"/>
      <c r="D9" s="181"/>
      <c r="E9" s="181"/>
      <c r="F9" s="181"/>
      <c r="G9" s="172" t="s">
        <v>4</v>
      </c>
      <c r="H9" s="172" t="s">
        <v>5</v>
      </c>
    </row>
    <row r="10" spans="1:9" s="2" customFormat="1" ht="38.25" customHeight="1" x14ac:dyDescent="0.2">
      <c r="A10" s="30" t="s">
        <v>29</v>
      </c>
      <c r="B10" s="30" t="s">
        <v>30</v>
      </c>
      <c r="C10" s="94" t="s">
        <v>31</v>
      </c>
      <c r="D10" s="30" t="s">
        <v>32</v>
      </c>
      <c r="E10" s="30" t="s">
        <v>3</v>
      </c>
      <c r="F10" s="181"/>
      <c r="G10" s="173"/>
      <c r="H10" s="173"/>
    </row>
    <row r="11" spans="1:9" s="2" customFormat="1" ht="37.5" customHeight="1" x14ac:dyDescent="0.2">
      <c r="A11" s="97"/>
      <c r="B11" s="97"/>
      <c r="C11" s="98"/>
      <c r="D11" s="97"/>
      <c r="E11" s="97"/>
      <c r="F11" s="24" t="s">
        <v>9</v>
      </c>
      <c r="G11" s="40">
        <f t="shared" ref="G11:H15" si="0">G12</f>
        <v>966480.8</v>
      </c>
      <c r="H11" s="40">
        <f t="shared" si="0"/>
        <v>966480.8</v>
      </c>
    </row>
    <row r="12" spans="1:9" s="2" customFormat="1" ht="36" customHeight="1" x14ac:dyDescent="0.2">
      <c r="A12" s="99" t="s">
        <v>10</v>
      </c>
      <c r="B12" s="10"/>
      <c r="C12" s="100"/>
      <c r="D12" s="10"/>
      <c r="E12" s="10"/>
      <c r="F12" s="24" t="s">
        <v>71</v>
      </c>
      <c r="G12" s="40">
        <f t="shared" si="0"/>
        <v>966480.8</v>
      </c>
      <c r="H12" s="40">
        <f t="shared" si="0"/>
        <v>966480.8</v>
      </c>
    </row>
    <row r="13" spans="1:9" s="2" customFormat="1" ht="66.75" customHeight="1" x14ac:dyDescent="0.2">
      <c r="A13" s="10"/>
      <c r="B13" s="99" t="s">
        <v>10</v>
      </c>
      <c r="C13" s="100"/>
      <c r="D13" s="10"/>
      <c r="E13" s="10"/>
      <c r="F13" s="24" t="s">
        <v>72</v>
      </c>
      <c r="G13" s="40">
        <f t="shared" si="0"/>
        <v>966480.8</v>
      </c>
      <c r="H13" s="40">
        <f t="shared" si="0"/>
        <v>966480.8</v>
      </c>
    </row>
    <row r="14" spans="1:9" s="2" customFormat="1" ht="33.75" customHeight="1" x14ac:dyDescent="0.2">
      <c r="A14" s="10"/>
      <c r="B14" s="10"/>
      <c r="C14" s="99" t="s">
        <v>11</v>
      </c>
      <c r="D14" s="10"/>
      <c r="E14" s="10"/>
      <c r="F14" s="24" t="s">
        <v>73</v>
      </c>
      <c r="G14" s="40">
        <f t="shared" si="0"/>
        <v>966480.8</v>
      </c>
      <c r="H14" s="40">
        <f t="shared" si="0"/>
        <v>966480.8</v>
      </c>
    </row>
    <row r="15" spans="1:9" s="2" customFormat="1" ht="33" x14ac:dyDescent="0.2">
      <c r="A15" s="88"/>
      <c r="B15" s="88"/>
      <c r="C15" s="88"/>
      <c r="D15" s="103">
        <v>1023</v>
      </c>
      <c r="E15" s="101">
        <v>31003</v>
      </c>
      <c r="F15" s="104" t="s">
        <v>74</v>
      </c>
      <c r="G15" s="40">
        <f t="shared" si="0"/>
        <v>966480.8</v>
      </c>
      <c r="H15" s="40">
        <f t="shared" si="0"/>
        <v>966480.8</v>
      </c>
    </row>
    <row r="16" spans="1:9" s="2" customFormat="1" ht="16.5" x14ac:dyDescent="0.2">
      <c r="A16" s="88"/>
      <c r="B16" s="88"/>
      <c r="C16" s="88"/>
      <c r="D16" s="103"/>
      <c r="E16" s="101"/>
      <c r="F16" s="102" t="s">
        <v>1</v>
      </c>
      <c r="G16" s="40">
        <f>G18</f>
        <v>966480.8</v>
      </c>
      <c r="H16" s="40">
        <f>H18</f>
        <v>966480.8</v>
      </c>
    </row>
    <row r="17" spans="1:8" s="2" customFormat="1" ht="16.5" x14ac:dyDescent="0.2">
      <c r="A17" s="88"/>
      <c r="B17" s="88"/>
      <c r="C17" s="88"/>
      <c r="D17" s="110"/>
      <c r="E17" s="111"/>
      <c r="F17" s="112"/>
      <c r="G17" s="40"/>
      <c r="H17" s="40"/>
    </row>
    <row r="18" spans="1:8" ht="33" x14ac:dyDescent="0.2">
      <c r="A18" s="106"/>
      <c r="B18" s="106"/>
      <c r="C18" s="106"/>
      <c r="D18" s="175"/>
      <c r="E18" s="109">
        <v>31003</v>
      </c>
      <c r="F18" s="105" t="s">
        <v>74</v>
      </c>
      <c r="G18" s="40">
        <f>G20</f>
        <v>966480.8</v>
      </c>
      <c r="H18" s="40">
        <f>H20</f>
        <v>966480.8</v>
      </c>
    </row>
    <row r="19" spans="1:8" ht="16.5" x14ac:dyDescent="0.2">
      <c r="A19" s="106"/>
      <c r="B19" s="106"/>
      <c r="C19" s="106"/>
      <c r="D19" s="176"/>
      <c r="E19" s="178"/>
      <c r="F19" s="107" t="s">
        <v>35</v>
      </c>
      <c r="G19" s="108"/>
      <c r="H19" s="108"/>
    </row>
    <row r="20" spans="1:8" ht="16.5" x14ac:dyDescent="0.2">
      <c r="A20" s="106"/>
      <c r="B20" s="106"/>
      <c r="C20" s="106"/>
      <c r="D20" s="176"/>
      <c r="E20" s="179"/>
      <c r="F20" s="102" t="s">
        <v>1</v>
      </c>
      <c r="G20" s="40">
        <f>G22</f>
        <v>966480.8</v>
      </c>
      <c r="H20" s="40">
        <f>H22</f>
        <v>966480.8</v>
      </c>
    </row>
    <row r="21" spans="1:8" ht="33" x14ac:dyDescent="0.2">
      <c r="A21" s="106"/>
      <c r="B21" s="106"/>
      <c r="C21" s="106"/>
      <c r="D21" s="176"/>
      <c r="E21" s="179"/>
      <c r="F21" s="102" t="s">
        <v>75</v>
      </c>
      <c r="G21" s="108"/>
      <c r="H21" s="108"/>
    </row>
    <row r="22" spans="1:8" ht="16.5" x14ac:dyDescent="0.2">
      <c r="A22" s="106"/>
      <c r="B22" s="106"/>
      <c r="C22" s="106"/>
      <c r="D22" s="176"/>
      <c r="E22" s="179"/>
      <c r="F22" s="102" t="s">
        <v>76</v>
      </c>
      <c r="G22" s="40">
        <f t="shared" ref="G22:H25" si="1">G23</f>
        <v>966480.8</v>
      </c>
      <c r="H22" s="40">
        <f t="shared" si="1"/>
        <v>966480.8</v>
      </c>
    </row>
    <row r="23" spans="1:8" ht="16.5" x14ac:dyDescent="0.2">
      <c r="A23" s="106"/>
      <c r="B23" s="106"/>
      <c r="C23" s="106"/>
      <c r="D23" s="176"/>
      <c r="E23" s="179"/>
      <c r="F23" s="102" t="s">
        <v>77</v>
      </c>
      <c r="G23" s="40">
        <f t="shared" si="1"/>
        <v>966480.8</v>
      </c>
      <c r="H23" s="40">
        <f t="shared" si="1"/>
        <v>966480.8</v>
      </c>
    </row>
    <row r="24" spans="1:8" ht="16.5" x14ac:dyDescent="0.2">
      <c r="A24" s="106"/>
      <c r="B24" s="106"/>
      <c r="C24" s="106"/>
      <c r="D24" s="176"/>
      <c r="E24" s="179"/>
      <c r="F24" s="1" t="s">
        <v>78</v>
      </c>
      <c r="G24" s="40">
        <f t="shared" si="1"/>
        <v>966480.8</v>
      </c>
      <c r="H24" s="40">
        <f t="shared" si="1"/>
        <v>966480.8</v>
      </c>
    </row>
    <row r="25" spans="1:8" ht="16.5" x14ac:dyDescent="0.2">
      <c r="A25" s="106"/>
      <c r="B25" s="106"/>
      <c r="C25" s="106"/>
      <c r="D25" s="176"/>
      <c r="E25" s="179"/>
      <c r="F25" s="1" t="s">
        <v>79</v>
      </c>
      <c r="G25" s="40">
        <f t="shared" si="1"/>
        <v>966480.8</v>
      </c>
      <c r="H25" s="40">
        <f t="shared" si="1"/>
        <v>966480.8</v>
      </c>
    </row>
    <row r="26" spans="1:8" ht="16.5" x14ac:dyDescent="0.2">
      <c r="A26" s="106"/>
      <c r="B26" s="106"/>
      <c r="C26" s="106"/>
      <c r="D26" s="177"/>
      <c r="E26" s="180"/>
      <c r="F26" s="1" t="s">
        <v>80</v>
      </c>
      <c r="G26" s="40">
        <f>'6'!D21</f>
        <v>966480.8</v>
      </c>
      <c r="H26" s="40">
        <f>G26</f>
        <v>966480.8</v>
      </c>
    </row>
  </sheetData>
  <mergeCells count="9">
    <mergeCell ref="G9:G10"/>
    <mergeCell ref="H9:H10"/>
    <mergeCell ref="G8:H8"/>
    <mergeCell ref="A6:I6"/>
    <mergeCell ref="D18:D26"/>
    <mergeCell ref="E19:E26"/>
    <mergeCell ref="A8:C9"/>
    <mergeCell ref="D8:E9"/>
    <mergeCell ref="F8:F10"/>
  </mergeCells>
  <pageMargins left="0.39370078740157499" right="0.23622047244094499" top="0.47244094488188998" bottom="0.511811023622047" header="0.31496062992126" footer="0.31496062992126"/>
  <pageSetup paperSize="9" scale="75" firstPageNumber="5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2" zoomScaleNormal="100" zoomScaleSheetLayoutView="100" workbookViewId="0">
      <selection activeCell="E50" sqref="E50"/>
    </sheetView>
  </sheetViews>
  <sheetFormatPr defaultColWidth="10.6640625" defaultRowHeight="13.5" x14ac:dyDescent="0.25"/>
  <cols>
    <col min="1" max="1" width="48.83203125" style="3" customWidth="1"/>
    <col min="2" max="2" width="72.5" style="3" customWidth="1"/>
    <col min="3" max="3" width="20" style="3" customWidth="1"/>
    <col min="4" max="4" width="19.6640625" style="3" customWidth="1"/>
    <col min="5" max="5" width="20.5" style="3" customWidth="1"/>
    <col min="6" max="6" width="58.1640625" style="3" customWidth="1"/>
    <col min="7" max="16384" width="10.6640625" style="3"/>
  </cols>
  <sheetData>
    <row r="1" spans="1:5" x14ac:dyDescent="0.25">
      <c r="D1" s="4"/>
    </row>
    <row r="2" spans="1:5" ht="16.5" x14ac:dyDescent="0.25">
      <c r="D2" s="118" t="s">
        <v>50</v>
      </c>
    </row>
    <row r="3" spans="1:5" ht="16.5" x14ac:dyDescent="0.3">
      <c r="D3" s="8" t="s">
        <v>25</v>
      </c>
    </row>
    <row r="4" spans="1:5" ht="16.5" x14ac:dyDescent="0.3">
      <c r="D4" s="8" t="s">
        <v>26</v>
      </c>
    </row>
    <row r="8" spans="1:5" ht="42" customHeight="1" x14ac:dyDescent="0.3">
      <c r="A8" s="189" t="s">
        <v>47</v>
      </c>
      <c r="B8" s="189"/>
      <c r="C8" s="189"/>
      <c r="D8" s="189"/>
      <c r="E8" s="189"/>
    </row>
    <row r="10" spans="1:5" s="5" customFormat="1" ht="17.25" x14ac:dyDescent="0.3">
      <c r="A10" s="190" t="s">
        <v>1</v>
      </c>
      <c r="B10" s="190"/>
      <c r="C10" s="190"/>
      <c r="D10" s="190"/>
      <c r="E10" s="190"/>
    </row>
    <row r="11" spans="1:5" s="5" customFormat="1" ht="17.25" x14ac:dyDescent="0.3"/>
    <row r="12" spans="1:5" s="5" customFormat="1" ht="17.25" x14ac:dyDescent="0.3">
      <c r="A12" s="6" t="s">
        <v>12</v>
      </c>
    </row>
    <row r="13" spans="1:5" s="5" customFormat="1" ht="17.25" x14ac:dyDescent="0.3"/>
    <row r="14" spans="1:5" s="5" customFormat="1" ht="17.25" x14ac:dyDescent="0.3"/>
    <row r="15" spans="1:5" s="5" customFormat="1" ht="17.25" x14ac:dyDescent="0.3">
      <c r="A15" s="11" t="s">
        <v>13</v>
      </c>
      <c r="B15" s="11" t="s">
        <v>14</v>
      </c>
      <c r="C15" s="12"/>
      <c r="D15" s="12"/>
      <c r="E15" s="12"/>
    </row>
    <row r="16" spans="1:5" s="5" customFormat="1" ht="17.25" x14ac:dyDescent="0.3">
      <c r="A16" s="26">
        <v>1023</v>
      </c>
      <c r="B16" s="1" t="s">
        <v>2</v>
      </c>
      <c r="C16" s="12"/>
      <c r="D16" s="12"/>
      <c r="E16" s="12"/>
    </row>
    <row r="17" spans="1:7" s="5" customFormat="1" ht="17.25" x14ac:dyDescent="0.3">
      <c r="A17" s="13"/>
      <c r="B17" s="12"/>
      <c r="C17" s="12"/>
      <c r="D17" s="12"/>
      <c r="E17" s="12"/>
    </row>
    <row r="18" spans="1:7" s="5" customFormat="1" ht="17.25" x14ac:dyDescent="0.3">
      <c r="A18" s="14" t="s">
        <v>15</v>
      </c>
      <c r="B18" s="12"/>
      <c r="C18" s="12"/>
      <c r="D18" s="12"/>
      <c r="E18" s="12"/>
    </row>
    <row r="19" spans="1:7" s="5" customFormat="1" ht="17.25" x14ac:dyDescent="0.3">
      <c r="A19" s="13"/>
      <c r="B19" s="12"/>
      <c r="C19" s="191"/>
      <c r="D19" s="191"/>
      <c r="E19" s="12"/>
    </row>
    <row r="20" spans="1:7" s="5" customFormat="1" ht="87.75" customHeight="1" x14ac:dyDescent="0.3">
      <c r="A20" s="15" t="s">
        <v>16</v>
      </c>
      <c r="B20" s="27">
        <v>1023</v>
      </c>
      <c r="C20" s="167" t="s">
        <v>67</v>
      </c>
      <c r="D20" s="168"/>
    </row>
    <row r="21" spans="1:7" s="5" customFormat="1" ht="17.25" x14ac:dyDescent="0.3">
      <c r="A21" s="16" t="s">
        <v>17</v>
      </c>
      <c r="B21" s="28">
        <v>31003</v>
      </c>
      <c r="C21" s="17" t="s">
        <v>18</v>
      </c>
      <c r="D21" s="17" t="s">
        <v>19</v>
      </c>
    </row>
    <row r="22" spans="1:7" s="5" customFormat="1" ht="33" x14ac:dyDescent="0.3">
      <c r="A22" s="16" t="s">
        <v>20</v>
      </c>
      <c r="B22" s="105" t="s">
        <v>74</v>
      </c>
      <c r="C22" s="18"/>
      <c r="D22" s="18"/>
    </row>
    <row r="23" spans="1:7" s="5" customFormat="1" ht="49.5" x14ac:dyDescent="0.3">
      <c r="A23" s="16" t="s">
        <v>21</v>
      </c>
      <c r="B23" s="16" t="s">
        <v>68</v>
      </c>
      <c r="C23" s="18"/>
      <c r="D23" s="18"/>
    </row>
    <row r="24" spans="1:7" s="5" customFormat="1" ht="33" x14ac:dyDescent="0.3">
      <c r="A24" s="16" t="s">
        <v>22</v>
      </c>
      <c r="B24" s="16" t="s">
        <v>81</v>
      </c>
      <c r="C24" s="18"/>
      <c r="D24" s="18"/>
    </row>
    <row r="25" spans="1:7" s="5" customFormat="1" ht="33" x14ac:dyDescent="0.3">
      <c r="A25" s="19" t="s">
        <v>23</v>
      </c>
      <c r="B25" s="16" t="s">
        <v>1</v>
      </c>
      <c r="C25" s="18"/>
      <c r="D25" s="18"/>
    </row>
    <row r="26" spans="1:7" s="5" customFormat="1" ht="17.25" x14ac:dyDescent="0.3">
      <c r="A26" s="20"/>
      <c r="B26" s="21" t="s">
        <v>24</v>
      </c>
      <c r="C26" s="22"/>
      <c r="D26" s="22"/>
    </row>
    <row r="27" spans="1:7" s="29" customFormat="1" ht="16.5" x14ac:dyDescent="0.3">
      <c r="A27" s="182" t="s">
        <v>82</v>
      </c>
      <c r="B27" s="183"/>
      <c r="C27" s="134">
        <v>1</v>
      </c>
      <c r="D27" s="134">
        <v>1</v>
      </c>
      <c r="E27" s="7"/>
      <c r="F27" s="7"/>
      <c r="G27" s="7"/>
    </row>
    <row r="28" spans="1:7" s="5" customFormat="1" ht="17.25" x14ac:dyDescent="0.3">
      <c r="A28" s="182" t="s">
        <v>83</v>
      </c>
      <c r="B28" s="183"/>
      <c r="C28" s="115"/>
      <c r="D28" s="115"/>
      <c r="E28" s="12"/>
    </row>
    <row r="29" spans="1:7" s="5" customFormat="1" ht="17.25" customHeight="1" x14ac:dyDescent="0.3">
      <c r="A29" s="182" t="s">
        <v>84</v>
      </c>
      <c r="B29" s="183"/>
      <c r="C29" s="115"/>
      <c r="D29" s="115"/>
      <c r="E29" s="12"/>
    </row>
    <row r="30" spans="1:7" s="5" customFormat="1" ht="17.25" customHeight="1" x14ac:dyDescent="0.3">
      <c r="A30" s="182" t="s">
        <v>85</v>
      </c>
      <c r="B30" s="183"/>
      <c r="C30" s="135">
        <v>100</v>
      </c>
      <c r="D30" s="135">
        <v>100</v>
      </c>
      <c r="E30" s="12"/>
    </row>
    <row r="31" spans="1:7" s="5" customFormat="1" ht="17.25" x14ac:dyDescent="0.3">
      <c r="A31" s="96" t="s">
        <v>86</v>
      </c>
      <c r="B31" s="114"/>
      <c r="C31" s="113">
        <f>'6'!D13</f>
        <v>966480.8</v>
      </c>
      <c r="D31" s="113">
        <f>C31</f>
        <v>966480.8</v>
      </c>
    </row>
    <row r="32" spans="1:7" s="5" customFormat="1" ht="17.25" x14ac:dyDescent="0.3">
      <c r="A32" s="16"/>
      <c r="B32" s="28"/>
      <c r="C32" s="17"/>
      <c r="D32" s="17"/>
    </row>
    <row r="33" spans="1:5" s="5" customFormat="1" ht="17.25" x14ac:dyDescent="0.3">
      <c r="A33" s="38"/>
      <c r="B33" s="38"/>
      <c r="C33" s="42"/>
      <c r="D33" s="42"/>
      <c r="E33" s="12"/>
    </row>
    <row r="34" spans="1:5" s="5" customFormat="1" ht="17.25" x14ac:dyDescent="0.3">
      <c r="A34" s="184" t="s">
        <v>48</v>
      </c>
      <c r="B34" s="184"/>
      <c r="C34" s="184"/>
      <c r="D34" s="184"/>
      <c r="E34" s="12"/>
    </row>
    <row r="35" spans="1:5" s="5" customFormat="1" ht="17.25" x14ac:dyDescent="0.3">
      <c r="A35" s="11" t="s">
        <v>16</v>
      </c>
      <c r="B35" s="185" t="s">
        <v>14</v>
      </c>
      <c r="C35" s="185"/>
      <c r="D35" s="185"/>
      <c r="E35" s="12"/>
    </row>
    <row r="36" spans="1:5" s="5" customFormat="1" ht="17.25" x14ac:dyDescent="0.3">
      <c r="A36" s="27">
        <v>1023</v>
      </c>
      <c r="B36" s="186" t="s">
        <v>2</v>
      </c>
      <c r="C36" s="187"/>
      <c r="D36" s="188"/>
      <c r="E36" s="12"/>
    </row>
    <row r="37" spans="1:5" s="5" customFormat="1" ht="17.25" x14ac:dyDescent="0.3">
      <c r="A37" s="11"/>
      <c r="B37" s="193"/>
      <c r="C37" s="194"/>
      <c r="D37" s="195"/>
      <c r="E37" s="12"/>
    </row>
    <row r="38" spans="1:5" s="5" customFormat="1" ht="17.25" x14ac:dyDescent="0.3">
      <c r="A38" s="11" t="s">
        <v>15</v>
      </c>
      <c r="B38" s="41"/>
      <c r="C38" s="41"/>
      <c r="D38" s="41"/>
      <c r="E38" s="12"/>
    </row>
    <row r="39" spans="1:5" s="5" customFormat="1" ht="84" customHeight="1" x14ac:dyDescent="0.3">
      <c r="A39" s="15" t="s">
        <v>16</v>
      </c>
      <c r="B39" s="27">
        <v>1023</v>
      </c>
      <c r="C39" s="192" t="s">
        <v>67</v>
      </c>
      <c r="D39" s="192"/>
    </row>
    <row r="40" spans="1:5" s="5" customFormat="1" ht="17.25" x14ac:dyDescent="0.3">
      <c r="A40" s="16" t="s">
        <v>17</v>
      </c>
      <c r="B40" s="28">
        <v>31003</v>
      </c>
      <c r="C40" s="17" t="s">
        <v>18</v>
      </c>
      <c r="D40" s="17" t="s">
        <v>19</v>
      </c>
    </row>
    <row r="41" spans="1:5" s="5" customFormat="1" ht="33" x14ac:dyDescent="0.3">
      <c r="A41" s="16" t="s">
        <v>20</v>
      </c>
      <c r="B41" s="105" t="s">
        <v>74</v>
      </c>
      <c r="C41" s="18"/>
      <c r="D41" s="18"/>
    </row>
    <row r="42" spans="1:5" s="5" customFormat="1" ht="33" x14ac:dyDescent="0.3">
      <c r="A42" s="16" t="s">
        <v>21</v>
      </c>
      <c r="B42" s="16" t="s">
        <v>126</v>
      </c>
      <c r="C42" s="18"/>
      <c r="D42" s="18"/>
    </row>
    <row r="43" spans="1:5" s="5" customFormat="1" ht="33" x14ac:dyDescent="0.3">
      <c r="A43" s="16" t="s">
        <v>22</v>
      </c>
      <c r="B43" s="16" t="s">
        <v>81</v>
      </c>
      <c r="C43" s="18"/>
      <c r="D43" s="18"/>
    </row>
    <row r="44" spans="1:5" s="5" customFormat="1" ht="33" x14ac:dyDescent="0.3">
      <c r="A44" s="19" t="s">
        <v>23</v>
      </c>
      <c r="B44" s="16" t="s">
        <v>1</v>
      </c>
      <c r="C44" s="18"/>
      <c r="D44" s="18"/>
    </row>
    <row r="45" spans="1:5" s="5" customFormat="1" ht="17.25" x14ac:dyDescent="0.3">
      <c r="A45" s="20"/>
      <c r="B45" s="21" t="s">
        <v>24</v>
      </c>
      <c r="C45" s="22"/>
      <c r="D45" s="22"/>
    </row>
    <row r="46" spans="1:5" s="5" customFormat="1" ht="17.25" x14ac:dyDescent="0.3">
      <c r="A46" s="182" t="s">
        <v>82</v>
      </c>
      <c r="B46" s="183"/>
      <c r="C46" s="134">
        <v>1</v>
      </c>
      <c r="D46" s="134">
        <v>1</v>
      </c>
    </row>
    <row r="47" spans="1:5" s="5" customFormat="1" ht="17.25" customHeight="1" x14ac:dyDescent="0.3">
      <c r="A47" s="182" t="s">
        <v>83</v>
      </c>
      <c r="B47" s="183"/>
      <c r="C47" s="115"/>
      <c r="D47" s="115"/>
      <c r="E47" s="12"/>
    </row>
    <row r="48" spans="1:5" s="5" customFormat="1" ht="17.25" customHeight="1" x14ac:dyDescent="0.3">
      <c r="A48" s="182" t="s">
        <v>84</v>
      </c>
      <c r="B48" s="183"/>
      <c r="C48" s="115"/>
      <c r="D48" s="115"/>
      <c r="E48" s="12"/>
    </row>
    <row r="49" spans="1:4" ht="16.5" x14ac:dyDescent="0.25">
      <c r="A49" s="182" t="s">
        <v>85</v>
      </c>
      <c r="B49" s="183"/>
      <c r="C49" s="136">
        <v>100</v>
      </c>
      <c r="D49" s="136">
        <v>100</v>
      </c>
    </row>
    <row r="50" spans="1:4" ht="16.5" x14ac:dyDescent="0.25">
      <c r="A50" s="96" t="s">
        <v>86</v>
      </c>
      <c r="B50" s="114"/>
      <c r="C50" s="113">
        <f>'6'!D13</f>
        <v>966480.8</v>
      </c>
      <c r="D50" s="113">
        <f>'6'!E13</f>
        <v>966480.8</v>
      </c>
    </row>
  </sheetData>
  <mergeCells count="17">
    <mergeCell ref="A49:B49"/>
    <mergeCell ref="C39:D39"/>
    <mergeCell ref="B37:D37"/>
    <mergeCell ref="A47:B47"/>
    <mergeCell ref="A48:B48"/>
    <mergeCell ref="A46:B46"/>
    <mergeCell ref="A8:E8"/>
    <mergeCell ref="A10:E10"/>
    <mergeCell ref="C19:D19"/>
    <mergeCell ref="A27:B27"/>
    <mergeCell ref="C20:D20"/>
    <mergeCell ref="A28:B28"/>
    <mergeCell ref="A29:B29"/>
    <mergeCell ref="A34:D34"/>
    <mergeCell ref="B35:D35"/>
    <mergeCell ref="B36:D36"/>
    <mergeCell ref="A30:B30"/>
  </mergeCells>
  <pageMargins left="0.39370078740157499" right="0.23622047244094499" top="0.47244094488188998" bottom="0.511811023622047" header="0.31496062992126" footer="0.31496062992126"/>
  <pageSetup paperSize="9" scale="78" firstPageNumber="6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7" zoomScaleNormal="100" zoomScaleSheetLayoutView="100" workbookViewId="0">
      <selection activeCell="N12" sqref="N12"/>
    </sheetView>
  </sheetViews>
  <sheetFormatPr defaultColWidth="10.6640625" defaultRowHeight="13.5" x14ac:dyDescent="0.25"/>
  <cols>
    <col min="1" max="2" width="10.6640625" style="3"/>
    <col min="3" max="3" width="45" style="3" customWidth="1"/>
    <col min="4" max="4" width="20.33203125" style="3" customWidth="1"/>
    <col min="5" max="5" width="19.33203125" style="3" customWidth="1"/>
    <col min="6" max="6" width="22.1640625" style="3" customWidth="1"/>
    <col min="7" max="7" width="19" style="3" customWidth="1"/>
    <col min="8" max="8" width="21.5" style="3" customWidth="1"/>
    <col min="9" max="16384" width="10.6640625" style="3"/>
  </cols>
  <sheetData>
    <row r="3" spans="1:8" ht="17.25" x14ac:dyDescent="0.25">
      <c r="A3" s="116"/>
      <c r="B3" s="116"/>
      <c r="C3" s="116"/>
      <c r="D3" s="116"/>
      <c r="E3" s="116"/>
      <c r="F3" s="116"/>
      <c r="G3" s="117"/>
      <c r="H3" s="118" t="s">
        <v>102</v>
      </c>
    </row>
    <row r="4" spans="1:8" ht="17.25" x14ac:dyDescent="0.3">
      <c r="A4" s="116"/>
      <c r="B4" s="116"/>
      <c r="C4" s="116"/>
      <c r="D4" s="116"/>
      <c r="E4" s="116"/>
      <c r="F4" s="116"/>
      <c r="G4" s="117"/>
      <c r="H4" s="31" t="s">
        <v>25</v>
      </c>
    </row>
    <row r="5" spans="1:8" ht="17.25" x14ac:dyDescent="0.3">
      <c r="A5" s="119"/>
      <c r="B5" s="119"/>
      <c r="C5" s="119"/>
      <c r="D5" s="119"/>
      <c r="E5" s="119"/>
      <c r="F5" s="119"/>
      <c r="G5" s="117"/>
      <c r="H5" s="31" t="s">
        <v>26</v>
      </c>
    </row>
    <row r="6" spans="1:8" ht="14.25" x14ac:dyDescent="0.25">
      <c r="A6" s="119"/>
      <c r="B6" s="119"/>
      <c r="C6" s="119"/>
      <c r="D6" s="119"/>
      <c r="E6" s="119"/>
      <c r="F6" s="119"/>
      <c r="G6" s="119"/>
      <c r="H6" s="116"/>
    </row>
    <row r="7" spans="1:8" ht="60" customHeight="1" x14ac:dyDescent="0.3">
      <c r="A7" s="174" t="s">
        <v>87</v>
      </c>
      <c r="B7" s="174"/>
      <c r="C7" s="174"/>
      <c r="D7" s="174"/>
      <c r="E7" s="174"/>
      <c r="F7" s="174"/>
      <c r="G7" s="174"/>
      <c r="H7" s="174"/>
    </row>
    <row r="8" spans="1:8" ht="27" x14ac:dyDescent="0.25">
      <c r="A8" s="120"/>
      <c r="B8" s="120"/>
      <c r="C8" s="121"/>
      <c r="D8" s="122"/>
      <c r="E8" s="122"/>
      <c r="F8" s="122"/>
      <c r="G8" s="123" t="s">
        <v>88</v>
      </c>
      <c r="H8" s="123"/>
    </row>
    <row r="9" spans="1:8" ht="42" customHeight="1" x14ac:dyDescent="0.25">
      <c r="A9" s="196" t="s">
        <v>89</v>
      </c>
      <c r="B9" s="197"/>
      <c r="C9" s="202" t="s">
        <v>90</v>
      </c>
      <c r="D9" s="167" t="s">
        <v>67</v>
      </c>
      <c r="E9" s="205"/>
      <c r="F9" s="205"/>
      <c r="G9" s="205"/>
      <c r="H9" s="168"/>
    </row>
    <row r="10" spans="1:8" ht="16.5" x14ac:dyDescent="0.25">
      <c r="A10" s="198"/>
      <c r="B10" s="199"/>
      <c r="C10" s="203"/>
      <c r="D10" s="206" t="s">
        <v>91</v>
      </c>
      <c r="E10" s="209" t="s">
        <v>8</v>
      </c>
      <c r="F10" s="210"/>
      <c r="G10" s="210"/>
      <c r="H10" s="211"/>
    </row>
    <row r="11" spans="1:8" x14ac:dyDescent="0.25">
      <c r="A11" s="200"/>
      <c r="B11" s="201"/>
      <c r="C11" s="203"/>
      <c r="D11" s="207"/>
      <c r="E11" s="212" t="s">
        <v>92</v>
      </c>
      <c r="F11" s="212" t="s">
        <v>93</v>
      </c>
      <c r="G11" s="212" t="s">
        <v>94</v>
      </c>
      <c r="H11" s="212" t="s">
        <v>95</v>
      </c>
    </row>
    <row r="12" spans="1:8" ht="105" customHeight="1" x14ac:dyDescent="0.25">
      <c r="A12" s="124" t="s">
        <v>32</v>
      </c>
      <c r="B12" s="124" t="s">
        <v>3</v>
      </c>
      <c r="C12" s="204"/>
      <c r="D12" s="208"/>
      <c r="E12" s="212"/>
      <c r="F12" s="212"/>
      <c r="G12" s="212"/>
      <c r="H12" s="212"/>
    </row>
    <row r="13" spans="1:8" ht="16.5" x14ac:dyDescent="0.25">
      <c r="A13" s="124"/>
      <c r="B13" s="124"/>
      <c r="C13" s="125" t="s">
        <v>7</v>
      </c>
      <c r="D13" s="126">
        <f>D15</f>
        <v>966480.8</v>
      </c>
      <c r="E13" s="126">
        <f>E15</f>
        <v>966480.8</v>
      </c>
      <c r="F13" s="126">
        <f t="shared" ref="F13:H13" si="0">F15</f>
        <v>0</v>
      </c>
      <c r="G13" s="126">
        <f t="shared" si="0"/>
        <v>0</v>
      </c>
      <c r="H13" s="126">
        <f t="shared" si="0"/>
        <v>0</v>
      </c>
    </row>
    <row r="14" spans="1:8" ht="16.5" x14ac:dyDescent="0.25">
      <c r="A14" s="124"/>
      <c r="B14" s="124"/>
      <c r="C14" s="125" t="s">
        <v>8</v>
      </c>
      <c r="D14" s="126"/>
      <c r="E14" s="126"/>
      <c r="F14" s="127"/>
      <c r="G14" s="127"/>
      <c r="H14" s="95"/>
    </row>
    <row r="15" spans="1:8" ht="33" x14ac:dyDescent="0.25">
      <c r="A15" s="95"/>
      <c r="B15" s="128"/>
      <c r="C15" s="128" t="s">
        <v>96</v>
      </c>
      <c r="D15" s="126">
        <f>E15+F15+H15</f>
        <v>966480.8</v>
      </c>
      <c r="E15" s="126">
        <f>E17</f>
        <v>966480.8</v>
      </c>
      <c r="F15" s="126"/>
      <c r="G15" s="129"/>
      <c r="H15" s="126"/>
    </row>
    <row r="16" spans="1:8" ht="16.5" x14ac:dyDescent="0.25">
      <c r="A16" s="95"/>
      <c r="B16" s="95"/>
      <c r="C16" s="95" t="s">
        <v>97</v>
      </c>
      <c r="D16" s="126"/>
      <c r="E16" s="126"/>
      <c r="F16" s="130"/>
      <c r="G16" s="130"/>
      <c r="H16" s="95"/>
    </row>
    <row r="17" spans="1:8" ht="49.5" x14ac:dyDescent="0.25">
      <c r="A17" s="95">
        <v>1023</v>
      </c>
      <c r="B17" s="95">
        <v>31003</v>
      </c>
      <c r="C17" s="105" t="s">
        <v>74</v>
      </c>
      <c r="D17" s="126">
        <f>D21</f>
        <v>966480.8</v>
      </c>
      <c r="E17" s="126">
        <f t="shared" ref="E17:G17" si="1">E21</f>
        <v>966480.8</v>
      </c>
      <c r="F17" s="131">
        <f t="shared" si="1"/>
        <v>0</v>
      </c>
      <c r="G17" s="131">
        <f t="shared" si="1"/>
        <v>0</v>
      </c>
      <c r="H17" s="132"/>
    </row>
    <row r="18" spans="1:8" ht="16.5" x14ac:dyDescent="0.25">
      <c r="A18" s="95"/>
      <c r="B18" s="95"/>
      <c r="C18" s="95" t="s">
        <v>98</v>
      </c>
      <c r="D18" s="126">
        <f t="shared" ref="D18" si="2">F18+G18</f>
        <v>0</v>
      </c>
      <c r="E18" s="126"/>
      <c r="F18" s="133"/>
      <c r="G18" s="133"/>
      <c r="H18" s="132"/>
    </row>
    <row r="19" spans="1:8" ht="16.5" x14ac:dyDescent="0.25">
      <c r="A19" s="95"/>
      <c r="B19" s="95"/>
      <c r="C19" s="95" t="s">
        <v>1</v>
      </c>
      <c r="D19" s="126"/>
      <c r="E19" s="126"/>
      <c r="F19" s="133"/>
      <c r="G19" s="133"/>
      <c r="H19" s="132"/>
    </row>
    <row r="20" spans="1:8" ht="16.5" x14ac:dyDescent="0.25">
      <c r="A20" s="95"/>
      <c r="B20" s="95"/>
      <c r="C20" s="95" t="s">
        <v>99</v>
      </c>
      <c r="D20" s="126"/>
      <c r="E20" s="126"/>
      <c r="F20" s="133"/>
      <c r="G20" s="133"/>
      <c r="H20" s="132"/>
    </row>
    <row r="21" spans="1:8" ht="49.5" x14ac:dyDescent="0.25">
      <c r="A21" s="95"/>
      <c r="B21" s="95"/>
      <c r="C21" s="132" t="s">
        <v>100</v>
      </c>
      <c r="D21" s="126">
        <f>'7'!D21</f>
        <v>966480.8</v>
      </c>
      <c r="E21" s="126">
        <f>D21</f>
        <v>966480.8</v>
      </c>
      <c r="F21" s="129"/>
      <c r="G21" s="133"/>
      <c r="H21" s="132"/>
    </row>
  </sheetData>
  <mergeCells count="10">
    <mergeCell ref="A7:H7"/>
    <mergeCell ref="A9:B11"/>
    <mergeCell ref="C9:C12"/>
    <mergeCell ref="D9:H9"/>
    <mergeCell ref="D10:D12"/>
    <mergeCell ref="E10:H10"/>
    <mergeCell ref="E11:E12"/>
    <mergeCell ref="F11:F12"/>
    <mergeCell ref="G11:G12"/>
    <mergeCell ref="H11:H12"/>
  </mergeCells>
  <pageMargins left="0.39370078740157499" right="0.23622047244094499" top="0.47244094488188998" bottom="0.511811023622047" header="0.31496062992126" footer="0.31496062992126"/>
  <pageSetup paperSize="9" scale="78" firstPageNumber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"/>
  <sheetViews>
    <sheetView zoomScaleNormal="100" zoomScaleSheetLayoutView="100" workbookViewId="0">
      <selection activeCell="D12" sqref="D12:E12"/>
    </sheetView>
  </sheetViews>
  <sheetFormatPr defaultColWidth="10.6640625" defaultRowHeight="13.5" x14ac:dyDescent="0.25"/>
  <cols>
    <col min="1" max="1" width="14.1640625" style="3" customWidth="1"/>
    <col min="2" max="2" width="12.1640625" style="3" customWidth="1"/>
    <col min="3" max="3" width="44.5" style="3" customWidth="1"/>
    <col min="4" max="4" width="26" style="3" customWidth="1"/>
    <col min="5" max="5" width="28" style="3" customWidth="1"/>
    <col min="6" max="16384" width="10.6640625" style="3"/>
  </cols>
  <sheetData>
    <row r="5" spans="1:5" ht="17.25" x14ac:dyDescent="0.3">
      <c r="A5" s="5"/>
      <c r="B5" s="5"/>
      <c r="C5" s="5"/>
      <c r="D5" s="44"/>
      <c r="E5" s="44"/>
    </row>
    <row r="6" spans="1:5" ht="16.5" x14ac:dyDescent="0.3">
      <c r="A6" s="12"/>
      <c r="B6" s="12"/>
      <c r="C6" s="12"/>
      <c r="D6" s="35"/>
      <c r="E6" s="118" t="s">
        <v>103</v>
      </c>
    </row>
    <row r="7" spans="1:5" ht="16.5" x14ac:dyDescent="0.3">
      <c r="A7" s="12"/>
      <c r="B7" s="12"/>
      <c r="C7" s="12"/>
      <c r="D7" s="35"/>
      <c r="E7" s="31" t="s">
        <v>25</v>
      </c>
    </row>
    <row r="8" spans="1:5" ht="16.5" x14ac:dyDescent="0.3">
      <c r="A8" s="12"/>
      <c r="B8" s="12"/>
      <c r="C8" s="12"/>
      <c r="D8" s="35"/>
      <c r="E8" s="31" t="s">
        <v>26</v>
      </c>
    </row>
    <row r="9" spans="1:5" ht="17.25" x14ac:dyDescent="0.3">
      <c r="A9" s="5"/>
      <c r="B9" s="5"/>
      <c r="C9" s="5"/>
      <c r="D9" s="45"/>
      <c r="E9" s="45"/>
    </row>
    <row r="10" spans="1:5" ht="102.75" customHeight="1" x14ac:dyDescent="0.25">
      <c r="A10" s="157" t="s">
        <v>141</v>
      </c>
      <c r="B10" s="157"/>
      <c r="C10" s="157"/>
      <c r="D10" s="157"/>
      <c r="E10" s="157"/>
    </row>
    <row r="11" spans="1:5" ht="17.25" x14ac:dyDescent="0.3">
      <c r="A11" s="5"/>
      <c r="B11" s="144"/>
      <c r="C11" s="144"/>
      <c r="D11" s="144"/>
      <c r="E11" s="58" t="s">
        <v>6</v>
      </c>
    </row>
    <row r="12" spans="1:5" ht="38.25" customHeight="1" x14ac:dyDescent="0.25">
      <c r="A12" s="158" t="s">
        <v>37</v>
      </c>
      <c r="B12" s="159"/>
      <c r="C12" s="162" t="s">
        <v>38</v>
      </c>
      <c r="D12" s="167" t="s">
        <v>67</v>
      </c>
      <c r="E12" s="168"/>
    </row>
    <row r="13" spans="1:5" ht="13.5" customHeight="1" x14ac:dyDescent="0.25">
      <c r="A13" s="160"/>
      <c r="B13" s="161"/>
      <c r="C13" s="169"/>
      <c r="D13" s="162" t="s">
        <v>39</v>
      </c>
      <c r="E13" s="162" t="s">
        <v>40</v>
      </c>
    </row>
    <row r="14" spans="1:5" ht="16.5" x14ac:dyDescent="0.25">
      <c r="A14" s="37" t="s">
        <v>32</v>
      </c>
      <c r="B14" s="37" t="s">
        <v>41</v>
      </c>
      <c r="C14" s="163"/>
      <c r="D14" s="163"/>
      <c r="E14" s="163"/>
    </row>
    <row r="15" spans="1:5" ht="16.5" x14ac:dyDescent="0.25">
      <c r="A15" s="37"/>
      <c r="B15" s="37"/>
      <c r="C15" s="19" t="s">
        <v>7</v>
      </c>
      <c r="D15" s="39">
        <f>D17</f>
        <v>966480.8</v>
      </c>
      <c r="E15" s="39">
        <f>E17</f>
        <v>966480.8</v>
      </c>
    </row>
    <row r="16" spans="1:5" ht="16.5" x14ac:dyDescent="0.25">
      <c r="A16" s="37"/>
      <c r="B16" s="37"/>
      <c r="C16" s="19" t="s">
        <v>8</v>
      </c>
      <c r="D16" s="148"/>
      <c r="E16" s="148"/>
    </row>
    <row r="17" spans="1:5" ht="33" x14ac:dyDescent="0.25">
      <c r="A17" s="46"/>
      <c r="B17" s="46"/>
      <c r="C17" s="86" t="s">
        <v>96</v>
      </c>
      <c r="D17" s="39">
        <f>D19</f>
        <v>966480.8</v>
      </c>
      <c r="E17" s="39">
        <f>E19</f>
        <v>966480.8</v>
      </c>
    </row>
    <row r="18" spans="1:5" ht="16.5" x14ac:dyDescent="0.25">
      <c r="A18" s="46"/>
      <c r="B18" s="46"/>
      <c r="C18" s="19" t="s">
        <v>8</v>
      </c>
      <c r="D18" s="39"/>
      <c r="E18" s="39"/>
    </row>
    <row r="19" spans="1:5" ht="49.5" x14ac:dyDescent="0.25">
      <c r="A19" s="87">
        <v>1023</v>
      </c>
      <c r="B19" s="88">
        <v>31003</v>
      </c>
      <c r="C19" s="149" t="s">
        <v>128</v>
      </c>
      <c r="D19" s="39">
        <f>D21</f>
        <v>966480.8</v>
      </c>
      <c r="E19" s="39">
        <f>E21</f>
        <v>966480.8</v>
      </c>
    </row>
    <row r="20" spans="1:5" ht="16.5" x14ac:dyDescent="0.25">
      <c r="A20" s="87"/>
      <c r="B20" s="88"/>
      <c r="C20" s="19" t="s">
        <v>127</v>
      </c>
      <c r="D20" s="39"/>
      <c r="E20" s="39"/>
    </row>
    <row r="21" spans="1:5" ht="33" x14ac:dyDescent="0.25">
      <c r="A21" s="143"/>
      <c r="B21" s="143"/>
      <c r="C21" s="102" t="s">
        <v>1</v>
      </c>
      <c r="D21" s="39">
        <f>E21</f>
        <v>966480.8</v>
      </c>
      <c r="E21" s="39">
        <f>'8'!G14+'8'!G17+'8'!G18</f>
        <v>966480.8</v>
      </c>
    </row>
  </sheetData>
  <mergeCells count="6">
    <mergeCell ref="A10:E10"/>
    <mergeCell ref="A12:B13"/>
    <mergeCell ref="C12:C14"/>
    <mergeCell ref="D12:E12"/>
    <mergeCell ref="D13:D14"/>
    <mergeCell ref="E13:E14"/>
  </mergeCells>
  <pageMargins left="0.39370078740157499" right="0.23622047244094499" top="0.47244094488188998" bottom="0.511811023622047" header="0.31496062992126" footer="0.31496062992126"/>
  <pageSetup paperSize="9" scale="78" firstPageNumber="9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7" workbookViewId="0">
      <selection activeCell="B18" sqref="B18"/>
    </sheetView>
  </sheetViews>
  <sheetFormatPr defaultRowHeight="12.75" x14ac:dyDescent="0.2"/>
  <cols>
    <col min="1" max="1" width="42.83203125" customWidth="1"/>
    <col min="2" max="2" width="12.83203125" customWidth="1"/>
    <col min="6" max="6" width="39.5" customWidth="1"/>
    <col min="7" max="7" width="56.33203125" customWidth="1"/>
    <col min="8" max="8" width="18.33203125" customWidth="1"/>
    <col min="10" max="10" width="11.5" bestFit="1" customWidth="1"/>
  </cols>
  <sheetData>
    <row r="1" spans="1:10" ht="19.5" customHeight="1" x14ac:dyDescent="0.2">
      <c r="G1" s="150" t="s">
        <v>138</v>
      </c>
    </row>
    <row r="2" spans="1:10" ht="16.5" x14ac:dyDescent="0.2">
      <c r="F2" s="220" t="s">
        <v>129</v>
      </c>
      <c r="G2" s="220"/>
    </row>
    <row r="3" spans="1:10" ht="21" customHeight="1" x14ac:dyDescent="0.2">
      <c r="F3" s="151"/>
      <c r="G3" s="150" t="s">
        <v>130</v>
      </c>
    </row>
    <row r="4" spans="1:10" ht="16.5" x14ac:dyDescent="0.2">
      <c r="A4" s="137"/>
    </row>
    <row r="5" spans="1:10" ht="49.5" customHeight="1" x14ac:dyDescent="0.2">
      <c r="A5" s="228" t="s">
        <v>104</v>
      </c>
      <c r="B5" s="228"/>
      <c r="C5" s="228"/>
      <c r="D5" s="228"/>
      <c r="E5" s="228"/>
      <c r="F5" s="228"/>
      <c r="G5" s="228"/>
      <c r="H5" s="213"/>
    </row>
    <row r="6" spans="1:10" ht="17.25" thickBot="1" x14ac:dyDescent="0.25">
      <c r="A6" s="229" t="s">
        <v>105</v>
      </c>
      <c r="B6" s="229"/>
      <c r="C6" s="229"/>
      <c r="D6" s="229"/>
      <c r="E6" s="229"/>
      <c r="F6" s="229"/>
      <c r="G6" s="229"/>
      <c r="H6" s="213"/>
    </row>
    <row r="7" spans="1:10" ht="48" customHeight="1" thickBot="1" x14ac:dyDescent="0.25">
      <c r="A7" s="214" t="s">
        <v>106</v>
      </c>
      <c r="B7" s="215"/>
      <c r="C7" s="215"/>
      <c r="D7" s="215"/>
      <c r="E7" s="215"/>
      <c r="F7" s="216"/>
      <c r="G7" s="146" t="s">
        <v>107</v>
      </c>
      <c r="H7" s="145"/>
    </row>
    <row r="8" spans="1:10" ht="16.5" x14ac:dyDescent="0.2">
      <c r="A8" s="217" t="s">
        <v>110</v>
      </c>
      <c r="B8" s="217" t="s">
        <v>111</v>
      </c>
      <c r="C8" s="217" t="s">
        <v>112</v>
      </c>
      <c r="D8" s="217" t="s">
        <v>113</v>
      </c>
      <c r="E8" s="217" t="s">
        <v>114</v>
      </c>
      <c r="F8" s="217" t="s">
        <v>115</v>
      </c>
      <c r="G8" s="138" t="s">
        <v>108</v>
      </c>
      <c r="H8" s="145"/>
    </row>
    <row r="9" spans="1:10" ht="17.25" thickBot="1" x14ac:dyDescent="0.25">
      <c r="A9" s="218"/>
      <c r="B9" s="219"/>
      <c r="C9" s="218"/>
      <c r="D9" s="218"/>
      <c r="E9" s="218"/>
      <c r="F9" s="218"/>
      <c r="G9" s="147" t="s">
        <v>109</v>
      </c>
      <c r="H9" s="145"/>
    </row>
    <row r="10" spans="1:10" ht="17.25" thickBot="1" x14ac:dyDescent="0.25">
      <c r="A10" s="221" t="s">
        <v>116</v>
      </c>
      <c r="B10" s="222"/>
      <c r="C10" s="222"/>
      <c r="D10" s="222"/>
      <c r="E10" s="222"/>
      <c r="F10" s="223"/>
      <c r="G10" s="139"/>
      <c r="H10" s="145"/>
    </row>
    <row r="11" spans="1:10" ht="49.5" customHeight="1" thickBot="1" x14ac:dyDescent="0.25">
      <c r="A11" s="140" t="s">
        <v>117</v>
      </c>
      <c r="B11" s="141" t="s">
        <v>118</v>
      </c>
      <c r="C11" s="141" t="s">
        <v>119</v>
      </c>
      <c r="D11" s="224" t="s">
        <v>120</v>
      </c>
      <c r="E11" s="225"/>
      <c r="F11" s="226"/>
      <c r="G11" s="139"/>
      <c r="H11" s="145"/>
    </row>
    <row r="12" spans="1:10" ht="24.75" customHeight="1" thickBot="1" x14ac:dyDescent="0.25">
      <c r="A12" s="214" t="s">
        <v>121</v>
      </c>
      <c r="B12" s="216"/>
      <c r="C12" s="142"/>
      <c r="D12" s="142"/>
      <c r="E12" s="142"/>
      <c r="F12" s="142"/>
      <c r="G12" s="142"/>
      <c r="H12" s="145"/>
    </row>
    <row r="13" spans="1:10" ht="31.5" customHeight="1" thickBot="1" x14ac:dyDescent="0.25">
      <c r="A13" s="214" t="s">
        <v>139</v>
      </c>
      <c r="B13" s="215"/>
      <c r="C13" s="215"/>
      <c r="D13" s="215"/>
      <c r="E13" s="215"/>
      <c r="F13" s="216"/>
      <c r="G13" s="142"/>
      <c r="H13" s="145"/>
    </row>
    <row r="14" spans="1:10" ht="66.75" thickBot="1" x14ac:dyDescent="0.25">
      <c r="A14" s="140" t="s">
        <v>131</v>
      </c>
      <c r="B14" s="142" t="s">
        <v>122</v>
      </c>
      <c r="C14" s="142" t="s">
        <v>132</v>
      </c>
      <c r="D14" s="142" t="s">
        <v>124</v>
      </c>
      <c r="E14" s="142">
        <v>1</v>
      </c>
      <c r="F14" s="142">
        <v>954167800</v>
      </c>
      <c r="G14" s="152">
        <v>954167.8</v>
      </c>
      <c r="H14" s="145"/>
      <c r="J14" s="230"/>
    </row>
    <row r="15" spans="1:10" ht="17.25" thickBot="1" x14ac:dyDescent="0.25">
      <c r="A15" s="214" t="s">
        <v>133</v>
      </c>
      <c r="B15" s="216"/>
      <c r="C15" s="224"/>
      <c r="D15" s="225"/>
      <c r="E15" s="225"/>
      <c r="F15" s="227"/>
      <c r="G15" s="142"/>
      <c r="H15" s="145"/>
    </row>
    <row r="16" spans="1:10" ht="27" customHeight="1" thickBot="1" x14ac:dyDescent="0.25">
      <c r="A16" s="214" t="s">
        <v>139</v>
      </c>
      <c r="B16" s="215"/>
      <c r="C16" s="215"/>
      <c r="D16" s="215"/>
      <c r="E16" s="215"/>
      <c r="F16" s="216"/>
      <c r="G16" s="142"/>
      <c r="H16" s="145"/>
    </row>
    <row r="17" spans="1:8" ht="99.75" thickBot="1" x14ac:dyDescent="0.25">
      <c r="A17" s="140" t="s">
        <v>134</v>
      </c>
      <c r="B17" s="142" t="s">
        <v>135</v>
      </c>
      <c r="C17" s="142" t="s">
        <v>132</v>
      </c>
      <c r="D17" s="142" t="s">
        <v>124</v>
      </c>
      <c r="E17" s="142">
        <v>1</v>
      </c>
      <c r="F17" s="142">
        <v>7696000</v>
      </c>
      <c r="G17" s="152">
        <v>7696</v>
      </c>
      <c r="H17" s="145"/>
    </row>
    <row r="18" spans="1:8" ht="107.25" customHeight="1" thickBot="1" x14ac:dyDescent="0.25">
      <c r="A18" s="140" t="s">
        <v>136</v>
      </c>
      <c r="B18" s="142" t="s">
        <v>137</v>
      </c>
      <c r="C18" s="142" t="s">
        <v>123</v>
      </c>
      <c r="D18" s="142" t="s">
        <v>124</v>
      </c>
      <c r="E18" s="142">
        <v>1</v>
      </c>
      <c r="F18" s="142">
        <v>4617000</v>
      </c>
      <c r="G18" s="152">
        <v>4617</v>
      </c>
      <c r="H18" s="145"/>
    </row>
    <row r="19" spans="1:8" ht="16.5" x14ac:dyDescent="0.2">
      <c r="A19" s="137"/>
    </row>
    <row r="20" spans="1:8" ht="16.5" x14ac:dyDescent="0.2">
      <c r="A20" s="137"/>
    </row>
  </sheetData>
  <mergeCells count="18">
    <mergeCell ref="A16:F16"/>
    <mergeCell ref="F2:G2"/>
    <mergeCell ref="A10:F10"/>
    <mergeCell ref="D11:F11"/>
    <mergeCell ref="A12:B12"/>
    <mergeCell ref="A13:F13"/>
    <mergeCell ref="A15:B15"/>
    <mergeCell ref="C15:F15"/>
    <mergeCell ref="A5:G5"/>
    <mergeCell ref="A6:G6"/>
    <mergeCell ref="H5:H6"/>
    <mergeCell ref="A7:F7"/>
    <mergeCell ref="A8:A9"/>
    <mergeCell ref="B8:B9"/>
    <mergeCell ref="C8:C9"/>
    <mergeCell ref="D8:D9"/>
    <mergeCell ref="E8:E9"/>
    <mergeCell ref="F8:F9"/>
  </mergeCells>
  <pageMargins left="0.2" right="0.17" top="0.17" bottom="0.17" header="0.17" footer="0.17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Mulberry 2.0</cp:keywords>
  <cp:lastModifiedBy>Ashot Pirumyan</cp:lastModifiedBy>
  <cp:lastPrinted>2019-08-08T05:50:01Z</cp:lastPrinted>
  <dcterms:created xsi:type="dcterms:W3CDTF">2018-09-30T11:43:43Z</dcterms:created>
  <dcterms:modified xsi:type="dcterms:W3CDTF">2019-08-08T06:33:58Z</dcterms:modified>
</cp:coreProperties>
</file>