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345" windowWidth="14805" windowHeight="7770" activeTab="5"/>
  </bookViews>
  <sheets>
    <sheet name="Հավելված 1" sheetId="15" r:id="rId1"/>
    <sheet name="Հավելված 2" sheetId="13" r:id="rId2"/>
    <sheet name="Հավելված 3" sheetId="6" r:id="rId3"/>
    <sheet name="Հավելված 4" sheetId="2" r:id="rId4"/>
    <sheet name="DOC3" sheetId="12" r:id="rId5"/>
    <sheet name="DOC1" sheetId="9" r:id="rId6"/>
  </sheets>
  <externalReferences>
    <externalReference r:id="rId7"/>
  </externalReferences>
  <definedNames>
    <definedName name="_xlnm.Print_Area" localSheetId="5">'DOC1'!$A$1:$E$47</definedName>
    <definedName name="_xlnm.Print_Area" localSheetId="0">'Հավելված 1'!$A$1:$C$21</definedName>
    <definedName name="_xlnm.Print_Area" localSheetId="1">'Հավելված 2'!$A$1:$G$103</definedName>
    <definedName name="_xlnm.Print_Area" localSheetId="2">'Հավելված 3'!$A$1:$J$89</definedName>
    <definedName name="_xlnm.Print_Titles" localSheetId="1">'Հավելված 2'!$6:$6</definedName>
    <definedName name="_xlnm.Print_Titles" localSheetId="2">'Հավելված 3'!$5:$8</definedName>
  </definedNames>
  <calcPr calcId="125725"/>
</workbook>
</file>

<file path=xl/calcChain.xml><?xml version="1.0" encoding="utf-8"?>
<calcChain xmlns="http://schemas.openxmlformats.org/spreadsheetml/2006/main">
  <c r="H34" i="2"/>
  <c r="F21" i="13"/>
  <c r="G34"/>
  <c r="F34"/>
  <c r="E33"/>
  <c r="E31" s="1"/>
  <c r="E32" s="1"/>
  <c r="F32"/>
  <c r="G31"/>
  <c r="G32" s="1"/>
  <c r="F31"/>
  <c r="H21" i="2"/>
  <c r="E21"/>
  <c r="J20"/>
  <c r="I20"/>
  <c r="H20"/>
  <c r="G20"/>
  <c r="F20"/>
  <c r="J19"/>
  <c r="I19"/>
  <c r="H19" s="1"/>
  <c r="G19"/>
  <c r="F19"/>
  <c r="E19"/>
  <c r="J17"/>
  <c r="J18" s="1"/>
  <c r="I17"/>
  <c r="H17" s="1"/>
  <c r="G17"/>
  <c r="G18" s="1"/>
  <c r="F17"/>
  <c r="F18" s="1"/>
  <c r="E17" l="1"/>
  <c r="E20"/>
  <c r="E18"/>
  <c r="I18"/>
  <c r="H18" s="1"/>
  <c r="C20" i="15"/>
  <c r="B20"/>
  <c r="C18"/>
  <c r="B18"/>
  <c r="C15"/>
  <c r="B15"/>
  <c r="C14"/>
  <c r="B14"/>
  <c r="C12"/>
  <c r="B12"/>
  <c r="C10"/>
  <c r="B10"/>
  <c r="C8"/>
  <c r="B8"/>
  <c r="E37" i="9"/>
  <c r="J76" i="6"/>
  <c r="J75"/>
  <c r="J74" s="1"/>
  <c r="J72"/>
  <c r="J71"/>
  <c r="J69" s="1"/>
  <c r="J70" s="1"/>
  <c r="I76"/>
  <c r="I75" s="1"/>
  <c r="I74" s="1"/>
  <c r="I72"/>
  <c r="I71"/>
  <c r="I69" s="1"/>
  <c r="I70" s="1"/>
  <c r="G72"/>
  <c r="G71"/>
  <c r="G76"/>
  <c r="G75"/>
  <c r="G74" s="1"/>
  <c r="G69" s="1"/>
  <c r="G70" s="1"/>
  <c r="F76"/>
  <c r="F75" s="1"/>
  <c r="F74" s="1"/>
  <c r="H62"/>
  <c r="J61"/>
  <c r="J60" s="1"/>
  <c r="I61"/>
  <c r="G61"/>
  <c r="G60" s="1"/>
  <c r="G59" s="1"/>
  <c r="G57" s="1"/>
  <c r="F61"/>
  <c r="F60" s="1"/>
  <c r="F59" s="1"/>
  <c r="F57" s="1"/>
  <c r="H61"/>
  <c r="I60"/>
  <c r="G68" i="13"/>
  <c r="F68"/>
  <c r="J25" i="2"/>
  <c r="J24"/>
  <c r="J22" s="1"/>
  <c r="I25"/>
  <c r="I24" s="1"/>
  <c r="I22" s="1"/>
  <c r="F25"/>
  <c r="F24" s="1"/>
  <c r="F22" s="1"/>
  <c r="I59" i="6"/>
  <c r="G40" i="13"/>
  <c r="I57" i="6"/>
  <c r="I58" s="1"/>
  <c r="E100" i="13"/>
  <c r="E98" s="1"/>
  <c r="E96" s="1"/>
  <c r="E94" s="1"/>
  <c r="E90"/>
  <c r="E88" s="1"/>
  <c r="E86" s="1"/>
  <c r="E84" s="1"/>
  <c r="G82"/>
  <c r="E80"/>
  <c r="E79" s="1"/>
  <c r="E77" s="1"/>
  <c r="E75" s="1"/>
  <c r="E73" s="1"/>
  <c r="G65"/>
  <c r="G66" s="1"/>
  <c r="E61"/>
  <c r="E59"/>
  <c r="E57" s="1"/>
  <c r="E53"/>
  <c r="E48"/>
  <c r="E44"/>
  <c r="E43" s="1"/>
  <c r="E37"/>
  <c r="E35" s="1"/>
  <c r="E29"/>
  <c r="E27" s="1"/>
  <c r="E28" s="1"/>
  <c r="E23"/>
  <c r="E24"/>
  <c r="E19"/>
  <c r="E17"/>
  <c r="G15"/>
  <c r="G13"/>
  <c r="G12" s="1"/>
  <c r="G11" s="1"/>
  <c r="G10" s="1"/>
  <c r="G9" s="1"/>
  <c r="F15"/>
  <c r="F13"/>
  <c r="F12" s="1"/>
  <c r="F11" s="1"/>
  <c r="F10" s="1"/>
  <c r="F9" s="1"/>
  <c r="E15"/>
  <c r="E13"/>
  <c r="E12" s="1"/>
  <c r="E11" s="1"/>
  <c r="E10" s="1"/>
  <c r="E9" s="1"/>
  <c r="E8"/>
  <c r="E38"/>
  <c r="E101"/>
  <c r="E91"/>
  <c r="E62"/>
  <c r="E13" i="9"/>
  <c r="H89" i="6"/>
  <c r="G103" i="13"/>
  <c r="G100" s="1"/>
  <c r="G101" s="1"/>
  <c r="E89" i="6"/>
  <c r="F103" i="13"/>
  <c r="F100" s="1"/>
  <c r="F101" s="1"/>
  <c r="J88" i="6"/>
  <c r="J87"/>
  <c r="I88"/>
  <c r="I87"/>
  <c r="I86" s="1"/>
  <c r="I84" s="1"/>
  <c r="G88"/>
  <c r="G87"/>
  <c r="F88"/>
  <c r="F87"/>
  <c r="F86" s="1"/>
  <c r="G25" i="2"/>
  <c r="G24" s="1"/>
  <c r="G10" s="1"/>
  <c r="H83" i="6"/>
  <c r="G93" i="13" s="1"/>
  <c r="G90" s="1"/>
  <c r="G88" s="1"/>
  <c r="G86" s="1"/>
  <c r="G84" s="1"/>
  <c r="E83" i="6"/>
  <c r="F93" i="13" s="1"/>
  <c r="F90" s="1"/>
  <c r="F88" s="1"/>
  <c r="F86" s="1"/>
  <c r="F84" s="1"/>
  <c r="J82" i="6"/>
  <c r="J81" s="1"/>
  <c r="I82"/>
  <c r="G82"/>
  <c r="G81"/>
  <c r="G80" s="1"/>
  <c r="G78" s="1"/>
  <c r="G79" s="1"/>
  <c r="F82"/>
  <c r="F81" s="1"/>
  <c r="F80" s="1"/>
  <c r="J16"/>
  <c r="J15" s="1"/>
  <c r="I16"/>
  <c r="I15" s="1"/>
  <c r="I14" s="1"/>
  <c r="G16"/>
  <c r="G15" s="1"/>
  <c r="G14" s="1"/>
  <c r="G12" s="1"/>
  <c r="F16"/>
  <c r="F15"/>
  <c r="H77"/>
  <c r="G83" i="13" s="1"/>
  <c r="G79" s="1"/>
  <c r="G77" s="1"/>
  <c r="E77" i="6"/>
  <c r="F83" i="13" s="1"/>
  <c r="H73" i="6"/>
  <c r="E73"/>
  <c r="F82" i="13"/>
  <c r="F72" i="6"/>
  <c r="F71"/>
  <c r="F69" s="1"/>
  <c r="F70" s="1"/>
  <c r="H68"/>
  <c r="G69" i="13"/>
  <c r="G70" s="1"/>
  <c r="J67" i="6"/>
  <c r="J66"/>
  <c r="J65" s="1"/>
  <c r="J63" s="1"/>
  <c r="I67"/>
  <c r="F67"/>
  <c r="F66" s="1"/>
  <c r="F65" s="1"/>
  <c r="F63" s="1"/>
  <c r="F64" s="1"/>
  <c r="G64" i="13"/>
  <c r="G61"/>
  <c r="E62" i="6"/>
  <c r="F64" i="13"/>
  <c r="F61" s="1"/>
  <c r="E61" i="6"/>
  <c r="H56"/>
  <c r="G56" i="13"/>
  <c r="G53" s="1"/>
  <c r="G54" s="1"/>
  <c r="E56" i="6"/>
  <c r="F56" i="13"/>
  <c r="F53" s="1"/>
  <c r="F54" s="1"/>
  <c r="J55" i="6"/>
  <c r="J54"/>
  <c r="J52" s="1"/>
  <c r="J53" s="1"/>
  <c r="I55"/>
  <c r="I54"/>
  <c r="G55"/>
  <c r="G54"/>
  <c r="F55"/>
  <c r="F54"/>
  <c r="F52" s="1"/>
  <c r="F53" s="1"/>
  <c r="H51"/>
  <c r="G52" i="13"/>
  <c r="E51" i="6"/>
  <c r="F52" i="13"/>
  <c r="J50" i="6"/>
  <c r="J49"/>
  <c r="J48" s="1"/>
  <c r="I50"/>
  <c r="I49" s="1"/>
  <c r="I48" s="1"/>
  <c r="G50"/>
  <c r="G49"/>
  <c r="F50"/>
  <c r="H47"/>
  <c r="G51" i="13" s="1"/>
  <c r="E47" i="6"/>
  <c r="F51" i="13" s="1"/>
  <c r="J46" i="6"/>
  <c r="J45" s="1"/>
  <c r="I46"/>
  <c r="I45" s="1"/>
  <c r="G46"/>
  <c r="G45" s="1"/>
  <c r="F46"/>
  <c r="F45" s="1"/>
  <c r="H42"/>
  <c r="G47" i="13" s="1"/>
  <c r="E42" i="6"/>
  <c r="F47" i="13" s="1"/>
  <c r="J41" i="6"/>
  <c r="I41"/>
  <c r="G41"/>
  <c r="G40" s="1"/>
  <c r="G39" s="1"/>
  <c r="F41"/>
  <c r="F40"/>
  <c r="F39" s="1"/>
  <c r="J40"/>
  <c r="J39" s="1"/>
  <c r="E38"/>
  <c r="F46" i="13" s="1"/>
  <c r="I37" i="6"/>
  <c r="I36" s="1"/>
  <c r="G37"/>
  <c r="G36" s="1"/>
  <c r="F37"/>
  <c r="F36" s="1"/>
  <c r="F10" s="1"/>
  <c r="H33"/>
  <c r="G42" i="13" s="1"/>
  <c r="E33" i="6"/>
  <c r="F42" i="13" s="1"/>
  <c r="J32" i="6"/>
  <c r="I32"/>
  <c r="G32"/>
  <c r="F32"/>
  <c r="H31"/>
  <c r="E31"/>
  <c r="J30"/>
  <c r="I30"/>
  <c r="G30"/>
  <c r="F30"/>
  <c r="H26"/>
  <c r="H25" s="1"/>
  <c r="E27"/>
  <c r="J26"/>
  <c r="J25"/>
  <c r="I26"/>
  <c r="I25"/>
  <c r="G26"/>
  <c r="G25"/>
  <c r="F26"/>
  <c r="F25"/>
  <c r="H22"/>
  <c r="G26" i="13"/>
  <c r="G23" s="1"/>
  <c r="E22" i="6"/>
  <c r="F26" i="13" s="1"/>
  <c r="F23" s="1"/>
  <c r="J21" i="6"/>
  <c r="I21"/>
  <c r="I20" s="1"/>
  <c r="G21"/>
  <c r="F21"/>
  <c r="F20"/>
  <c r="H17"/>
  <c r="E17"/>
  <c r="F49"/>
  <c r="F48"/>
  <c r="J37"/>
  <c r="J36"/>
  <c r="H16" i="2"/>
  <c r="E16"/>
  <c r="F30" i="13" s="1"/>
  <c r="J15" i="2"/>
  <c r="J14" s="1"/>
  <c r="J12" s="1"/>
  <c r="J13" s="1"/>
  <c r="G15"/>
  <c r="G14" s="1"/>
  <c r="F15"/>
  <c r="F14"/>
  <c r="F10" s="1"/>
  <c r="I15"/>
  <c r="I81" i="6"/>
  <c r="I80"/>
  <c r="E50"/>
  <c r="E82"/>
  <c r="H55"/>
  <c r="H72"/>
  <c r="E68"/>
  <c r="F69" i="13"/>
  <c r="F70" s="1"/>
  <c r="G67" i="6"/>
  <c r="E67"/>
  <c r="F18"/>
  <c r="I10"/>
  <c r="I18"/>
  <c r="I19"/>
  <c r="F79" i="13"/>
  <c r="F77" s="1"/>
  <c r="F75" s="1"/>
  <c r="F73" s="1"/>
  <c r="E81" i="6"/>
  <c r="H50"/>
  <c r="E32"/>
  <c r="H49"/>
  <c r="H37"/>
  <c r="H16"/>
  <c r="F24" i="13"/>
  <c r="F29" i="6"/>
  <c r="F28" s="1"/>
  <c r="H32"/>
  <c r="G48" i="13"/>
  <c r="G49" s="1"/>
  <c r="G62"/>
  <c r="E71" i="6"/>
  <c r="F80" i="13"/>
  <c r="H21" i="6"/>
  <c r="F19"/>
  <c r="I12"/>
  <c r="G24" i="13"/>
  <c r="E39" i="6"/>
  <c r="F58"/>
  <c r="F62" i="13"/>
  <c r="G80"/>
  <c r="H41" i="6"/>
  <c r="I40"/>
  <c r="I29"/>
  <c r="I28" s="1"/>
  <c r="G91" i="13"/>
  <c r="E88" i="6"/>
  <c r="H36"/>
  <c r="J14"/>
  <c r="J12"/>
  <c r="J13" s="1"/>
  <c r="H13" s="1"/>
  <c r="H15"/>
  <c r="H30"/>
  <c r="G41" i="13"/>
  <c r="G37" s="1"/>
  <c r="E45" i="6"/>
  <c r="I43"/>
  <c r="I44" s="1"/>
  <c r="H44" s="1"/>
  <c r="F43" i="13"/>
  <c r="F44" s="1"/>
  <c r="H48" i="6"/>
  <c r="E21"/>
  <c r="F98" i="13"/>
  <c r="F96" s="1"/>
  <c r="F94" s="1"/>
  <c r="G22" i="2"/>
  <c r="G23" s="1"/>
  <c r="E23" s="1"/>
  <c r="F27" i="13"/>
  <c r="F28" s="1"/>
  <c r="G30"/>
  <c r="G27" s="1"/>
  <c r="F48"/>
  <c r="F49" s="1"/>
  <c r="E37" i="6"/>
  <c r="E40"/>
  <c r="G98" i="13"/>
  <c r="G96" s="1"/>
  <c r="G94" s="1"/>
  <c r="F65"/>
  <c r="F66" s="1"/>
  <c r="F91"/>
  <c r="G34" i="6"/>
  <c r="G35" s="1"/>
  <c r="E30"/>
  <c r="E29" s="1"/>
  <c r="E28" s="1"/>
  <c r="F41" i="13"/>
  <c r="E26" i="6"/>
  <c r="E25" s="1"/>
  <c r="E24" s="1"/>
  <c r="F40" i="13"/>
  <c r="H88" i="6"/>
  <c r="H82"/>
  <c r="H67"/>
  <c r="E55"/>
  <c r="E41"/>
  <c r="J29"/>
  <c r="J28" s="1"/>
  <c r="J20"/>
  <c r="G20"/>
  <c r="G66"/>
  <c r="G65" s="1"/>
  <c r="G52"/>
  <c r="E54"/>
  <c r="J80"/>
  <c r="J78"/>
  <c r="J79" s="1"/>
  <c r="H81"/>
  <c r="H54"/>
  <c r="I52"/>
  <c r="F43"/>
  <c r="F44"/>
  <c r="H45"/>
  <c r="E72"/>
  <c r="E26" i="2"/>
  <c r="J10"/>
  <c r="E25"/>
  <c r="E15"/>
  <c r="H26"/>
  <c r="H25"/>
  <c r="I14"/>
  <c r="H15"/>
  <c r="E10"/>
  <c r="G12"/>
  <c r="G13" s="1"/>
  <c r="E36" i="6"/>
  <c r="F34"/>
  <c r="E14" i="2"/>
  <c r="H71" i="6"/>
  <c r="G48"/>
  <c r="E49"/>
  <c r="F14"/>
  <c r="E15"/>
  <c r="J64"/>
  <c r="E46"/>
  <c r="I66"/>
  <c r="H46"/>
  <c r="J34"/>
  <c r="J35" s="1"/>
  <c r="H35" s="1"/>
  <c r="E16"/>
  <c r="G29"/>
  <c r="G28"/>
  <c r="G23" s="1"/>
  <c r="G24" s="1"/>
  <c r="E76"/>
  <c r="I13"/>
  <c r="F12" i="2"/>
  <c r="J43" i="6"/>
  <c r="I78"/>
  <c r="G13"/>
  <c r="J86"/>
  <c r="H87"/>
  <c r="I85"/>
  <c r="E87"/>
  <c r="G86"/>
  <c r="G84"/>
  <c r="G85" s="1"/>
  <c r="F84"/>
  <c r="H76"/>
  <c r="H38"/>
  <c r="G46" i="13" s="1"/>
  <c r="G43" s="1"/>
  <c r="G44" s="1"/>
  <c r="G10" i="6"/>
  <c r="G18"/>
  <c r="J10"/>
  <c r="J18"/>
  <c r="G59" i="13"/>
  <c r="G57" s="1"/>
  <c r="H29" i="6"/>
  <c r="H28" s="1"/>
  <c r="H24" s="1"/>
  <c r="G75" i="13"/>
  <c r="G73" s="1"/>
  <c r="H14" i="6"/>
  <c r="G19"/>
  <c r="E19"/>
  <c r="H20"/>
  <c r="J19"/>
  <c r="H19" s="1"/>
  <c r="H40"/>
  <c r="I39"/>
  <c r="F59" i="13"/>
  <c r="F57" s="1"/>
  <c r="E66" i="6"/>
  <c r="F37" i="13"/>
  <c r="F38" s="1"/>
  <c r="H80" i="6"/>
  <c r="H74"/>
  <c r="H75"/>
  <c r="E86"/>
  <c r="E20"/>
  <c r="I53"/>
  <c r="H53" s="1"/>
  <c r="H52"/>
  <c r="E52"/>
  <c r="G53"/>
  <c r="E53" s="1"/>
  <c r="G9" i="2"/>
  <c r="E9" s="1"/>
  <c r="E24"/>
  <c r="I65" i="6"/>
  <c r="H66"/>
  <c r="G43"/>
  <c r="E48"/>
  <c r="H12"/>
  <c r="E60"/>
  <c r="I12" i="2"/>
  <c r="H14"/>
  <c r="I10"/>
  <c r="H24"/>
  <c r="H11"/>
  <c r="I23"/>
  <c r="F12" i="6"/>
  <c r="E14"/>
  <c r="E34"/>
  <c r="F35"/>
  <c r="E35" s="1"/>
  <c r="J9" i="2"/>
  <c r="J23"/>
  <c r="H22"/>
  <c r="E12"/>
  <c r="F13"/>
  <c r="E13" s="1"/>
  <c r="E75" i="6"/>
  <c r="E84"/>
  <c r="F85"/>
  <c r="E85" s="1"/>
  <c r="J44"/>
  <c r="H43"/>
  <c r="H86"/>
  <c r="J84"/>
  <c r="H78"/>
  <c r="I79"/>
  <c r="H79" s="1"/>
  <c r="H18"/>
  <c r="H10"/>
  <c r="E18"/>
  <c r="H39"/>
  <c r="I34"/>
  <c r="E10"/>
  <c r="H70"/>
  <c r="H69"/>
  <c r="F23" i="2"/>
  <c r="E22"/>
  <c r="E11"/>
  <c r="F9"/>
  <c r="H23"/>
  <c r="I9"/>
  <c r="H9" s="1"/>
  <c r="H10"/>
  <c r="E59" i="6"/>
  <c r="G44"/>
  <c r="E44" s="1"/>
  <c r="E43"/>
  <c r="I63"/>
  <c r="H65"/>
  <c r="I13" i="2"/>
  <c r="H13"/>
  <c r="H12"/>
  <c r="F13" i="6"/>
  <c r="E13" s="1"/>
  <c r="E12"/>
  <c r="J85"/>
  <c r="H85"/>
  <c r="H84"/>
  <c r="E74"/>
  <c r="I35"/>
  <c r="H34"/>
  <c r="G58"/>
  <c r="E58" s="1"/>
  <c r="E57"/>
  <c r="I64"/>
  <c r="H64"/>
  <c r="H63"/>
  <c r="E70"/>
  <c r="E69"/>
  <c r="F35" i="13" l="1"/>
  <c r="F19" s="1"/>
  <c r="F17" s="1"/>
  <c r="F8" s="1"/>
  <c r="G28"/>
  <c r="G21"/>
  <c r="J23" i="6"/>
  <c r="J24" s="1"/>
  <c r="G38" i="13"/>
  <c r="G35"/>
  <c r="G19" s="1"/>
  <c r="G17" s="1"/>
  <c r="G8" s="1"/>
  <c r="I23" i="6"/>
  <c r="I11"/>
  <c r="E65"/>
  <c r="G11"/>
  <c r="G9" s="1"/>
  <c r="G63"/>
  <c r="F23"/>
  <c r="F11"/>
  <c r="F78"/>
  <c r="E80"/>
  <c r="J59"/>
  <c r="J11" s="1"/>
  <c r="J9" s="1"/>
  <c r="H60"/>
  <c r="F79" l="1"/>
  <c r="E79" s="1"/>
  <c r="E78"/>
  <c r="E23"/>
  <c r="F24"/>
  <c r="I9"/>
  <c r="H9" s="1"/>
  <c r="H11"/>
  <c r="H59"/>
  <c r="J57"/>
  <c r="F9"/>
  <c r="E9" s="1"/>
  <c r="E11"/>
  <c r="G64"/>
  <c r="E64" s="1"/>
  <c r="E63"/>
  <c r="I24"/>
  <c r="H23"/>
  <c r="J58" l="1"/>
  <c r="H58" s="1"/>
  <c r="H57"/>
</calcChain>
</file>

<file path=xl/comments1.xml><?xml version="1.0" encoding="utf-8"?>
<comments xmlns="http://schemas.openxmlformats.org/spreadsheetml/2006/main">
  <authors>
    <author>Author</author>
  </authors>
  <commentList>
    <comment ref="A1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Author:
</t>
        </r>
      </text>
    </comment>
    <comment ref="A7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Author:
</t>
        </r>
      </text>
    </comment>
    <comment ref="A8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<sst xmlns="http://schemas.openxmlformats.org/spreadsheetml/2006/main" count="893" uniqueCount="305">
  <si>
    <t>2015 Բյուջե</t>
  </si>
  <si>
    <t xml:space="preserve">1.4  Ներդրումներ լիազոր կառավարման մարմնի ներքո գտնվող պետական կազմակերպություններում </t>
  </si>
  <si>
    <t>ՀՀ կառավարության 2014 թվականի դեկտեմբերի 18-ի N 1515-Ն որոշման N 11 հավելվածի N 11.17 աղյուսակում կատարվող փոփոխությունը</t>
  </si>
  <si>
    <t>ԵԿ 02</t>
  </si>
  <si>
    <t>Անվանումը</t>
  </si>
  <si>
    <t>Ներդրումներ թատրոններում տեխնիկական վերազինման նպատակով</t>
  </si>
  <si>
    <t>Ներդրումը կնպաստի Հայաստանի պետական ֆիլհարմոնիկ նվագախումբ և Գ. Սունդուկյանի անվան ազգային ակադեմիական թատրոն պետական ոչ առևտրային կազմակերպությունների դահլիճների կողմից մատուցվող ծառայությունների որակի բարելավմանը</t>
  </si>
  <si>
    <t>1168    Արվեստի պահպանման և զարգացման ծրագիր</t>
  </si>
  <si>
    <t>Քաղաքացիական հասարակության տեղեկացվածության և հաղորդակցման բարձրացում արվեստի ոլորտում</t>
  </si>
  <si>
    <t xml:space="preserve">üÇÝ³Ýë³Ï³Ý óáõó³ÝÇßÝ»ñ </t>
  </si>
  <si>
    <t xml:space="preserve"> æñ³ÛÇÝ ïÝï»ëáõÃÛ³Ý »ÝÃ³Ï³éáõóí³ÍùÝ»ñÇ ÑÇÙÝ³Ýáñá·áõÙ</t>
  </si>
  <si>
    <t>²î 03</t>
  </si>
  <si>
    <t>Ð³Ù³ßË³ñÑ³ÛÇÝ µ³ÝÏÇ ³ç³ÏóáõÃÛ³Ùµ Çñ³Ï³Ý³óíáÕ áéá·Ù³Ý Ñ³Ù³Ï³ñ·»ñÇ ³ñ¹ÛáõÝ³í»ïáõÃÛ³Ý µ³ñÓñ³óÙ³Ý Íñ³·Çñ</t>
  </si>
  <si>
    <t>ÐÇÙÝ³Ýáñá·íáÕ áéá·Ù³Ý ó³Ýó»ñÇ »ñÏ³ñáõÃÛáõÝÁ, ÏÙ</t>
  </si>
  <si>
    <t>²ßË³ï³ÝùÝ»ñÇ Íñ³·ñÇÝ ¨ å³ÛÙ³Ý³·ñ»ñÇÝ Ñ³Ù³å³ï³ëË³Ý</t>
  </si>
  <si>
    <t>Øß³Ïí³Í ã¿</t>
  </si>
  <si>
    <t>öáË³ñÇÝíáÕ ³ÏïÇíÝ»ñÇ ÝÏ³ñ³·ñáõÃÛáõÝÁ</t>
  </si>
  <si>
    <t>&lt;Ü»ñÏ³Û³óÝ»É ÷áË³ñÇÝíáÕ ³ÏïÇíÇ ÝÏ³ñ³·ñáõÃÛáõÝÁ&gt;</t>
  </si>
  <si>
    <t>²½¹»óáõÃÛáõÝÁ Ï³½Ù³Ï»ñåáõÃÛ³Ý Ï³ñáÕáõÃÛáõÝÝ»ñÇ ½³ñ·³óÙ³Ý íñ³, Ù³ëÝ³íáñ³å»ë`</t>
  </si>
  <si>
    <t>²ÏïÇíÝ û·ï³·áñÍáÕ Ï³½Ù³Ï»ñåáõÃÛ³Ý ³Ýí³ÝáõÙÁ</t>
  </si>
  <si>
    <t>æúÀ-Ý»ñ, çñ³é Çñ³Ï³Ý³óÝáÕ Ï³½Ù³Ï»ñåáõÃÛáõÝÝ»ñ</t>
  </si>
  <si>
    <t xml:space="preserve"> /1004/ ²ç³ÏóáõÃÛáõÝ áéá·Ù³Ý Í³é³ÛáõÃÛáõÝÝ»ñÇÝ</t>
  </si>
  <si>
    <t>Հանրակրթության մակարդակում սովորողների ընդգրկվածության, գրագիտության և համակողմանի զարգացման բարջր մակարդակի ապահովում</t>
  </si>
  <si>
    <t>æñ³ÛÇÝ Ñ³Ù³Ï³ñ·»ñÇ ³ñ¹ÛáõÝ³í»ïáõÃÛ³Ý µ³ñÓñ³óáõÙ</t>
  </si>
  <si>
    <t>Ø³ïáõóíáÕ Í³é³ÛáõÃÛ³Ý ³Ýí³ÝáõÙÁ</t>
  </si>
  <si>
    <t>æñ³ÛÇÝ ïÝï»ëáõÃÛ³Ý ³ÛÉ »ÝÃ³Ï³éáõóí³ÍùÝ»ñÇ í»ñ³Ýáñá·áõÙ</t>
  </si>
  <si>
    <t>²Ì04</t>
  </si>
  <si>
    <t>Ð³Ù³ßË³ñÑ³ÛÇÝ µ³ÝÏÇ ³ç³ÏóáõÃÛ³Ùµ Çñ³Ï³Ý³óíáÕ àéá·Ù³Ý Ñ³Ù³Ï³ñ·»ñÇ ³ñ¹ÛáõÝ³í»ïáõÃÛ³Ý µ³ñÓñ³óÙ³Ý Íñ³·ñÇ Ñ³Ù³Ï³ñ·áõÙ ¨ Õ»Ï³í³ñáõÙ</t>
  </si>
  <si>
    <t>Ð³Ù³Ï³ñ·Ù³Ý »ÝÃ³Ï³ ·áõÙ³ñÁ, Ñ³½. ¹ñ³Ù</t>
  </si>
  <si>
    <t>Ä³ÙÏ»ï³ÛÝáõÃÛ³Ý</t>
  </si>
  <si>
    <t>Ø³ïáõóíáÕ Í³é³ÛáõÃÛ³Ý íñ³ Ï³ï³ñíáÕ Í³ËëÁ (Ñ³½³ñ ¹ñ³Ù)</t>
  </si>
  <si>
    <t xml:space="preserve">/1004/ ²ç³ÏóáõÃÛáõÝ áéá·Ù³Ý Í³é³ÛáõÃÛáõÝÝ»ñÇÝ </t>
  </si>
  <si>
    <t>æñ³ÛÇÝ Ñ³Ù³Ï³ñ·Ç ³ñ¹ÛáõÝ³í»ïáõÃÛ³Ý µ³ñÓñ³óáõÙ</t>
  </si>
  <si>
    <t>Ì³é³ÛáõÃÛáõÝ Ù³ïáõóáÕÇ (Ù³ïáõóáÕÝ»ñÇ) ³Ýí³ÝáõÙÁ</t>
  </si>
  <si>
    <t>§æñ³ÛÇÝ ïÝï»ëáõÃÛ³Ý ½³ñ·³óÙ³Ý ¨ µ³ñ»÷áËáõÙÝ»ñÇ  Íñ³·ñ»ñÇ Çñ³Ï³Ý³óÙ³Ý ·ñ³ë»ÝÛ³Ï¦  äÐ</t>
  </si>
  <si>
    <t>11. Եվրոպական ներդրումային բանկի աջակցությամբ իրականացվող Հյուսիս-հարավ տրանսպորտային միջանցքի դրամաշնորհային ծրագիր (Տրանշ 3)</t>
  </si>
  <si>
    <t>ԱՁ09</t>
  </si>
  <si>
    <t>Եվրոպական ներդրումային բանկի աջակցությամբ իրականացվող Հյուսիս-հարավ տրանսպորտային միջանցքի  կառուցում (դրամաշնորհ Տրանշ 3)</t>
  </si>
  <si>
    <t>Եվրոպական ներդրումային բանկի աջակցությամբ իրականացվող Հյուսիս-հարավ միջանցքի հիմնանորոգում` նախագծային և շինարարական աշխատանքներ, տեխնիկական և հեղինակային հսկողություն</t>
  </si>
  <si>
    <t>28. Համաշխարհային բանկի աջակցությամբ իրականացվող Կրթության որակի և համապատասխանության երկրորդ ծրագիր</t>
  </si>
  <si>
    <t>այդ թվում՝  ՀՀ կրթության և գիտության նախարարություն</t>
  </si>
  <si>
    <t>Վարչական սարքավորումներ</t>
  </si>
  <si>
    <t>ԿՐԹՈՒԹՅՈՒՆ</t>
  </si>
  <si>
    <t>Կրթությանը տրամադրվող օժանդակ ծառայություններ</t>
  </si>
  <si>
    <t>Հավելված 2
ՀՀ կառավարության 2015 թվականի
–––––––––– N –––––– որոշման</t>
  </si>
  <si>
    <t>ՀՀ կառավարության 2014 թվականի դեկտեմբերի 18-ի N 1515-Ն որոշման N 11 հավելվածի N 12 աղյուսակում ՀՀ կրթության և գիտության նախարարության մասով կատարվող փոփոխություններ և լրացումներ</t>
  </si>
  <si>
    <t>Համաշխարհային բանկի աջակցությամբ իրականացվող Կրթության որակի և համապատասխանության երկրորդ ծրագրի շրջանակներում կապիտալ ներդրումներ դպրոցներում և բուհերում</t>
  </si>
  <si>
    <t>Ներդրման  նկարագրությունը</t>
  </si>
  <si>
    <t xml:space="preserve">Լաբորատոր գույքի և սարքավորումների ձեռքբերում
      </t>
  </si>
  <si>
    <t>Հանրակրթական հաստատություններ, ՈԱԱԿ, մանկաբարձական բուհեր</t>
  </si>
  <si>
    <t>Տվյալ ներդրման հետ կապված ծրագիրը</t>
  </si>
  <si>
    <t xml:space="preserve"> 1146 Հանրակրթության ծրագիր</t>
  </si>
  <si>
    <t>ՀՀ կառավարության 2014 թվականի դեկտեմբերի 18-ի N 1515-Ն որոշման N 11 հավելվածի N 11.16 աղյուսակում կատարվող փոփոխությունը</t>
  </si>
  <si>
    <t>Լաբորատոր գույքի և սարքավորումների ձեռքբերում</t>
  </si>
  <si>
    <t>1146 Հանրակրթության ծրագիր</t>
  </si>
  <si>
    <t>(հազար դրամ)</t>
  </si>
  <si>
    <t>Բաժին</t>
  </si>
  <si>
    <t>Խումբ</t>
  </si>
  <si>
    <t>Դաս</t>
  </si>
  <si>
    <t>ԴՐԱՄԱՇՆՈՐՀԱՅԻՆ ԾՐԱԳՐԵՐԻ, ԴՐԱՆՔ ԻՐԱԿԱՆԱՑՆՈՂ ՄԱՐՄԻՆՆԵՐԻ ԵՎ ԲՅՈՒՋԵՏԱՅԻՆ ԾԱԽՍԵՐԻ ՏՆՏԵՍԱԳԻՏԱԿԱՆ ԴԱՍԱԿԱՐԳՄԱՆ ՀՈԴՎԱԾՆԵՐԻ ԱՆՎԱՆՈՒՄՆԵՐԸ</t>
  </si>
  <si>
    <t xml:space="preserve">Ցուցանիշների փոփոխությունը (ավելացումները նշված են դրական նշանով, իսկ պակասեցումները` փակագծերում) </t>
  </si>
  <si>
    <t>Տարի</t>
  </si>
  <si>
    <t>Ընդամենը</t>
  </si>
  <si>
    <t>այդ թվում`</t>
  </si>
  <si>
    <t>Դրամաշնորհային միջոցներ</t>
  </si>
  <si>
    <t>Համաֆինանսավորում</t>
  </si>
  <si>
    <t xml:space="preserve"> ԸՆԴԱՄԵՆԸ ԾՐԱԳՐԵՐՈՎ,
 այդ թվում` </t>
  </si>
  <si>
    <t xml:space="preserve"> - ԸՆԹԱՑԻԿ ԾԱԽՍԵՐ </t>
  </si>
  <si>
    <t xml:space="preserve"> - ՈՉ ՖԻՆԱՆՍԱԿԱՆ ԱԿՏԻՎՆԵՐԻ ԳԾՈՎ ԾԱԽՍԵՐ </t>
  </si>
  <si>
    <t>01</t>
  </si>
  <si>
    <t>02</t>
  </si>
  <si>
    <t>ՀԻՄՆԱԿԱՆ ՄԻՋՈՑՆԵՐ, այդ թվում`</t>
  </si>
  <si>
    <t>ՇԵՆՔԵՐ ԵՎ ՇԻՆՈՒԹՅՈՒՆՆԵՐ, այդ թվում`</t>
  </si>
  <si>
    <t>Շենքերի և շինությունների շինարարություն</t>
  </si>
  <si>
    <t>04</t>
  </si>
  <si>
    <t xml:space="preserve">  այդ թվում` ՀՀ գյուղատնտեսության նախարարություն</t>
  </si>
  <si>
    <t>ՎԱՐԿԱՅԻՆ ԾՐԱԳՐԵՐԻ, ԴՐԱՆՔ ԻՐԱԿԱՆԱՑՆՈՂ ՄԱՐՄԻՆՆԵՐԻ ԵՎ ԲՅՈՒՋԵՏԱՅԻՆ ԾԱԽՍԵՐԻ ՏՆՏԵՍԱԳԻՏԱԿԱՆ ԴԱՍԱԿԱՐԳՄԱՆ ՀՈԴՎԱԾՆԵՐԻ ԱՆՎԱՆՈՒՄՆԵՐԸ</t>
  </si>
  <si>
    <t>Այլ ծախսեր</t>
  </si>
  <si>
    <t>ՈՉ ՖԻՆԱՆՍԱԿԱՆ ԱԿՏԻՎՆԵՐԻ ԳԾՈՎ ԾԱԽՍԵՐ, այդ թվում՝</t>
  </si>
  <si>
    <t>Այլ մեքենաներ և սարքավորումներ</t>
  </si>
  <si>
    <t>ՄԵՔԵՆԱՆԵՐ ԵՎ ՍԱՐՔԱՎՈՐՈՒՄՆԵՐ, այդ թվում`</t>
  </si>
  <si>
    <t>այդ թվում՝  ՀՀ գյուղատնտեսության նախարարություն</t>
  </si>
  <si>
    <t>ԸՆԹԱՑԻԿ ԾԱԽՍԵՐ</t>
  </si>
  <si>
    <t>ԱՅԼ ԾԱԽՍԵՐ, այդ թվում`</t>
  </si>
  <si>
    <t>Վարկային միջոցներ</t>
  </si>
  <si>
    <t>Առաջին կիսամյակ</t>
  </si>
  <si>
    <t xml:space="preserve"> 07. Համաշխարհային բանկի աջակցությամբ իրականացվող Ոռոգման համակարգերի արդյունավետության բարձրացման ծրագիր</t>
  </si>
  <si>
    <t>ՀՀ գյուղատնտեսության նախարարության ջրային տնտեսության պետական կոմիտե</t>
  </si>
  <si>
    <t>որից`</t>
  </si>
  <si>
    <t>08. Եվրասիական զարգացման բանկի աջակցությամբ իրականացվող ոռոգման համակարգերի զարգացման ծրագիր</t>
  </si>
  <si>
    <t>09.Գերմանիայի զարգացման վարկերի բանկի աջակցությամբ իրականացվող Ախուրյան գետի ջրային ռեսուրսների ինտեգրված կառավարման ծրագիր</t>
  </si>
  <si>
    <t>10. Ֆրանսիայի հանրապետության կառավարության աջակցությամբ իրականացվող Վեդու ջրամբարի կառուցման ծրագիր</t>
  </si>
  <si>
    <t>10. Ֆրանսիայի Հանրապետության կառավարության աջակցությամբ իրականացվող Վեդու ջրամբարի կառուցման ծրագիր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</si>
  <si>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</si>
  <si>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Ցուցանիշների փոփոխությունը (ավելացումները նշված են դրական նշանով, իսկ նվազեցումները` փակագծերում)</t>
  </si>
  <si>
    <t>ԸՆԴԱՄԵՆԸ ԾԱԽՍԵՐ</t>
  </si>
  <si>
    <t>Ոռոգում</t>
  </si>
  <si>
    <t>Ինն ամիս</t>
  </si>
  <si>
    <t>այդ թվում՝  ՀՀ ֆինանսների նախարարություն</t>
  </si>
  <si>
    <t>06</t>
  </si>
  <si>
    <t>03</t>
  </si>
  <si>
    <t xml:space="preserve">07. Ֆրանսիայի Հանրապետության  կառավարության աջակցությամբ իրականացվող  Երևանի ջրամատակարարման և ջրահեռացման ծրագրին տրամադրվող տեխնիկական աջակցության ծրագիր (Երևան համայնքի ղեկավարին պետության կողմից պատվիրակված լիազորություն) </t>
  </si>
  <si>
    <t xml:space="preserve">ՀՀ տարածքային կառավարման և արտակարգ իրավիճակների նախարարություն </t>
  </si>
  <si>
    <t>05</t>
  </si>
  <si>
    <t xml:space="preserve">16. Համաշխարհային բանկի աջակցությամբ իրականացվող համայնքների գյուղատնտեսական ռեսուրսների կառավարման և մրցունակության ծրագիր </t>
  </si>
  <si>
    <t xml:space="preserve">10. Համաշխարհային բանկի աջակցությամբ իրականացվող Կենսական նշանակության ճանապարհային ցանցի բարելավման ծրագիր </t>
  </si>
  <si>
    <t xml:space="preserve">ՀՀ տրանսպորտի և կապի նախարարություն </t>
  </si>
  <si>
    <t>Գյուղատնտեսություն</t>
  </si>
  <si>
    <t xml:space="preserve"> ՀՀ գյուղատնտեսության նախարարություն</t>
  </si>
  <si>
    <t>18. Համաշխարհային բանկի աջակցությամբ իրականացվող Սննդի անվտանգության կարողությունների զարգացման դրամաշնորհային ծրագիր</t>
  </si>
  <si>
    <t>Ֆինանսական և հարկաբյուջետային հարաբերություններ</t>
  </si>
  <si>
    <t xml:space="preserve"> ՀՀ ֆինանսների նախարարություն</t>
  </si>
  <si>
    <t>09. Գերմանիայի զարգացման վարկերի բանկի աջակցությամբ իրականացվող Ախուրյան գետի ջրային ռեսուրսների ինտեգրված կառավարման ծրագիր</t>
  </si>
  <si>
    <t>ԲՆԱԿԱՐԱՆԱՅԻՆ ՇԻՆԱՐԱՐՈՒԹՅՈՒՆ ԵՎ ԿՈՄՈՒՆԱԼ ԾԱՌԱՅՈՒԹՅՈՒՆՆԵՐ</t>
  </si>
  <si>
    <t>Ջրամատակարարում</t>
  </si>
  <si>
    <t>Չինական Արտահանման-ներմուծման բանկի աջակցությամբ իրականացվող «Հայաստանի մաքսային զննման տեխնոլոգիաների և սարքավորումների արդիականացում» վարկային ծրագիր</t>
  </si>
  <si>
    <t>Ճանապարհային տրանսպորտ</t>
  </si>
  <si>
    <t>Շենքերի և շինությունների կապիտալ վերանորոգում</t>
  </si>
  <si>
    <t>հազար դրամ</t>
  </si>
  <si>
    <t>ՈՉ ՖԻՆԱՆՍԱԿԱՆ ԱԿՏԻՎՆԵՐԻ ԳԾՈՎ ԾԱԽՍԵՐ, 
այդ թվում՝</t>
  </si>
  <si>
    <t>ԸՆԴՀԱՆՈՒՐ ԲՆՈՒՅԹԻ ՀԱՆՐԱՅԻՆ ԾԱՌԱՅՈՒԹՅՈՒՆՆԵՐ,  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</si>
  <si>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հարաբերություններ, այդ թվում`</t>
  </si>
  <si>
    <t xml:space="preserve"> Այլ ծախսեր</t>
  </si>
  <si>
    <t>14. Ասիական զարգացման բանկի աջակցությամբ իրականացվող Հյուսիս-հարավ տրանսպորտային միջանցքի ծրագիր (Տրանշ 3)</t>
  </si>
  <si>
    <t>09</t>
  </si>
  <si>
    <t>Լրացում(ներ) և փոփոխություն(ներ) ՀՀ կառավարության 2013 թվականի դեկտեմբերի 19-ի N 1414-Ն որոշման N 11 հավելվածի N 11.20 աղյուսակներում</t>
  </si>
  <si>
    <t>Չափորոշիչներ</t>
  </si>
  <si>
    <t>Ցուցանիշների փոփոխություն (ավելացումները բերված են դրական նշանով)</t>
  </si>
  <si>
    <t>Ոչ ֆինանսական ցուցանիշներ</t>
  </si>
  <si>
    <t>Ֆինանսական ցուցանիշներ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</si>
  <si>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</si>
  <si>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 Քաղաքականության միջոցառումներ</t>
  </si>
  <si>
    <t>1.1 Ծառայություններ</t>
  </si>
  <si>
    <t>Ծրագրային դասիչը</t>
  </si>
  <si>
    <t>Մատուցվող ծառայության անվանումը</t>
  </si>
  <si>
    <t>Նկարագրություն</t>
  </si>
  <si>
    <t>Քանակական</t>
  </si>
  <si>
    <t>Համակարգին միանալու համար թույլտվության ստացում, քանակը</t>
  </si>
  <si>
    <t>Որակական</t>
  </si>
  <si>
    <t>Մշակված չէ</t>
  </si>
  <si>
    <t>Ժամկետայնության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</si>
  <si>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</si>
  <si>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</si>
  <si>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1049 Ճանապարհային ցանցի բարելավման և անվտանգ երթևեկության ապահովման ծառայություններ</t>
  </si>
  <si>
    <t>Վերջնական արդյունքի նկարագրությունը</t>
  </si>
  <si>
    <t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</t>
  </si>
  <si>
    <t>Ծառայություն մատուցողի (մատուցողների) անվանումը</t>
  </si>
  <si>
    <t xml:space="preserve">1.6. Հանրության կողմից օգտագործվող ոչ ֆինանսական ակտիվները </t>
  </si>
  <si>
    <t xml:space="preserve">1.6. 1 Հանրության կողմից օգտագործվող ոչ ֆինանսական ակտիվները </t>
  </si>
  <si>
    <t>Ակտիվի անվանումը</t>
  </si>
  <si>
    <t>Նկարագրություն՝</t>
  </si>
  <si>
    <t xml:space="preserve"> Ասիական զարգացման բանկի աջակցությամբ իրականացվող Հյուսիս-հարավ միջանցքի հիմնանորոգում նախագծային և շինարարական աշխատանքներ, տեխնիկական և հեղինակային հսկողություն</t>
  </si>
  <si>
    <t>Վերականգնվող ավտոճանապարհների երկարությունը /կիլոմետր/ այդ թվում`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</si>
  <si>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</si>
  <si>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</si>
  <si>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</si>
  <si>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 xml:space="preserve">Ծրագիրը (ծրագրերը), որի (որոնց) շրջանակներում իրականացվում է քաղաքականության միջոցառումը </t>
  </si>
  <si>
    <t xml:space="preserve">Գյուղատնտեսական արտադրանքի ծավալների ավելացում/ծախսերի կրճատում </t>
  </si>
  <si>
    <t>«Գյուղատնտեսական ծրագրերի իրականացման գրասենյակ» պետական հիմնարկ</t>
  </si>
  <si>
    <t>Բաժին 2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</si>
  <si>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</si>
  <si>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</si>
  <si>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Ծրագիրը/Քաղաքականության միջոցառումը</t>
  </si>
  <si>
    <t>Ծրագիրը</t>
  </si>
  <si>
    <t>Միջոցառումը</t>
  </si>
  <si>
    <t>(Բաժինը/Խումբը/Դասը)</t>
  </si>
  <si>
    <t>(հազ. դրամ)</t>
  </si>
  <si>
    <t>ԾՐԱԳԻՐ</t>
  </si>
  <si>
    <t>Ծրագրի նկարագրությունը</t>
  </si>
  <si>
    <t>Քաղաքականության միջոցառումներ. Ծառայություններ</t>
  </si>
  <si>
    <t>Պետական կազմակերպություններում ներդրումներ</t>
  </si>
  <si>
    <t>Կազմակերպության անվանումը, որտեղ կատարվում է ներդրումը</t>
  </si>
  <si>
    <t>Ծրագիր/Քաղաքականության միջոցառում</t>
  </si>
  <si>
    <t>(Բաժին/Խումբ/Դաս)</t>
  </si>
  <si>
    <t>Ìñ³·ñ³ÛÇÝ ¹³ëÇãÁ</t>
  </si>
  <si>
    <t xml:space="preserve">àã ýÇÝ³Ýë³Ï³Ý óáõó³ÝÇßÝ»ñ </t>
  </si>
  <si>
    <t>ÜÏ³ñ³·ñáõÃÛáõÝ</t>
  </si>
  <si>
    <t>â³÷áñáßÇãÝ»ñ</t>
  </si>
  <si>
    <t>9 ³ÙÇë</t>
  </si>
  <si>
    <t>î³ñÇ</t>
  </si>
  <si>
    <t>ø³Ý³Ï³Ï³Ý</t>
  </si>
  <si>
    <t xml:space="preserve">X </t>
  </si>
  <si>
    <t>îíÛ³É ï³ñí³ å»ï³Ï³Ý µÛáõç»Çó ³ÏïÇíÇ Ó»éù µ»ñÙ³Ý, Ï³éáõóÙ³Ý Ï³Ù ÑÇÙÝ³Ýáñá·Ù³Ý íñ³ Ï³ï³ñíáÕ Í³Ëë»ñÁ (Ñ³½³ñ ¹ñ³Ù)</t>
  </si>
  <si>
    <t>X</t>
  </si>
  <si>
    <t>²ÏïÇíÇ Í³é³ÛáõÃÛ³Ý Ï³ÝË³ï»ëíáÕ Å³ÙÏ»ïÁ</t>
  </si>
  <si>
    <t>²ÏïÇíÇ ÁÝ¹Ñ³Ýáõñ ³ñÅ»ùÁ  (Ñ³½³ñ ¹ñ³Ù)</t>
  </si>
  <si>
    <t>îíÛ³É µÛáõç»ï³ÛÇÝ ï³ñí³Ý Ý³Ëáñ¹áÕ µÛáõç»ï³ÛÇÝ ï³ñÇÝ»ñÇ ÁÝÃ³óùáõÙ ³ÏïÇíÇ íñ³ Ï³ï³ñí³Í Í³Ëë»ñÁ (Ñ³½³ñ ¹ñ³Ù)</t>
  </si>
  <si>
    <t xml:space="preserve">ø³Ý³Ï³Ï³Ý, áñ³Ï³Ï³Ý, Å³ÙÏ»ï³ÛÝáõÃÛ³Ý  ¨ ³ÛÉ ã³÷áñáßÇãÝ»ñÇ ÷á÷áËáõÃÛ³Ý íñ³ </t>
  </si>
  <si>
    <t>Ì³Ëë³ÛÇÝ ³ñ¹ÛáõÝ³í»ïáõÃÛ³Ý µ³ñ»É³íÙ³Ý íñ³</t>
  </si>
  <si>
    <t xml:space="preserve">Ìñ³·ÇñÁ (Íñ³·ñ»ñÁ), áñÇ (áñáÝó) ßñç³Ý³ÏÝ»ñáõÙ Çñ³Ï³Ý³óíáõÙ ¿ ù³Õ³ù³Ï³ÝáõÃÛ³Ý ÙÇçáó³éáõÙÁ </t>
  </si>
  <si>
    <t>ì»ñçÝ³Ï³Ý ³ñ¹ÛáõÝùÇ ÝÏ³ñ³·ñáõÃÛáõÝÁ</t>
  </si>
  <si>
    <t>²ÏïÇíÇ ³Ýí³ÝáõÙÁ</t>
  </si>
  <si>
    <t>àñ³Ï³Ï³Ý</t>
  </si>
  <si>
    <t>Ìñ³·ÇñÁ (Íñ³·ñ»ñÁ), áñÇ (áñáÝó) ßñç³Ý³ÏÝ»ñáõÙ Çñ³Ï³Ý³óíáõÙ ¿ ù³Õ³ù³Ï³ÝáõÃÛ³Ý ÙÇçáó³éáõÙÁ</t>
  </si>
  <si>
    <t>ԱԾ02</t>
  </si>
  <si>
    <t>ԵԿ 01</t>
  </si>
  <si>
    <t xml:space="preserve">Վերջնական արդյունքի նկարագրությունը </t>
  </si>
  <si>
    <t xml:space="preserve">Հանրակրթության ծրագիր    </t>
  </si>
  <si>
    <t xml:space="preserve">Տարրական, հիմնական և միջնակարգ (լրիվ) ընդհանուր կրթության ծառայությունների մատուցում              </t>
  </si>
  <si>
    <t xml:space="preserve"> Հանրակրթական մակարդակում սովորողների ընդգրկվածության, գրագիտության և համակողմանի զարգացման բարձր մակարդակի ապահովում</t>
  </si>
  <si>
    <t>ԱՁ07</t>
  </si>
  <si>
    <t xml:space="preserve"> Ասիական զարգացման բանկի աջակցությամբ իրականացվող Հյուսիս-հարավ տրանսպորտային միջանցքի  կառուցում (Տրանշ 3)</t>
  </si>
  <si>
    <t>Թալին-Լանջիկ</t>
  </si>
  <si>
    <t>Լրացում(ներ) և փոփոխություն(ներ) ՀՀ կառավարության 2014վականի դեկտեմբերի 18-ի N 1515-Ն որոշման N 11 հավելվածի N 11.14 աղյուսակներում</t>
  </si>
  <si>
    <t>ԱԾ01</t>
  </si>
  <si>
    <t xml:space="preserve">Համաշխարհային բանկի աջակցությամբ իրականացվող համայնքների գյուղատնտեսական ռեսուրսների կառավարման և մրցունակության  ծրագիր համակարգում և ղեկավարում </t>
  </si>
  <si>
    <t>1086 Գյուղական ենթակառուցվածքների վերանորոգման և զարգացման ծրագիր</t>
  </si>
  <si>
    <t>Սննդի անվտանգության կարողությունների զարգացման դրամաշնորհային ծրագիր</t>
  </si>
  <si>
    <t>ՀԲ-ի աջակցությամբ իրականացվող դրամաշնորհային ծրագրի շրջանակներում ՀՀ համայնքներում գյուղատնտեսության զարգացում</t>
  </si>
  <si>
    <t>ՀԲ-ի աջակցությամբ իրականացվող վարկային ծրագրի շրջանակներում ՀՀ համայնքներում գյուղատնտեսության զարգացում</t>
  </si>
  <si>
    <t>08</t>
  </si>
  <si>
    <t>ՀԱՆԳԻՍՏ, ՄՇԱԿՈՒՅԹ ԵՎ ԿՐՈՆ</t>
  </si>
  <si>
    <t>Մշակութային ծառայություններ</t>
  </si>
  <si>
    <t>Արվեստ</t>
  </si>
  <si>
    <t xml:space="preserve">ՀՀ մշակույթի նախարարության </t>
  </si>
  <si>
    <t xml:space="preserve">16. Ավստրիական «Վագներ-Բիրո Աուստրիա ստեյջ սիսթեմս ԷյՋի» («Waagner-Birо Austria Stage Systems AG»), «Էլեկտրոնիկ Թիեթր քոնթրոլս ՋիէմբիԷյջ» («Electrоnic Theatre Cоntrоls GmbH») և «Արթսթեք» (Artstech) ընկերությունների կողմից Հայաստանի պետական ֆիլհարմոնիկ նվագախումբ և Գ. Սունդուկյանի անվան ազգային ակադեմիական թատրոն ՊՈԱԿ-ների վերազինման ծրագիր </t>
  </si>
  <si>
    <t>այդ թվում՝  ՀՀ մշակույթի նախարարություն</t>
  </si>
  <si>
    <t>Հայաստանի պետական ֆիլհարմոնիկ նվագախումբ և Գ. Սունդուկյանի անվան ազգային ակադեմիական թատրոն պետական ոչ առևտրային կազմակերպությունների դահլիճների բեմական մեխանիզմների և լուսային տեխնիկայի վերազինման ծրագիր</t>
  </si>
  <si>
    <t xml:space="preserve">այդ թվում՝ </t>
  </si>
  <si>
    <t xml:space="preserve">ՏՆՏԵՍԱԿԱՆ ՀԱՐԱԲԵՐՈՒԹՅՈՒՆՆԵՐ
</t>
  </si>
  <si>
    <t>Գյուղատնտեսություն, անտառային տնտեսություն, ձկնորսություն և որսորդություն</t>
  </si>
  <si>
    <t>այդ թվում՝</t>
  </si>
  <si>
    <t xml:space="preserve">Տրանսպորտ
</t>
  </si>
  <si>
    <t xml:space="preserve"> Շենքերի և շինությունների շինարարություն </t>
  </si>
  <si>
    <t xml:space="preserve">  ՀՀ կրթության և գիտության նախարարություն</t>
  </si>
  <si>
    <t>ՄԱՍ Բ: Կառավարչական հիմնարկի անմիջական գործունեության արդյունքները</t>
  </si>
  <si>
    <t>2. Հանրային սեփականության կառավարման արդյունքների ցուցանիշները</t>
  </si>
  <si>
    <t>2.1 Կարողությունների զարգացում</t>
  </si>
  <si>
    <t>2.1.3 Ֆիզիկական կապիտալ, կառավարչական հիմնարկի հաշվեկշռում հաշվառվող, սակայն այլ կազմակերպութունների կողմից օգտագործվող ակտիվներ</t>
  </si>
  <si>
    <t>æñ³ÛÇÝ ïÝï»ëáõÃÛ³Ý »ÝÃ³Ï³éáõóí³ÍùÝ»ñÇ ÑÇÙÝ³Ýáñá·áõÙ</t>
  </si>
  <si>
    <t>²î 04</t>
  </si>
  <si>
    <t>¶»ñÙ³ÝÇ³ÛÇ ½³ñ·³óÙ³Ý µ³ÝÏÇ ³ç³ÏóáõÃÛ³Ùµ Çñ³Ï³Ý³óíáÕ ²ËáõñÛ³Ý ·»ïÇ çñ³ÛÇÝ é»ëáõñëÝ»ñÇ ÇÝï»·ñí³Í Ï³é³í³ñÙ³Ý Íñ³·Çñ</t>
  </si>
  <si>
    <t>Î³éáõóíáÕ çñ³Ùµ³ñ ¨ áéá·Ù³Ý Ñ³Ù³Ï³ñ·Ç »ñÏ³ñáõÃÛáõÝÁ ÏÙ</t>
  </si>
  <si>
    <t>²î 05</t>
  </si>
  <si>
    <t>ºíñ³ëÇ³Ï³Ý ½³ñ·³óÙ³Ý µ³ÝÏÇ ³ç³ÏóáõÃÛ³Ùµ Çñ³Ï³Ý³óíáÕ áéá·Ù³Ý Ñ³Ù³Ï³ñ·»ñÇ ½³ñ·³óÙ³Ý Íñ³·Çñ</t>
  </si>
  <si>
    <t>²Ì06</t>
  </si>
  <si>
    <t>ºíñ³ëÇ³Ï³Ý ½³ñ·³óÙ³Ý µ³ÝÏÇ ³ç³ÏóáõÃÛ³Ùµ Çñ³Ï³Ý³óíáÕ áéá·Ù³Ý Ñ³Ù³Ï³ñ·»ñÇ ½³ñ·³óÙ³Ý Íñ³·ñÇ ÑÇÙÝ³Ýáñá·áõÙ</t>
  </si>
  <si>
    <t>æñ³Ù³ï³Ï³ñ³ñÙ³Ý Í³é³ÛáõÃÛáõÝÝ»ñÇ Ñáõë³ÉÇáõÃÛ³Ý ¨ Ù³ïã»ÉÇáõÃÛ³Ý ³å³ÑáíáõÙ</t>
  </si>
  <si>
    <t>²Ì07</t>
  </si>
  <si>
    <t>üñ³ÝëÇ³ÛÇ Ñ³Ýñ³å»ïáõÃÛ³Ý Ï³é³í³ñáõÃÛ³Ý ³ç³ÏóáõÃÛ³Ùµ Çñ³Ï³Ý³óíáÕ ì»¹áõ çñ³Ùµ³ñÇ Ï³éáõóÙ³Ý Íñ³·Çñ</t>
  </si>
  <si>
    <t>²Ì08</t>
  </si>
  <si>
    <t>¶»ñÙ³ÝÇ³ÛÇ  ½³ñ·³óÙ³Ý í³ñÏ»ñÇ µ³ÝÏÇ ³ç³ÏóáõÃÛ³Ùµ Çñ³Ï³Ý³óíáÕ §²ËáõñÛ³Ý ·»ïÇ çñ³ÛÇÝ é»ëáõñëÝ»ñÇ ÇÝï»·ñ³óí³Í Ï³é³í³ñáõÙ¦  Íñ³·ñÇ Ñ³Ù³Ï³ñ·áõÙ ¨ Õ»Ï³í³ñáõÙ</t>
  </si>
  <si>
    <t>¶áõÙ³ñÁ (Ñ³½³ñ ¹ñ³Ù)</t>
  </si>
  <si>
    <t>1.2 Տրանսֆերտներ</t>
  </si>
  <si>
    <t>îñ³Ýëý»ñïÇ ³Ýí³ÝáõÙÁ</t>
  </si>
  <si>
    <t>²ç³ÏóáõÃÛ³Ý ïñ³Ù³¹ñáõÙ ºñ¨³Ý ù³Õ³ùÇ çñ³Ù³ï³Ï³ñ³ñ³Ù³Ý ¨ çñ³Ñ»é³óÙ³Ý Ñ³Ù³Ï³ñ·Ç µ³ñ»É³íÙ³Ý Ýå³ï³Ïáí</t>
  </si>
  <si>
    <t>Þ³Ñ³éáõÝ»ñÇ ù³Ý³ÏÁ</t>
  </si>
  <si>
    <t>Ð³Ù³ÛÝùÝ»ñÇ ù³Ý³ÏÁ</t>
  </si>
  <si>
    <t>îñ³Ýëý»ñïÇ í×³ñÙ³Ý Ñ³×³Ë³Ï³ÝáõÃÛáõÝÁ</t>
  </si>
  <si>
    <t>Þ³Ñ³éáõÝ»ñÇ ÁÝïñáõÃÛ³Ý ã³÷³ÝÇßÝ»ñÁ</t>
  </si>
  <si>
    <t>Ð³Ù³ÛÝù</t>
  </si>
  <si>
    <t>Ìñ³·ñ»ñÇ Çñ³Ï³Ý³óÙ³Ý ³ñ¹ÛáõÝùáõÙ ³å³Ñáí»É ºñ¨³Ý ù³Õ³ùÇ çñ³Ù³ï³Ï³ñ³ñáõÙ ¨ çñ³Ñ»é³óáõÙ</t>
  </si>
  <si>
    <t>²ç³ÏóáõÃÛáõÝ ºñ¨³Ý ù³Õ³ùÇ çñ³Ù³ï³Ï³ñ³ñÙ³Ý ¨ çñ³Ñ»é³óÙ³Ý Íñ³·ñÇÝ (üñ³ÝëÇ³ÛÇ Հ³Ýñ³å»ïáõÃÛ³Ý Ï³é³í³ñáõÃÛ³Ý ³ç³ÏóáõÃÛ³Ùµ)</t>
  </si>
  <si>
    <t>Ìî05</t>
  </si>
  <si>
    <t>/1157/ ø³Õ³ù³ÛÇÝ ½³ñ·³óÙ³Ý Í³é³ÛáõÃÛáõÝÝ»ñ</t>
  </si>
  <si>
    <t>Համաֆինան
սավորում</t>
  </si>
  <si>
    <t>Հավելված 3
ՀՀ կառավարության 2015 թվականի
–––––––––– N –––––– որոշման</t>
  </si>
  <si>
    <t xml:space="preserve">ՀՀ կառավարության 2015 թվականի </t>
  </si>
  <si>
    <t xml:space="preserve"> ---------------------------N----------որոշման</t>
  </si>
  <si>
    <t>09.06.01</t>
  </si>
  <si>
    <t xml:space="preserve">Հայաստանի Հանրապետության կառավարության 2014 թվականի դեկտեմբերի 19-ի N 1515-Ն որոշման </t>
  </si>
  <si>
    <t>ՀՀ 2014 թ. պետական բյուջե</t>
  </si>
  <si>
    <t>Ճանապարհային ցանցի բարելավման և անվտանգ երթևեկության ապահովման ծառայություններ</t>
  </si>
  <si>
    <t>Ավտոճանապարհների և հարակից կառույցների ընթացիկ և ձմեռային պահպանում</t>
  </si>
  <si>
    <t>Ասիական զարգացման բանկի աջակցությամբ իրականացվող Հյուսիս-հարավ տրանսպորտային միջանցքի  կառուցում (Տրանշ 3)</t>
  </si>
  <si>
    <t>Ակտիվի նկարագրությունը</t>
  </si>
  <si>
    <t>Ասիական զարգացման բանկի աջակցությամբ իրականացվող Հյուսիս-հարավ միջանցքի հիմնանորոգում նախագծային և շինարարական աշխատանքներ, տեխնիկական և հեղինակային հսկողություն</t>
  </si>
  <si>
    <t>Ծրագիր (ծրագրերը), որին (որոնց) առնչվում է ակտիվը</t>
  </si>
  <si>
    <t>04.05.01</t>
  </si>
  <si>
    <t>Հավելված 4
ՀՀ կառավարության 2015 թվականի
–––––––––– N –––––– որոշման</t>
  </si>
  <si>
    <t xml:space="preserve">Կենսական նշանակության ճանապարհների հիմնանորոգում </t>
  </si>
  <si>
    <t>ԱՁ03</t>
  </si>
  <si>
    <t>Կենսական նշանակության ճանապարհների քայքայված ծածկի վերանորոգում, մաշված ծածկի փոխարինում</t>
  </si>
  <si>
    <t>Երևան-Արարատ</t>
  </si>
  <si>
    <t>Երևան-Աշտարակ</t>
  </si>
  <si>
    <t>Աղյուսակ N 1</t>
  </si>
  <si>
    <t xml:space="preserve"> Աղյուսակ N 2</t>
  </si>
  <si>
    <t xml:space="preserve">N 11 հավելվածի N 12 աղյուսակում ՀՀ տրանսպորտի և կապի </t>
  </si>
  <si>
    <t xml:space="preserve"> նախարարության մասով կատարվող փոփոխություններ և լրացումները</t>
  </si>
  <si>
    <r>
      <t>Հավելված</t>
    </r>
    <r>
      <rPr>
        <sz val="11"/>
        <rFont val="GHEA Grapalat"/>
        <family val="3"/>
      </rPr>
      <t xml:space="preserve"> 5 </t>
    </r>
  </si>
  <si>
    <t>Հավելված 5
ՀՀ կառավարության 2015 թվականի
–––––––––– N –––––– որոշման</t>
  </si>
  <si>
    <t>ՀՀ կառավարության 2014 թվականի դեկտեմբերի 18-ի N 1515-Ն որոշման N 11 հավելվածի N 11.8  աղյուսակում կատարվող փոփոխությունները</t>
  </si>
  <si>
    <t>ՀՀ կառավարության 2014 թվականի դեկտեմբերի 18-ի N 1515-Ն որոշման N 11 հավելվածի  N 11.32 աղյուսակում կատարվող փոփոխությունները</t>
  </si>
  <si>
    <t xml:space="preserve">Հայաստանի Հանրապետության 2014թվականի դեկտեմբերի 18-ի N 1515-Ն որոշման N 1 հավելվածի N 1 աղյուսակում կատարվող փոփոխությունները </t>
  </si>
  <si>
    <t>հազար դրամներով</t>
  </si>
  <si>
    <t>Պետական  բյուջեի  դեֆիցիտի ֆինանսավորման աղբյուրներն ու դրանց տարրերի անվանումները</t>
  </si>
  <si>
    <t>Ցուցանիշների փոփոխություն (մուտքերի ավելացումը ներկայացված են դրական նշանով,իսկ ելքերի ավելացումը` փակագծերում)</t>
  </si>
  <si>
    <t>տարի</t>
  </si>
  <si>
    <t xml:space="preserve">  ԸՆԴԱՄԵՆԸ</t>
  </si>
  <si>
    <t>Ա.Ներքին աղբյուրներ-ընդամենը</t>
  </si>
  <si>
    <t>1. Փոխառու զուտ միջոցներ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</si>
  <si>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</si>
  <si>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</si>
  <si>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 xml:space="preserve">մուրհակների մարում </t>
  </si>
  <si>
    <t>2. Ֆինանսական զուտ ակտիվներ</t>
  </si>
  <si>
    <t>2.6.Այլ</t>
  </si>
  <si>
    <t>ժամանակավորապես ազատ միջոցներ</t>
  </si>
  <si>
    <t>Հավելված 1
ՀՀ կառավարության 2015 թվականի
–––––––––– N –––––– որոշման</t>
  </si>
  <si>
    <t>21. Համաշխարհային բանկի աջակցությամբ իրականացվող Գլոբալ Էկոլոգիական հիմնադրամի կողմից տրամադրված  Համայնքների գյուղատնտեսական ռեսուրսների կառավարման և մրցունակության ծրագրի դրամաշնորհային ծրագիր</t>
  </si>
  <si>
    <t>ԱԾ03</t>
  </si>
  <si>
    <t xml:space="preserve">Համայնքների գյուղատնտեսական ռեսուրսների կառավարման և մրցունակության դրամաշնորհային ծրագիր շրջանակներում խորհրդատվական ծառայություններ </t>
  </si>
  <si>
    <t>Համաշխարհային բանկի աջակցությամբ իրականացվող Գլոբալ Էկոլոգիական հիմնադրամի կողմից տրամադրված  դրամաշնորհային ծրագրի շրջանակներում համայնքններում գյուղատնտեսության զարգացում, գլոբալ բնապահպանական խնդիրների</t>
  </si>
  <si>
    <t>«ՀԱՅԱUՏԱՆԻ ՀԱՆՐԱՊԵՏՈՒԹՅԱՆ 2015 ԹՎԱԿԱՆԻ ՊԵՏԱԿԱՆ ԲՅՈՒՋԵԻ ՄԱUԻՆ»  ՀԱՅԱUՏԱՆԻ ՀԱՆՐԱՊԵՏՈՒԹՅԱՆ OՐԵՆՔԻ  N1 ՀԱՎԵԼՎԱԾԻ ԵՎ  ՀԱՅԱUՏԱՆԻ ՀԱՆՐԱՊԵՏՈՒԹՅԱՆ ԿԱՌԱՎԱՐՈՒԹՅԱՆ 2014 ԹՎԱԿԱՆԻ ԴԵԿՏԵՄԲԵՐԻ 18-Ի  N 1515-Ն ՈՐՈՇՄԱՆ N5  ՀԱՎԵԼՎԱԾԻ ՑՈՒՑԱՆԻՇՆԵՐՈՒՄ ԿԱՏԱՐՎՈՂ ՎԵՐԱԲԱՇԽՈՒՄՆԵՐԸ</t>
  </si>
  <si>
    <t>&lt;&lt;ՀԱՅԱUՏԱՆԻ ՀԱՆՐԱՊԵՏՈՒԹՅԱՆ 2015 ԹՎԱԿԱՆԻ ՊԵՏԱԿԱՆ ԲՅՈՒՋԵԻ ՄԱUԻՆ&gt;&gt;
        ՀԱՅԱUՏԱՆԻ ՀԱՆՐԱՊԵՏՈՒԹՅԱՆ OՐԵՆՔԻ  N1 ՀԱՎԵԼՎԱԾԻ  N14 ԱՂՅՈՒՍԱԿԻ ԵՎ ՀԱՅԱUՏԱՆԻ ՀԱՆՐԱՊԵՏՈՒԹՅԱՆ ԿԱՌԱՎԱՐՈՒԹՅԱՆ 2014 ԹՎԱԿԱՆԻ ԴԵԿՏԵՄԲԵՐԻ 18-Ի  N 1515-Ն ՈՐՈՇՄԱՆ  N 5 ՀԱՎԵԼՎԱԾԻ N 13 ԱՂՅՈՒՍԱԿԻ ՑՈՒՑԱՆԻՇՆԵՐՈՒՄ ԿԱՏԱՐՎՈՂ ՎԵՐԱԲԱՇԽՈՒՄՆԵՐԸ</t>
  </si>
  <si>
    <t>&lt;&lt;ՀԱՅԱUՏԱՆԻ ՀԱՆՐԱՊԵՏՈՒԹՅԱՆ 2015 ԹՎԱԿԱՆԻ ՊԵՏԱԿԱՆ ԲՅՈՒՋԵԻ ՄԱUԻՆ&gt;&gt;
        ՀԱՅԱUՏԱՆԻ ՀԱՆՐԱՊԵՏՈՒԹՅԱՆ OՐԵՆՔԻ  N1 ՀԱՎԵԼՎԱԾԻ  N15 ԱՂՅՈՒՍԱԿԻ ԵՎ ՀԱՅԱUՏԱՆԻ ՀԱՆՐԱՊԵՏՈՒԹՅԱՆ ԿԱՌԱՎԱՐՈՒԹՅԱՆ 2014 ԹՎԱԿԱՆԻ ԴԵԿՏԵՄԲԵՐԻ 18-Ի  N 1515-Ն ՈՐՈՇՄԱՆ  N 5 ՀԱՎԵԼՎԱԾԻ N 14 ԱՂՅՈՒՍԱԿԻ ՑՈՒՑԱՆԻՇՆԵՐՈՒՄ ԿԱՏԱՐՎՈՂ ՎԵՐԱԲԱՇԽՈՒՄՆԵՐԸ</t>
  </si>
</sst>
</file>

<file path=xl/styles.xml><?xml version="1.0" encoding="utf-8"?>
<styleSheet xmlns="http://schemas.openxmlformats.org/spreadsheetml/2006/main">
  <numFmts count="12">
    <numFmt numFmtId="43" formatCode="_(* #,##0.00_);_(* \(#,##0.00\);_(* &quot;-&quot;??_);_(@_)"/>
    <numFmt numFmtId="164" formatCode="_-* #,##0.00\ _դ_ր_._-;\-* #,##0.00\ _դ_ր_._-;_-* &quot;-&quot;??\ _դ_ր_._-;_-@_-"/>
    <numFmt numFmtId="165" formatCode="_(* #,##0.0_);_(* \(#,##0.0\);_(* &quot;-&quot;?_);_(@_)"/>
    <numFmt numFmtId="166" formatCode="#,##0.0"/>
    <numFmt numFmtId="167" formatCode="_(* #,##0.0_);_(* \(#,##0.0\);_(* &quot;-&quot;??_);_(@_)"/>
    <numFmt numFmtId="168" formatCode="#,##0.0_);\(#,##0.0\)"/>
    <numFmt numFmtId="169" formatCode="0.000"/>
    <numFmt numFmtId="170" formatCode="00000"/>
    <numFmt numFmtId="171" formatCode="_-* #,##0.00\ _ _-;\-* #,##0.00\ _ _-;_-* &quot;-&quot;??\ _ _-;_-@_-"/>
    <numFmt numFmtId="172" formatCode="0.000%"/>
    <numFmt numFmtId="173" formatCode="0.0%"/>
    <numFmt numFmtId="174" formatCode="_(* #,##0.0000_);_(* \(#,##0.0000\);_(* &quot;-&quot;??_);_(@_)"/>
  </numFmts>
  <fonts count="4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sz val="10"/>
      <name val="Times Armenian"/>
      <family val="1"/>
    </font>
    <font>
      <sz val="12"/>
      <name val="GHEA Grapalat"/>
      <family val="3"/>
    </font>
    <font>
      <sz val="11"/>
      <name val="Times Armenian"/>
      <family val="1"/>
    </font>
    <font>
      <b/>
      <sz val="11"/>
      <name val="GHEA Grapalat"/>
      <family val="3"/>
    </font>
    <font>
      <sz val="11"/>
      <name val="GHEA Grapalat"/>
      <family val="3"/>
    </font>
    <font>
      <sz val="11"/>
      <color indexed="8"/>
      <name val="Calibri"/>
      <family val="2"/>
    </font>
    <font>
      <sz val="8"/>
      <name val="Calibri"/>
      <family val="2"/>
    </font>
    <font>
      <b/>
      <i/>
      <sz val="12"/>
      <name val="GHEA Grapalat"/>
      <family val="3"/>
    </font>
    <font>
      <b/>
      <sz val="12"/>
      <name val="Arial Unicode"/>
      <family val="2"/>
    </font>
    <font>
      <b/>
      <sz val="14"/>
      <name val="GHEA Grapalat"/>
      <family val="3"/>
    </font>
    <font>
      <b/>
      <sz val="9"/>
      <color indexed="81"/>
      <name val="Tahoma"/>
      <family val="2"/>
      <charset val="204"/>
    </font>
    <font>
      <i/>
      <sz val="10"/>
      <name val="GHEA Grapalat"/>
      <family val="3"/>
    </font>
    <font>
      <sz val="10"/>
      <name val="GHEA Mariam"/>
      <family val="3"/>
    </font>
    <font>
      <b/>
      <sz val="12"/>
      <name val="GHEA Mariam"/>
      <family val="3"/>
    </font>
    <font>
      <b/>
      <sz val="11"/>
      <color indexed="8"/>
      <name val="GHEA Mariam"/>
      <family val="3"/>
    </font>
    <font>
      <sz val="10"/>
      <color indexed="8"/>
      <name val="GHEA Mariam"/>
      <family val="3"/>
    </font>
    <font>
      <sz val="9"/>
      <color indexed="8"/>
      <name val="GHEA Mariam"/>
      <family val="3"/>
    </font>
    <font>
      <b/>
      <sz val="10"/>
      <color indexed="8"/>
      <name val="GHEA Mariam"/>
      <family val="3"/>
    </font>
    <font>
      <b/>
      <u/>
      <sz val="10"/>
      <color indexed="8"/>
      <name val="GHEA Mariam"/>
      <family val="3"/>
    </font>
    <font>
      <b/>
      <sz val="10"/>
      <name val="GHEA Mariam"/>
      <family val="3"/>
    </font>
    <font>
      <u/>
      <sz val="10"/>
      <name val="GHEA Mariam"/>
      <family val="3"/>
    </font>
    <font>
      <sz val="9"/>
      <name val="GHEA Mariam"/>
      <family val="3"/>
    </font>
    <font>
      <b/>
      <sz val="11"/>
      <color indexed="8"/>
      <name val="GHEA Grapalat"/>
      <family val="3"/>
    </font>
    <font>
      <sz val="10"/>
      <color indexed="8"/>
      <name val="GHEA Grapalat"/>
      <family val="3"/>
    </font>
    <font>
      <sz val="9"/>
      <color indexed="8"/>
      <name val="GHEA Grapalat"/>
      <family val="3"/>
    </font>
    <font>
      <b/>
      <sz val="10"/>
      <color indexed="8"/>
      <name val="GHEA Grapalat"/>
      <family val="3"/>
    </font>
    <font>
      <b/>
      <u/>
      <sz val="10"/>
      <color indexed="8"/>
      <name val="GHEA Grapalat"/>
      <family val="3"/>
    </font>
    <font>
      <u/>
      <sz val="10"/>
      <name val="GHEA Grapalat"/>
      <family val="3"/>
    </font>
    <font>
      <sz val="9"/>
      <name val="GHEA Grapalat"/>
      <family val="3"/>
    </font>
    <font>
      <b/>
      <u/>
      <sz val="10"/>
      <name val="GHEA Grapalat"/>
      <family val="3"/>
    </font>
    <font>
      <b/>
      <sz val="10"/>
      <name val="Times Armenian"/>
      <family val="1"/>
    </font>
    <font>
      <u/>
      <sz val="10"/>
      <name val="Times Armenian"/>
      <family val="1"/>
    </font>
    <font>
      <sz val="9"/>
      <name val="Times Armenian"/>
      <family val="1"/>
    </font>
    <font>
      <i/>
      <sz val="9"/>
      <name val="Times Armenian"/>
      <family val="1"/>
    </font>
    <font>
      <b/>
      <sz val="11"/>
      <name val="GHEA Mariam"/>
      <family val="3"/>
    </font>
    <font>
      <b/>
      <sz val="12"/>
      <color indexed="8"/>
      <name val="Calibri"/>
      <family val="2"/>
    </font>
    <font>
      <sz val="10"/>
      <color indexed="10"/>
      <name val="Times Armenian"/>
      <family val="1"/>
    </font>
    <font>
      <b/>
      <u/>
      <sz val="11"/>
      <color indexed="8"/>
      <name val="GHEA Mariam"/>
      <family val="3"/>
    </font>
    <font>
      <b/>
      <sz val="12"/>
      <color indexed="8"/>
      <name val="GHEA Mariam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5" fillId="0" borderId="0"/>
    <xf numFmtId="9" fontId="44" fillId="0" borderId="0" applyFont="0" applyFill="0" applyBorder="0" applyAlignment="0" applyProtection="0"/>
  </cellStyleXfs>
  <cellXfs count="631">
    <xf numFmtId="0" fontId="0" fillId="0" borderId="0" xfId="0"/>
    <xf numFmtId="0" fontId="2" fillId="0" borderId="0" xfId="7" applyFont="1" applyFill="1" applyAlignment="1">
      <alignment horizontal="center" vertical="top"/>
    </xf>
    <xf numFmtId="0" fontId="2" fillId="0" borderId="0" xfId="7" applyFont="1" applyFill="1" applyAlignment="1">
      <alignment vertical="top"/>
    </xf>
    <xf numFmtId="0" fontId="2" fillId="0" borderId="0" xfId="7" applyFont="1" applyFill="1" applyAlignment="1">
      <alignment horizontal="center" vertical="top" wrapText="1"/>
    </xf>
    <xf numFmtId="0" fontId="4" fillId="0" borderId="0" xfId="7" applyFont="1" applyFill="1" applyAlignment="1">
      <alignment horizontal="center" vertical="center"/>
    </xf>
    <xf numFmtId="0" fontId="4" fillId="0" borderId="0" xfId="7" applyFont="1" applyFill="1" applyAlignment="1">
      <alignment vertical="center"/>
    </xf>
    <xf numFmtId="0" fontId="2" fillId="0" borderId="0" xfId="7" applyFont="1" applyFill="1" applyAlignment="1">
      <alignment vertical="center"/>
    </xf>
    <xf numFmtId="0" fontId="2" fillId="0" borderId="0" xfId="7" applyFont="1" applyFill="1" applyAlignment="1">
      <alignment horizontal="center" vertical="center"/>
    </xf>
    <xf numFmtId="49" fontId="2" fillId="0" borderId="1" xfId="5" applyNumberFormat="1" applyFont="1" applyFill="1" applyBorder="1" applyAlignment="1">
      <alignment horizontal="left" vertical="center" wrapText="1"/>
    </xf>
    <xf numFmtId="43" fontId="2" fillId="0" borderId="0" xfId="7" applyNumberFormat="1" applyFont="1" applyFill="1" applyAlignment="1">
      <alignment vertical="top"/>
    </xf>
    <xf numFmtId="43" fontId="2" fillId="0" borderId="0" xfId="7" applyNumberFormat="1" applyFont="1" applyFill="1" applyAlignment="1">
      <alignment horizontal="center" vertical="top"/>
    </xf>
    <xf numFmtId="167" fontId="9" fillId="0" borderId="1" xfId="1" applyNumberFormat="1" applyFont="1" applyFill="1" applyBorder="1" applyAlignment="1">
      <alignment horizontal="left" vertical="center" wrapText="1"/>
    </xf>
    <xf numFmtId="167" fontId="9" fillId="0" borderId="2" xfId="1" applyNumberFormat="1" applyFont="1" applyFill="1" applyBorder="1" applyAlignment="1">
      <alignment horizontal="left" vertical="center" wrapText="1"/>
    </xf>
    <xf numFmtId="165" fontId="2" fillId="0" borderId="0" xfId="7" applyNumberFormat="1" applyFont="1" applyFill="1" applyAlignment="1">
      <alignment vertical="top"/>
    </xf>
    <xf numFmtId="0" fontId="9" fillId="0" borderId="0" xfId="7" applyFont="1" applyFill="1" applyBorder="1" applyAlignment="1">
      <alignment horizontal="center" vertical="top"/>
    </xf>
    <xf numFmtId="0" fontId="9" fillId="0" borderId="0" xfId="7" applyFont="1" applyFill="1" applyBorder="1" applyAlignment="1">
      <alignment vertical="top"/>
    </xf>
    <xf numFmtId="0" fontId="9" fillId="0" borderId="0" xfId="7" applyFont="1" applyFill="1" applyAlignment="1">
      <alignment vertical="top"/>
    </xf>
    <xf numFmtId="49" fontId="8" fillId="0" borderId="3" xfId="7" applyNumberFormat="1" applyFont="1" applyFill="1" applyBorder="1" applyAlignment="1">
      <alignment horizontal="left" vertical="top" wrapText="1"/>
    </xf>
    <xf numFmtId="49" fontId="6" fillId="0" borderId="4" xfId="7" applyNumberFormat="1" applyFont="1" applyFill="1" applyBorder="1" applyAlignment="1">
      <alignment horizontal="center" vertical="top" wrapText="1"/>
    </xf>
    <xf numFmtId="49" fontId="6" fillId="0" borderId="5" xfId="7" applyNumberFormat="1" applyFont="1" applyFill="1" applyBorder="1" applyAlignment="1">
      <alignment horizontal="center" vertical="top" wrapText="1"/>
    </xf>
    <xf numFmtId="167" fontId="9" fillId="0" borderId="6" xfId="1" applyNumberFormat="1" applyFont="1" applyFill="1" applyBorder="1" applyAlignment="1">
      <alignment horizontal="left" vertical="center" wrapText="1"/>
    </xf>
    <xf numFmtId="167" fontId="9" fillId="0" borderId="7" xfId="1" applyNumberFormat="1" applyFont="1" applyFill="1" applyBorder="1" applyAlignment="1">
      <alignment horizontal="left" vertical="center" wrapText="1"/>
    </xf>
    <xf numFmtId="0" fontId="6" fillId="0" borderId="7" xfId="7" applyFont="1" applyFill="1" applyBorder="1" applyAlignment="1">
      <alignment horizontal="center" vertical="center" wrapText="1"/>
    </xf>
    <xf numFmtId="167" fontId="9" fillId="0" borderId="4" xfId="1" applyNumberFormat="1" applyFont="1" applyFill="1" applyBorder="1" applyAlignment="1">
      <alignment horizontal="left" vertical="center" wrapText="1"/>
    </xf>
    <xf numFmtId="167" fontId="9" fillId="0" borderId="8" xfId="1" applyNumberFormat="1" applyFont="1" applyFill="1" applyBorder="1" applyAlignment="1">
      <alignment horizontal="left" vertical="center" wrapText="1"/>
    </xf>
    <xf numFmtId="49" fontId="8" fillId="0" borderId="9" xfId="7" applyNumberFormat="1" applyFont="1" applyFill="1" applyBorder="1" applyAlignment="1">
      <alignment vertical="center" wrapText="1"/>
    </xf>
    <xf numFmtId="49" fontId="8" fillId="0" borderId="10" xfId="7" applyNumberFormat="1" applyFont="1" applyFill="1" applyBorder="1" applyAlignment="1">
      <alignment vertical="center" wrapText="1"/>
    </xf>
    <xf numFmtId="49" fontId="8" fillId="0" borderId="11" xfId="7" applyNumberFormat="1" applyFont="1" applyFill="1" applyBorder="1" applyAlignment="1">
      <alignment vertical="center" wrapText="1"/>
    </xf>
    <xf numFmtId="165" fontId="8" fillId="0" borderId="12" xfId="5" applyNumberFormat="1" applyFont="1" applyFill="1" applyBorder="1" applyAlignment="1">
      <alignment vertical="center" wrapText="1"/>
    </xf>
    <xf numFmtId="165" fontId="8" fillId="0" borderId="1" xfId="5" quotePrefix="1" applyNumberFormat="1" applyFont="1" applyFill="1" applyBorder="1" applyAlignment="1">
      <alignment vertical="center" wrapText="1"/>
    </xf>
    <xf numFmtId="165" fontId="8" fillId="0" borderId="2" xfId="5" quotePrefix="1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167" fontId="9" fillId="0" borderId="14" xfId="1" applyNumberFormat="1" applyFont="1" applyFill="1" applyBorder="1" applyAlignment="1">
      <alignment horizontal="left" vertical="center" wrapText="1"/>
    </xf>
    <xf numFmtId="167" fontId="9" fillId="0" borderId="15" xfId="1" applyNumberFormat="1" applyFont="1" applyFill="1" applyBorder="1" applyAlignment="1">
      <alignment horizontal="left" vertical="center" wrapText="1"/>
    </xf>
    <xf numFmtId="0" fontId="9" fillId="0" borderId="13" xfId="7" applyFont="1" applyFill="1" applyBorder="1" applyAlignment="1">
      <alignment horizontal="left" vertical="top" wrapText="1"/>
    </xf>
    <xf numFmtId="167" fontId="9" fillId="0" borderId="16" xfId="0" applyNumberFormat="1" applyFont="1" applyFill="1" applyBorder="1" applyAlignment="1">
      <alignment wrapText="1"/>
    </xf>
    <xf numFmtId="167" fontId="9" fillId="0" borderId="17" xfId="1" applyNumberFormat="1" applyFont="1" applyFill="1" applyBorder="1" applyAlignment="1">
      <alignment horizontal="left" vertical="center" wrapText="1"/>
    </xf>
    <xf numFmtId="0" fontId="16" fillId="0" borderId="0" xfId="7" applyFont="1" applyFill="1" applyBorder="1" applyAlignment="1">
      <alignment horizontal="right" wrapText="1"/>
    </xf>
    <xf numFmtId="0" fontId="16" fillId="0" borderId="0" xfId="7" applyFont="1" applyFill="1" applyBorder="1" applyAlignment="1">
      <alignment horizontal="center" vertical="center" wrapText="1"/>
    </xf>
    <xf numFmtId="0" fontId="6" fillId="0" borderId="18" xfId="7" applyFont="1" applyFill="1" applyBorder="1" applyAlignment="1">
      <alignment horizontal="center" vertical="center" wrapText="1"/>
    </xf>
    <xf numFmtId="167" fontId="9" fillId="0" borderId="5" xfId="1" applyNumberFormat="1" applyFont="1" applyFill="1" applyBorder="1" applyAlignment="1">
      <alignment horizontal="left" vertical="center" wrapText="1"/>
    </xf>
    <xf numFmtId="167" fontId="9" fillId="0" borderId="19" xfId="1" applyNumberFormat="1" applyFont="1" applyFill="1" applyBorder="1" applyAlignment="1">
      <alignment horizontal="left" vertical="center" wrapText="1"/>
    </xf>
    <xf numFmtId="167" fontId="9" fillId="0" borderId="18" xfId="1" applyNumberFormat="1" applyFont="1" applyFill="1" applyBorder="1" applyAlignment="1">
      <alignment horizontal="left" vertical="center" wrapText="1"/>
    </xf>
    <xf numFmtId="167" fontId="9" fillId="0" borderId="19" xfId="7" applyNumberFormat="1" applyFont="1" applyFill="1" applyBorder="1" applyAlignment="1">
      <alignment horizontal="center"/>
    </xf>
    <xf numFmtId="167" fontId="9" fillId="0" borderId="20" xfId="7" applyNumberFormat="1" applyFont="1" applyFill="1" applyBorder="1" applyAlignment="1">
      <alignment horizontal="center"/>
    </xf>
    <xf numFmtId="167" fontId="9" fillId="0" borderId="17" xfId="7" applyNumberFormat="1" applyFont="1" applyFill="1" applyBorder="1" applyAlignment="1">
      <alignment horizontal="center"/>
    </xf>
    <xf numFmtId="167" fontId="9" fillId="0" borderId="15" xfId="7" applyNumberFormat="1" applyFont="1" applyFill="1" applyBorder="1" applyAlignment="1">
      <alignment horizontal="center"/>
    </xf>
    <xf numFmtId="167" fontId="9" fillId="0" borderId="4" xfId="7" applyNumberFormat="1" applyFont="1" applyFill="1" applyBorder="1" applyAlignment="1">
      <alignment horizontal="center"/>
    </xf>
    <xf numFmtId="167" fontId="9" fillId="0" borderId="5" xfId="7" applyNumberFormat="1" applyFont="1" applyFill="1" applyBorder="1" applyAlignment="1">
      <alignment horizontal="center"/>
    </xf>
    <xf numFmtId="167" fontId="9" fillId="0" borderId="6" xfId="7" applyNumberFormat="1" applyFont="1" applyFill="1" applyBorder="1" applyAlignment="1">
      <alignment horizontal="center"/>
    </xf>
    <xf numFmtId="167" fontId="9" fillId="0" borderId="21" xfId="7" applyNumberFormat="1" applyFont="1" applyFill="1" applyBorder="1" applyAlignment="1">
      <alignment horizontal="center"/>
    </xf>
    <xf numFmtId="167" fontId="9" fillId="0" borderId="22" xfId="7" applyNumberFormat="1" applyFont="1" applyFill="1" applyBorder="1" applyAlignment="1">
      <alignment horizontal="center"/>
    </xf>
    <xf numFmtId="167" fontId="9" fillId="0" borderId="23" xfId="7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164" fontId="2" fillId="0" borderId="0" xfId="7" applyNumberFormat="1" applyFont="1" applyFill="1" applyAlignment="1">
      <alignment horizontal="center" vertical="top"/>
    </xf>
    <xf numFmtId="164" fontId="2" fillId="0" borderId="0" xfId="7" applyNumberFormat="1" applyFont="1" applyFill="1" applyAlignment="1">
      <alignment vertical="top"/>
    </xf>
    <xf numFmtId="167" fontId="9" fillId="0" borderId="24" xfId="1" applyNumberFormat="1" applyFont="1" applyFill="1" applyBorder="1" applyAlignment="1">
      <alignment horizontal="left" vertical="center" wrapText="1"/>
    </xf>
    <xf numFmtId="167" fontId="9" fillId="0" borderId="25" xfId="0" applyNumberFormat="1" applyFont="1" applyFill="1" applyBorder="1" applyAlignment="1">
      <alignment wrapText="1"/>
    </xf>
    <xf numFmtId="0" fontId="8" fillId="0" borderId="3" xfId="0" applyFont="1" applyFill="1" applyBorder="1" applyAlignment="1">
      <alignment vertical="center" wrapText="1"/>
    </xf>
    <xf numFmtId="167" fontId="9" fillId="0" borderId="4" xfId="0" applyNumberFormat="1" applyFont="1" applyFill="1" applyBorder="1" applyAlignment="1">
      <alignment wrapText="1"/>
    </xf>
    <xf numFmtId="167" fontId="9" fillId="0" borderId="26" xfId="0" applyNumberFormat="1" applyFont="1" applyFill="1" applyBorder="1" applyAlignment="1">
      <alignment wrapText="1"/>
    </xf>
    <xf numFmtId="166" fontId="2" fillId="0" borderId="0" xfId="7" applyNumberFormat="1" applyFont="1" applyFill="1" applyAlignment="1">
      <alignment horizontal="center" vertical="top"/>
    </xf>
    <xf numFmtId="0" fontId="17" fillId="0" borderId="0" xfId="0" applyFont="1"/>
    <xf numFmtId="0" fontId="20" fillId="0" borderId="0" xfId="0" applyFont="1" applyFill="1"/>
    <xf numFmtId="0" fontId="24" fillId="0" borderId="24" xfId="0" applyFont="1" applyFill="1" applyBorder="1" applyAlignment="1">
      <alignment horizontal="centerContinuous" vertical="top"/>
    </xf>
    <xf numFmtId="0" fontId="24" fillId="0" borderId="27" xfId="0" applyFont="1" applyFill="1" applyBorder="1" applyAlignment="1">
      <alignment horizontal="centerContinuous" vertical="top" wrapText="1"/>
    </xf>
    <xf numFmtId="0" fontId="17" fillId="0" borderId="5" xfId="0" applyFont="1" applyFill="1" applyBorder="1" applyAlignment="1">
      <alignment horizontal="centerContinuous" vertical="top" wrapText="1"/>
    </xf>
    <xf numFmtId="0" fontId="20" fillId="0" borderId="5" xfId="0" applyFont="1" applyFill="1" applyBorder="1"/>
    <xf numFmtId="0" fontId="17" fillId="0" borderId="5" xfId="0" applyFont="1" applyFill="1" applyBorder="1" applyAlignment="1">
      <alignment wrapText="1"/>
    </xf>
    <xf numFmtId="0" fontId="17" fillId="0" borderId="28" xfId="0" applyFont="1" applyFill="1" applyBorder="1" applyAlignment="1">
      <alignment vertical="top"/>
    </xf>
    <xf numFmtId="0" fontId="24" fillId="0" borderId="29" xfId="0" applyFont="1" applyFill="1" applyBorder="1" applyAlignment="1">
      <alignment vertical="top" wrapText="1"/>
    </xf>
    <xf numFmtId="0" fontId="17" fillId="0" borderId="5" xfId="0" applyFont="1" applyFill="1" applyBorder="1" applyAlignment="1">
      <alignment vertical="top"/>
    </xf>
    <xf numFmtId="0" fontId="24" fillId="0" borderId="5" xfId="0" applyFont="1" applyFill="1" applyBorder="1" applyAlignment="1">
      <alignment horizontal="centerContinuous" vertical="top"/>
    </xf>
    <xf numFmtId="0" fontId="24" fillId="0" borderId="5" xfId="0" applyFont="1" applyFill="1" applyBorder="1" applyAlignment="1">
      <alignment horizontal="centerContinuous" vertical="top" wrapText="1"/>
    </xf>
    <xf numFmtId="0" fontId="17" fillId="0" borderId="5" xfId="0" applyFont="1" applyFill="1" applyBorder="1" applyAlignment="1">
      <alignment vertical="top" wrapText="1"/>
    </xf>
    <xf numFmtId="0" fontId="17" fillId="0" borderId="5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vertical="top" wrapText="1"/>
    </xf>
    <xf numFmtId="0" fontId="17" fillId="0" borderId="5" xfId="0" applyFont="1" applyFill="1" applyBorder="1" applyAlignment="1"/>
    <xf numFmtId="0" fontId="25" fillId="0" borderId="5" xfId="0" applyFont="1" applyFill="1" applyBorder="1" applyAlignment="1">
      <alignment vertical="top"/>
    </xf>
    <xf numFmtId="0" fontId="17" fillId="0" borderId="24" xfId="0" applyFont="1" applyFill="1" applyBorder="1" applyAlignment="1">
      <alignment vertical="top"/>
    </xf>
    <xf numFmtId="0" fontId="17" fillId="0" borderId="27" xfId="0" applyFont="1" applyFill="1" applyBorder="1" applyAlignment="1">
      <alignment vertical="top"/>
    </xf>
    <xf numFmtId="0" fontId="17" fillId="0" borderId="26" xfId="0" applyFont="1" applyFill="1" applyBorder="1" applyAlignment="1">
      <alignment vertical="top"/>
    </xf>
    <xf numFmtId="0" fontId="17" fillId="0" borderId="3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2" fillId="0" borderId="0" xfId="0" applyFont="1"/>
    <xf numFmtId="0" fontId="28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Continuous" vertical="top"/>
    </xf>
    <xf numFmtId="0" fontId="3" fillId="0" borderId="27" xfId="0" applyFont="1" applyFill="1" applyBorder="1" applyAlignment="1">
      <alignment horizontal="centerContinuous" vertical="top" wrapText="1"/>
    </xf>
    <xf numFmtId="0" fontId="2" fillId="0" borderId="5" xfId="0" applyFont="1" applyFill="1" applyBorder="1" applyAlignment="1">
      <alignment horizontal="centerContinuous" vertical="top" wrapText="1"/>
    </xf>
    <xf numFmtId="0" fontId="28" fillId="0" borderId="5" xfId="0" applyFont="1" applyFill="1" applyBorder="1"/>
    <xf numFmtId="0" fontId="2" fillId="0" borderId="31" xfId="0" applyFont="1" applyFill="1" applyBorder="1" applyAlignment="1">
      <alignment vertical="top"/>
    </xf>
    <xf numFmtId="0" fontId="3" fillId="0" borderId="32" xfId="0" applyFont="1" applyFill="1" applyBorder="1" applyAlignment="1">
      <alignment vertical="top" wrapText="1"/>
    </xf>
    <xf numFmtId="0" fontId="2" fillId="0" borderId="5" xfId="0" applyFont="1" applyFill="1" applyBorder="1" applyAlignment="1">
      <alignment wrapText="1"/>
    </xf>
    <xf numFmtId="0" fontId="2" fillId="0" borderId="28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 wrapText="1"/>
    </xf>
    <xf numFmtId="0" fontId="32" fillId="0" borderId="24" xfId="0" applyFont="1" applyFill="1" applyBorder="1" applyAlignment="1">
      <alignment vertical="top"/>
    </xf>
    <xf numFmtId="0" fontId="32" fillId="0" borderId="27" xfId="0" applyFont="1" applyFill="1" applyBorder="1" applyAlignment="1">
      <alignment vertical="top"/>
    </xf>
    <xf numFmtId="0" fontId="2" fillId="0" borderId="27" xfId="0" applyFont="1" applyFill="1" applyBorder="1" applyAlignment="1">
      <alignment vertical="top" wrapText="1"/>
    </xf>
    <xf numFmtId="0" fontId="5" fillId="0" borderId="33" xfId="0" applyFont="1" applyFill="1" applyBorder="1" applyAlignment="1">
      <alignment wrapText="1"/>
    </xf>
    <xf numFmtId="0" fontId="5" fillId="0" borderId="34" xfId="0" applyFont="1" applyFill="1" applyBorder="1" applyAlignment="1"/>
    <xf numFmtId="0" fontId="5" fillId="0" borderId="34" xfId="0" applyFont="1" applyFill="1" applyBorder="1" applyAlignment="1">
      <alignment wrapText="1"/>
    </xf>
    <xf numFmtId="0" fontId="5" fillId="0" borderId="0" xfId="0" applyFont="1" applyFill="1" applyBorder="1" applyAlignment="1">
      <alignment vertical="top"/>
    </xf>
    <xf numFmtId="0" fontId="5" fillId="0" borderId="30" xfId="0" applyFont="1" applyFill="1" applyBorder="1" applyAlignment="1">
      <alignment vertical="top"/>
    </xf>
    <xf numFmtId="0" fontId="5" fillId="0" borderId="32" xfId="0" applyFont="1" applyFill="1" applyBorder="1" applyAlignment="1">
      <alignment vertical="top"/>
    </xf>
    <xf numFmtId="0" fontId="5" fillId="0" borderId="35" xfId="0" applyFont="1" applyFill="1" applyBorder="1" applyAlignment="1">
      <alignment vertical="top"/>
    </xf>
    <xf numFmtId="0" fontId="5" fillId="0" borderId="31" xfId="0" applyFont="1" applyFill="1" applyBorder="1" applyAlignment="1">
      <alignment vertical="top"/>
    </xf>
    <xf numFmtId="0" fontId="5" fillId="0" borderId="36" xfId="0" applyFont="1" applyFill="1" applyBorder="1" applyAlignment="1">
      <alignment vertical="top"/>
    </xf>
    <xf numFmtId="0" fontId="21" fillId="0" borderId="26" xfId="6" applyFont="1" applyFill="1" applyBorder="1" applyAlignment="1">
      <alignment horizontal="center" vertical="center" wrapText="1"/>
    </xf>
    <xf numFmtId="0" fontId="20" fillId="0" borderId="26" xfId="0" applyFont="1" applyFill="1" applyBorder="1" applyAlignment="1"/>
    <xf numFmtId="168" fontId="17" fillId="0" borderId="37" xfId="1" applyNumberFormat="1" applyFont="1" applyBorder="1" applyAlignment="1">
      <alignment vertical="center" wrapText="1"/>
    </xf>
    <xf numFmtId="0" fontId="28" fillId="0" borderId="26" xfId="0" applyFont="1" applyFill="1" applyBorder="1" applyAlignment="1"/>
    <xf numFmtId="168" fontId="2" fillId="0" borderId="37" xfId="1" applyNumberFormat="1" applyFont="1" applyBorder="1" applyAlignment="1">
      <alignment vertical="center" wrapText="1"/>
    </xf>
    <xf numFmtId="0" fontId="32" fillId="0" borderId="5" xfId="0" applyFont="1" applyFill="1" applyBorder="1" applyAlignment="1">
      <alignment vertical="top"/>
    </xf>
    <xf numFmtId="0" fontId="2" fillId="0" borderId="5" xfId="0" applyFont="1" applyFill="1" applyBorder="1" applyAlignment="1">
      <alignment vertical="top" wrapText="1"/>
    </xf>
    <xf numFmtId="167" fontId="9" fillId="0" borderId="38" xfId="7" applyNumberFormat="1" applyFont="1" applyFill="1" applyBorder="1" applyAlignment="1">
      <alignment horizontal="center"/>
    </xf>
    <xf numFmtId="167" fontId="9" fillId="0" borderId="18" xfId="7" applyNumberFormat="1" applyFont="1" applyFill="1" applyBorder="1" applyAlignment="1">
      <alignment horizontal="center"/>
    </xf>
    <xf numFmtId="0" fontId="17" fillId="0" borderId="5" xfId="0" applyFont="1" applyFill="1" applyBorder="1" applyAlignment="1">
      <alignment horizontal="left" vertical="top" wrapText="1"/>
    </xf>
    <xf numFmtId="0" fontId="23" fillId="0" borderId="0" xfId="6" applyFont="1" applyFill="1" applyBorder="1" applyAlignment="1">
      <alignment horizontal="left" vertical="center" wrapText="1"/>
    </xf>
    <xf numFmtId="0" fontId="28" fillId="0" borderId="0" xfId="0" applyFont="1"/>
    <xf numFmtId="0" fontId="5" fillId="0" borderId="33" xfId="0" applyFont="1" applyFill="1" applyBorder="1" applyAlignment="1">
      <alignment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5" fillId="0" borderId="5" xfId="4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top" wrapText="1"/>
    </xf>
    <xf numFmtId="0" fontId="5" fillId="0" borderId="32" xfId="0" applyFont="1" applyFill="1" applyBorder="1" applyAlignment="1"/>
    <xf numFmtId="165" fontId="8" fillId="0" borderId="3" xfId="0" applyNumberFormat="1" applyFont="1" applyFill="1" applyBorder="1" applyAlignment="1">
      <alignment vertical="center" wrapText="1"/>
    </xf>
    <xf numFmtId="49" fontId="4" fillId="0" borderId="5" xfId="7" applyNumberFormat="1" applyFont="1" applyFill="1" applyBorder="1" applyAlignment="1">
      <alignment horizontal="center" vertical="top" wrapText="1"/>
    </xf>
    <xf numFmtId="168" fontId="17" fillId="0" borderId="37" xfId="1" applyNumberFormat="1" applyFont="1" applyBorder="1" applyAlignment="1">
      <alignment horizontal="center" vertical="center" wrapText="1"/>
    </xf>
    <xf numFmtId="49" fontId="6" fillId="0" borderId="39" xfId="8" applyNumberFormat="1" applyFont="1" applyFill="1" applyBorder="1" applyAlignment="1">
      <alignment horizontal="center" vertical="center" textRotation="90"/>
    </xf>
    <xf numFmtId="49" fontId="6" fillId="0" borderId="4" xfId="8" applyNumberFormat="1" applyFont="1" applyFill="1" applyBorder="1" applyAlignment="1">
      <alignment horizontal="center" vertical="center" textRotation="90"/>
    </xf>
    <xf numFmtId="49" fontId="6" fillId="0" borderId="40" xfId="8" applyNumberFormat="1" applyFont="1" applyFill="1" applyBorder="1" applyAlignment="1">
      <alignment horizontal="center" vertical="center" textRotation="90"/>
    </xf>
    <xf numFmtId="49" fontId="6" fillId="0" borderId="5" xfId="8" applyNumberFormat="1" applyFont="1" applyFill="1" applyBorder="1" applyAlignment="1">
      <alignment horizontal="center" vertical="center" textRotation="90"/>
    </xf>
    <xf numFmtId="0" fontId="6" fillId="0" borderId="40" xfId="7" applyFont="1" applyFill="1" applyBorder="1" applyAlignment="1">
      <alignment horizontal="center" vertical="center" wrapText="1"/>
    </xf>
    <xf numFmtId="0" fontId="6" fillId="0" borderId="5" xfId="7" applyFont="1" applyFill="1" applyBorder="1" applyAlignment="1">
      <alignment horizontal="center" vertical="center" wrapText="1"/>
    </xf>
    <xf numFmtId="0" fontId="6" fillId="0" borderId="5" xfId="7" applyFont="1" applyFill="1" applyBorder="1" applyAlignment="1">
      <alignment horizontal="center" vertical="top"/>
    </xf>
    <xf numFmtId="0" fontId="4" fillId="0" borderId="5" xfId="7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6" fillId="0" borderId="6" xfId="7" applyFont="1" applyFill="1" applyBorder="1" applyAlignment="1">
      <alignment horizontal="center" vertical="center" wrapText="1"/>
    </xf>
    <xf numFmtId="0" fontId="6" fillId="0" borderId="4" xfId="7" applyFont="1" applyFill="1" applyBorder="1" applyAlignment="1">
      <alignment horizontal="center" vertical="top"/>
    </xf>
    <xf numFmtId="166" fontId="4" fillId="0" borderId="5" xfId="7" applyNumberFormat="1" applyFont="1" applyFill="1" applyBorder="1" applyAlignment="1">
      <alignment horizontal="center" vertical="center" wrapText="1"/>
    </xf>
    <xf numFmtId="49" fontId="4" fillId="0" borderId="4" xfId="7" applyNumberFormat="1" applyFont="1" applyFill="1" applyBorder="1" applyAlignment="1">
      <alignment vertical="top" wrapText="1"/>
    </xf>
    <xf numFmtId="0" fontId="4" fillId="0" borderId="5" xfId="0" applyFont="1" applyFill="1" applyBorder="1" applyAlignment="1">
      <alignment wrapText="1"/>
    </xf>
    <xf numFmtId="167" fontId="4" fillId="0" borderId="5" xfId="7" applyNumberFormat="1" applyFont="1" applyFill="1" applyBorder="1" applyAlignment="1">
      <alignment horizontal="center" vertical="center" wrapText="1"/>
    </xf>
    <xf numFmtId="167" fontId="4" fillId="0" borderId="6" xfId="7" applyNumberFormat="1" applyFont="1" applyFill="1" applyBorder="1" applyAlignment="1">
      <alignment horizontal="center" vertical="center" wrapText="1"/>
    </xf>
    <xf numFmtId="49" fontId="4" fillId="0" borderId="5" xfId="7" applyNumberFormat="1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vertical="center" wrapText="1"/>
    </xf>
    <xf numFmtId="167" fontId="6" fillId="0" borderId="5" xfId="7" applyNumberFormat="1" applyFont="1" applyFill="1" applyBorder="1" applyAlignment="1">
      <alignment horizontal="center" vertical="center" wrapText="1"/>
    </xf>
    <xf numFmtId="167" fontId="6" fillId="0" borderId="6" xfId="7" applyNumberFormat="1" applyFont="1" applyFill="1" applyBorder="1" applyAlignment="1">
      <alignment horizontal="center" vertical="center" wrapText="1"/>
    </xf>
    <xf numFmtId="0" fontId="6" fillId="0" borderId="5" xfId="7" applyFont="1" applyFill="1" applyBorder="1" applyAlignment="1">
      <alignment vertical="top" wrapText="1"/>
    </xf>
    <xf numFmtId="167" fontId="6" fillId="0" borderId="5" xfId="0" applyNumberFormat="1" applyFont="1" applyFill="1" applyBorder="1" applyAlignment="1">
      <alignment horizontal="center" vertical="center" wrapText="1"/>
    </xf>
    <xf numFmtId="167" fontId="6" fillId="0" borderId="6" xfId="0" applyNumberFormat="1" applyFont="1" applyFill="1" applyBorder="1" applyAlignment="1">
      <alignment horizontal="center" vertical="center" wrapText="1"/>
    </xf>
    <xf numFmtId="0" fontId="2" fillId="0" borderId="5" xfId="7" applyFont="1" applyFill="1" applyBorder="1" applyAlignment="1">
      <alignment horizontal="center" vertical="top" wrapText="1"/>
    </xf>
    <xf numFmtId="49" fontId="4" fillId="0" borderId="4" xfId="7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167" fontId="4" fillId="0" borderId="5" xfId="0" applyNumberFormat="1" applyFont="1" applyFill="1" applyBorder="1" applyAlignment="1">
      <alignment horizontal="center" vertical="center" wrapText="1"/>
    </xf>
    <xf numFmtId="167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49" fontId="9" fillId="0" borderId="5" xfId="7" applyNumberFormat="1" applyFont="1" applyFill="1" applyBorder="1" applyAlignment="1">
      <alignment vertical="top"/>
    </xf>
    <xf numFmtId="0" fontId="4" fillId="0" borderId="5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vertical="center"/>
    </xf>
    <xf numFmtId="167" fontId="4" fillId="0" borderId="6" xfId="7" applyNumberFormat="1" applyFont="1" applyFill="1" applyBorder="1" applyAlignment="1">
      <alignment vertical="center" wrapText="1"/>
    </xf>
    <xf numFmtId="0" fontId="2" fillId="0" borderId="5" xfId="7" applyFont="1" applyFill="1" applyBorder="1" applyAlignment="1">
      <alignment horizontal="center" vertical="top"/>
    </xf>
    <xf numFmtId="0" fontId="9" fillId="0" borderId="5" xfId="7" applyFont="1" applyFill="1" applyBorder="1" applyAlignment="1">
      <alignment horizontal="left" vertical="top" wrapText="1"/>
    </xf>
    <xf numFmtId="0" fontId="9" fillId="0" borderId="5" xfId="7" applyFont="1" applyFill="1" applyBorder="1" applyAlignment="1">
      <alignment vertical="center"/>
    </xf>
    <xf numFmtId="0" fontId="9" fillId="0" borderId="5" xfId="7" applyFont="1" applyFill="1" applyBorder="1" applyAlignment="1">
      <alignment vertical="top"/>
    </xf>
    <xf numFmtId="0" fontId="6" fillId="0" borderId="5" xfId="7" applyFont="1" applyFill="1" applyBorder="1" applyAlignment="1">
      <alignment horizontal="left" vertical="top" wrapText="1"/>
    </xf>
    <xf numFmtId="49" fontId="4" fillId="0" borderId="5" xfId="7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8" fillId="0" borderId="5" xfId="7" applyNumberFormat="1" applyFont="1" applyFill="1" applyBorder="1" applyAlignment="1">
      <alignment horizontal="left" vertical="top" wrapText="1"/>
    </xf>
    <xf numFmtId="49" fontId="9" fillId="0" borderId="5" xfId="7" applyNumberFormat="1" applyFont="1" applyFill="1" applyBorder="1" applyAlignment="1">
      <alignment horizontal="left" vertical="center" wrapText="1"/>
    </xf>
    <xf numFmtId="0" fontId="9" fillId="0" borderId="5" xfId="7" applyFont="1" applyFill="1" applyBorder="1" applyAlignment="1">
      <alignment vertical="top" wrapText="1"/>
    </xf>
    <xf numFmtId="167" fontId="12" fillId="0" borderId="5" xfId="7" applyNumberFormat="1" applyFont="1" applyFill="1" applyBorder="1" applyAlignment="1">
      <alignment horizontal="center" vertical="center" wrapText="1"/>
    </xf>
    <xf numFmtId="167" fontId="12" fillId="0" borderId="6" xfId="7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9" fontId="4" fillId="0" borderId="5" xfId="7" applyNumberFormat="1" applyFont="1" applyFill="1" applyBorder="1" applyAlignment="1">
      <alignment vertical="top" wrapText="1"/>
    </xf>
    <xf numFmtId="49" fontId="6" fillId="0" borderId="5" xfId="7" applyNumberFormat="1" applyFont="1" applyFill="1" applyBorder="1" applyAlignment="1">
      <alignment vertical="top" wrapText="1"/>
    </xf>
    <xf numFmtId="170" fontId="4" fillId="0" borderId="5" xfId="7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vertical="center" wrapText="1"/>
    </xf>
    <xf numFmtId="49" fontId="4" fillId="0" borderId="8" xfId="7" applyNumberFormat="1" applyFont="1" applyFill="1" applyBorder="1" applyAlignment="1">
      <alignment vertical="top" wrapText="1"/>
    </xf>
    <xf numFmtId="49" fontId="6" fillId="0" borderId="18" xfId="7" applyNumberFormat="1" applyFont="1" applyFill="1" applyBorder="1" applyAlignment="1">
      <alignment vertical="top" wrapText="1"/>
    </xf>
    <xf numFmtId="49" fontId="4" fillId="0" borderId="18" xfId="7" applyNumberFormat="1" applyFont="1" applyFill="1" applyBorder="1" applyAlignment="1">
      <alignment vertical="top" wrapText="1"/>
    </xf>
    <xf numFmtId="0" fontId="9" fillId="0" borderId="18" xfId="7" applyFont="1" applyFill="1" applyBorder="1" applyAlignment="1">
      <alignment vertical="top" wrapText="1"/>
    </xf>
    <xf numFmtId="167" fontId="6" fillId="0" borderId="18" xfId="0" applyNumberFormat="1" applyFont="1" applyFill="1" applyBorder="1" applyAlignment="1">
      <alignment horizontal="center" vertical="center" wrapText="1"/>
    </xf>
    <xf numFmtId="0" fontId="0" fillId="0" borderId="5" xfId="0" applyFill="1" applyBorder="1"/>
    <xf numFmtId="0" fontId="36" fillId="0" borderId="41" xfId="0" applyFont="1" applyFill="1" applyBorder="1" applyAlignment="1">
      <alignment wrapText="1"/>
    </xf>
    <xf numFmtId="0" fontId="5" fillId="0" borderId="42" xfId="0" applyFont="1" applyFill="1" applyBorder="1" applyAlignment="1">
      <alignment horizontal="centerContinuous" vertical="center" wrapText="1"/>
    </xf>
    <xf numFmtId="0" fontId="5" fillId="0" borderId="41" xfId="0" applyFont="1" applyFill="1" applyBorder="1" applyAlignment="1">
      <alignment horizontal="centerContinuous" vertical="center" wrapText="1"/>
    </xf>
    <xf numFmtId="0" fontId="5" fillId="0" borderId="20" xfId="0" applyFont="1" applyFill="1" applyBorder="1" applyAlignment="1">
      <alignment horizontal="centerContinuous" vertical="center" wrapText="1"/>
    </xf>
    <xf numFmtId="0" fontId="5" fillId="0" borderId="19" xfId="0" applyFont="1" applyFill="1" applyBorder="1" applyAlignment="1">
      <alignment horizontal="centerContinuous" vertical="center" wrapText="1"/>
    </xf>
    <xf numFmtId="0" fontId="5" fillId="0" borderId="30" xfId="0" applyFont="1" applyFill="1" applyBorder="1" applyAlignment="1">
      <alignment horizontal="centerContinuous" vertical="center" wrapText="1"/>
    </xf>
    <xf numFmtId="0" fontId="5" fillId="0" borderId="0" xfId="0" applyFont="1" applyFill="1" applyBorder="1" applyAlignment="1">
      <alignment horizontal="centerContinuous" vertical="center" wrapText="1"/>
    </xf>
    <xf numFmtId="0" fontId="5" fillId="0" borderId="43" xfId="0" applyFont="1" applyFill="1" applyBorder="1" applyAlignment="1">
      <alignment horizontal="centerContinuous" vertical="center" wrapText="1"/>
    </xf>
    <xf numFmtId="0" fontId="36" fillId="0" borderId="0" xfId="0" applyFont="1" applyFill="1" applyBorder="1" applyAlignment="1">
      <alignment horizontal="justify" vertical="top" wrapText="1"/>
    </xf>
    <xf numFmtId="0" fontId="5" fillId="0" borderId="5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horizontal="centerContinuous" vertical="center" wrapText="1"/>
    </xf>
    <xf numFmtId="0" fontId="5" fillId="0" borderId="16" xfId="0" applyFont="1" applyFill="1" applyBorder="1" applyAlignment="1">
      <alignment horizontal="centerContinuous" vertical="center" wrapText="1"/>
    </xf>
    <xf numFmtId="0" fontId="35" fillId="0" borderId="24" xfId="0" applyFont="1" applyFill="1" applyBorder="1" applyAlignment="1">
      <alignment horizontal="centerContinuous" vertical="top"/>
    </xf>
    <xf numFmtId="0" fontId="35" fillId="0" borderId="27" xfId="0" applyFont="1" applyFill="1" applyBorder="1" applyAlignment="1">
      <alignment horizontal="centerContinuous" vertical="top" wrapText="1"/>
    </xf>
    <xf numFmtId="0" fontId="5" fillId="0" borderId="27" xfId="0" applyFont="1" applyFill="1" applyBorder="1" applyAlignment="1">
      <alignment horizontal="centerContinuous" vertical="top" wrapText="1"/>
    </xf>
    <xf numFmtId="0" fontId="5" fillId="0" borderId="5" xfId="0" applyFont="1" applyFill="1" applyBorder="1" applyAlignment="1">
      <alignment horizontal="center" vertical="top" wrapText="1"/>
    </xf>
    <xf numFmtId="0" fontId="35" fillId="0" borderId="44" xfId="0" applyFont="1" applyFill="1" applyBorder="1" applyAlignment="1">
      <alignment vertical="top" wrapText="1"/>
    </xf>
    <xf numFmtId="0" fontId="36" fillId="0" borderId="45" xfId="0" applyFont="1" applyFill="1" applyBorder="1" applyAlignment="1">
      <alignment vertical="top"/>
    </xf>
    <xf numFmtId="0" fontId="5" fillId="0" borderId="46" xfId="0" applyFont="1" applyFill="1" applyBorder="1" applyAlignment="1">
      <alignment vertical="top"/>
    </xf>
    <xf numFmtId="0" fontId="35" fillId="0" borderId="0" xfId="0" applyFont="1" applyFill="1" applyBorder="1" applyAlignment="1">
      <alignment vertical="top"/>
    </xf>
    <xf numFmtId="0" fontId="5" fillId="0" borderId="47" xfId="0" applyFont="1" applyFill="1" applyBorder="1" applyAlignment="1">
      <alignment vertical="top"/>
    </xf>
    <xf numFmtId="0" fontId="35" fillId="0" borderId="46" xfId="0" applyFont="1" applyFill="1" applyBorder="1" applyAlignment="1">
      <alignment vertical="top"/>
    </xf>
    <xf numFmtId="0" fontId="35" fillId="0" borderId="48" xfId="0" applyFont="1" applyFill="1" applyBorder="1" applyAlignment="1">
      <alignment vertical="top"/>
    </xf>
    <xf numFmtId="0" fontId="5" fillId="0" borderId="47" xfId="0" applyFont="1" applyFill="1" applyBorder="1" applyAlignment="1">
      <alignment vertical="top" wrapText="1"/>
    </xf>
    <xf numFmtId="0" fontId="36" fillId="0" borderId="30" xfId="0" applyFont="1" applyFill="1" applyBorder="1" applyAlignment="1">
      <alignment vertical="top"/>
    </xf>
    <xf numFmtId="0" fontId="3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36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left" vertical="center" wrapText="1"/>
    </xf>
    <xf numFmtId="0" fontId="17" fillId="0" borderId="0" xfId="0" applyFont="1" applyFill="1"/>
    <xf numFmtId="0" fontId="35" fillId="0" borderId="49" xfId="0" applyFont="1" applyFill="1" applyBorder="1" applyAlignment="1">
      <alignment horizontal="centerContinuous" vertical="top"/>
    </xf>
    <xf numFmtId="0" fontId="35" fillId="0" borderId="41" xfId="0" applyFont="1" applyFill="1" applyBorder="1" applyAlignment="1">
      <alignment horizontal="centerContinuous" vertical="top" wrapText="1"/>
    </xf>
    <xf numFmtId="0" fontId="5" fillId="0" borderId="41" xfId="0" applyFont="1" applyFill="1" applyBorder="1" applyAlignment="1">
      <alignment horizontal="centerContinuous" vertical="top" wrapText="1"/>
    </xf>
    <xf numFmtId="0" fontId="5" fillId="0" borderId="50" xfId="0" applyFont="1" applyFill="1" applyBorder="1" applyAlignment="1">
      <alignment vertical="center"/>
    </xf>
    <xf numFmtId="0" fontId="5" fillId="0" borderId="51" xfId="0" applyFont="1" applyFill="1" applyBorder="1" applyAlignment="1">
      <alignment vertical="top"/>
    </xf>
    <xf numFmtId="0" fontId="5" fillId="0" borderId="52" xfId="0" applyFont="1" applyFill="1" applyBorder="1" applyAlignment="1">
      <alignment vertical="center" wrapText="1"/>
    </xf>
    <xf numFmtId="166" fontId="5" fillId="0" borderId="49" xfId="0" applyNumberFormat="1" applyFont="1" applyFill="1" applyBorder="1" applyAlignment="1">
      <alignment horizontal="right" vertical="top"/>
    </xf>
    <xf numFmtId="166" fontId="5" fillId="0" borderId="41" xfId="0" applyNumberFormat="1" applyFont="1" applyFill="1" applyBorder="1" applyAlignment="1">
      <alignment horizontal="right" vertical="top"/>
    </xf>
    <xf numFmtId="0" fontId="5" fillId="0" borderId="4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/>
    <xf numFmtId="0" fontId="5" fillId="0" borderId="48" xfId="0" applyFont="1" applyFill="1" applyBorder="1" applyAlignment="1"/>
    <xf numFmtId="0" fontId="5" fillId="0" borderId="16" xfId="0" applyFont="1" applyFill="1" applyBorder="1" applyAlignment="1">
      <alignment vertical="top"/>
    </xf>
    <xf numFmtId="0" fontId="5" fillId="0" borderId="51" xfId="0" applyFont="1" applyFill="1" applyBorder="1" applyAlignment="1">
      <alignment vertical="center"/>
    </xf>
    <xf numFmtId="0" fontId="41" fillId="0" borderId="32" xfId="0" applyFont="1" applyFill="1" applyBorder="1" applyAlignment="1">
      <alignment vertical="top"/>
    </xf>
    <xf numFmtId="0" fontId="5" fillId="0" borderId="34" xfId="0" applyFont="1" applyFill="1" applyBorder="1" applyAlignment="1">
      <alignment vertical="center"/>
    </xf>
    <xf numFmtId="0" fontId="5" fillId="0" borderId="28" xfId="0" applyFont="1" applyFill="1" applyBorder="1" applyAlignment="1">
      <alignment vertical="top"/>
    </xf>
    <xf numFmtId="0" fontId="35" fillId="0" borderId="53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center"/>
    </xf>
    <xf numFmtId="0" fontId="35" fillId="0" borderId="54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5" fillId="0" borderId="47" xfId="0" applyFont="1" applyFill="1" applyBorder="1" applyAlignment="1"/>
    <xf numFmtId="0" fontId="5" fillId="0" borderId="0" xfId="0" applyFont="1" applyFill="1"/>
    <xf numFmtId="166" fontId="5" fillId="0" borderId="0" xfId="0" applyNumberFormat="1" applyFont="1" applyFill="1"/>
    <xf numFmtId="0" fontId="5" fillId="0" borderId="5" xfId="2" applyFont="1" applyFill="1" applyBorder="1" applyAlignment="1">
      <alignment vertical="center" wrapText="1"/>
    </xf>
    <xf numFmtId="0" fontId="3" fillId="0" borderId="0" xfId="7" applyFont="1" applyFill="1" applyAlignment="1">
      <alignment horizontal="right" vertical="top" wrapText="1"/>
    </xf>
    <xf numFmtId="0" fontId="2" fillId="2" borderId="0" xfId="0" applyFont="1" applyFill="1"/>
    <xf numFmtId="0" fontId="2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5" xfId="6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2" borderId="5" xfId="6" applyFont="1" applyFill="1" applyBorder="1" applyAlignment="1">
      <alignment horizontal="left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2" fillId="2" borderId="55" xfId="0" applyFont="1" applyFill="1" applyBorder="1" applyAlignment="1">
      <alignment horizontal="justify" vertical="top" wrapText="1"/>
    </xf>
    <xf numFmtId="168" fontId="2" fillId="2" borderId="5" xfId="1" applyNumberFormat="1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166" fontId="2" fillId="2" borderId="5" xfId="0" applyNumberFormat="1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justify" vertical="top" wrapText="1"/>
    </xf>
    <xf numFmtId="0" fontId="39" fillId="2" borderId="0" xfId="0" applyFont="1" applyFill="1"/>
    <xf numFmtId="0" fontId="34" fillId="2" borderId="5" xfId="0" applyFont="1" applyFill="1" applyBorder="1" applyAlignment="1">
      <alignment horizontal="center" vertical="top" wrapText="1"/>
    </xf>
    <xf numFmtId="0" fontId="2" fillId="2" borderId="5" xfId="0" applyFont="1" applyFill="1" applyBorder="1"/>
    <xf numFmtId="0" fontId="2" fillId="2" borderId="0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67" fontId="8" fillId="0" borderId="9" xfId="7" applyNumberFormat="1" applyFont="1" applyFill="1" applyBorder="1" applyAlignment="1">
      <alignment horizontal="center" vertical="center"/>
    </xf>
    <xf numFmtId="167" fontId="8" fillId="0" borderId="56" xfId="7" applyNumberFormat="1" applyFont="1" applyFill="1" applyBorder="1" applyAlignment="1">
      <alignment horizontal="center" vertical="center"/>
    </xf>
    <xf numFmtId="167" fontId="8" fillId="0" borderId="57" xfId="7" applyNumberFormat="1" applyFont="1" applyFill="1" applyBorder="1" applyAlignment="1">
      <alignment horizontal="center" vertical="center"/>
    </xf>
    <xf numFmtId="167" fontId="9" fillId="0" borderId="4" xfId="7" applyNumberFormat="1" applyFont="1" applyFill="1" applyBorder="1" applyAlignment="1">
      <alignment horizontal="center" vertical="center"/>
    </xf>
    <xf numFmtId="167" fontId="9" fillId="0" borderId="26" xfId="7" applyNumberFormat="1" applyFont="1" applyFill="1" applyBorder="1" applyAlignment="1">
      <alignment horizontal="center" vertical="center"/>
    </xf>
    <xf numFmtId="167" fontId="9" fillId="0" borderId="37" xfId="7" applyNumberFormat="1" applyFont="1" applyFill="1" applyBorder="1" applyAlignment="1">
      <alignment horizontal="center" vertical="center"/>
    </xf>
    <xf numFmtId="167" fontId="9" fillId="0" borderId="5" xfId="7" applyNumberFormat="1" applyFont="1" applyFill="1" applyBorder="1" applyAlignment="1">
      <alignment horizontal="center" vertical="center"/>
    </xf>
    <xf numFmtId="167" fontId="8" fillId="0" borderId="56" xfId="0" applyNumberFormat="1" applyFont="1" applyFill="1" applyBorder="1" applyAlignment="1">
      <alignment horizontal="left" vertical="center" wrapText="1"/>
    </xf>
    <xf numFmtId="167" fontId="8" fillId="0" borderId="10" xfId="0" applyNumberFormat="1" applyFont="1" applyFill="1" applyBorder="1" applyAlignment="1">
      <alignment horizontal="left" vertical="center" wrapText="1"/>
    </xf>
    <xf numFmtId="167" fontId="9" fillId="0" borderId="58" xfId="0" applyNumberFormat="1" applyFont="1" applyFill="1" applyBorder="1" applyAlignment="1">
      <alignment wrapText="1"/>
    </xf>
    <xf numFmtId="167" fontId="9" fillId="0" borderId="26" xfId="1" applyNumberFormat="1" applyFont="1" applyFill="1" applyBorder="1" applyAlignment="1">
      <alignment horizontal="left" vertical="center" wrapText="1"/>
    </xf>
    <xf numFmtId="167" fontId="9" fillId="0" borderId="5" xfId="0" applyNumberFormat="1" applyFont="1" applyFill="1" applyBorder="1" applyAlignment="1">
      <alignment wrapText="1"/>
    </xf>
    <xf numFmtId="167" fontId="9" fillId="0" borderId="6" xfId="0" applyNumberFormat="1" applyFont="1" applyFill="1" applyBorder="1" applyAlignment="1">
      <alignment wrapText="1"/>
    </xf>
    <xf numFmtId="43" fontId="8" fillId="0" borderId="56" xfId="0" applyNumberFormat="1" applyFont="1" applyFill="1" applyBorder="1" applyAlignment="1">
      <alignment horizontal="left" vertical="center" wrapText="1"/>
    </xf>
    <xf numFmtId="165" fontId="8" fillId="0" borderId="56" xfId="0" applyNumberFormat="1" applyFont="1" applyFill="1" applyBorder="1" applyAlignment="1">
      <alignment horizontal="left" vertical="center" wrapText="1"/>
    </xf>
    <xf numFmtId="167" fontId="8" fillId="0" borderId="59" xfId="0" applyNumberFormat="1" applyFont="1" applyFill="1" applyBorder="1" applyAlignment="1">
      <alignment horizontal="left" vertical="center" wrapText="1"/>
    </xf>
    <xf numFmtId="167" fontId="9" fillId="0" borderId="60" xfId="0" applyNumberFormat="1" applyFont="1" applyFill="1" applyBorder="1" applyAlignment="1">
      <alignment wrapText="1"/>
    </xf>
    <xf numFmtId="167" fontId="8" fillId="0" borderId="56" xfId="0" applyNumberFormat="1" applyFont="1" applyFill="1" applyBorder="1" applyAlignment="1">
      <alignment vertical="center" wrapText="1"/>
    </xf>
    <xf numFmtId="167" fontId="8" fillId="0" borderId="10" xfId="0" applyNumberFormat="1" applyFont="1" applyFill="1" applyBorder="1" applyAlignment="1">
      <alignment vertical="center" wrapText="1"/>
    </xf>
    <xf numFmtId="167" fontId="8" fillId="0" borderId="59" xfId="0" applyNumberFormat="1" applyFont="1" applyFill="1" applyBorder="1" applyAlignment="1">
      <alignment vertical="center" wrapText="1"/>
    </xf>
    <xf numFmtId="167" fontId="8" fillId="0" borderId="11" xfId="0" applyNumberFormat="1" applyFont="1" applyFill="1" applyBorder="1" applyAlignment="1">
      <alignment vertical="center" wrapText="1"/>
    </xf>
    <xf numFmtId="167" fontId="8" fillId="0" borderId="9" xfId="0" applyNumberFormat="1" applyFont="1" applyFill="1" applyBorder="1" applyAlignment="1">
      <alignment vertical="center" wrapText="1"/>
    </xf>
    <xf numFmtId="167" fontId="9" fillId="0" borderId="35" xfId="0" applyNumberFormat="1" applyFont="1" applyFill="1" applyBorder="1" applyAlignment="1">
      <alignment wrapText="1"/>
    </xf>
    <xf numFmtId="167" fontId="9" fillId="0" borderId="61" xfId="0" applyNumberFormat="1" applyFont="1" applyFill="1" applyBorder="1" applyAlignment="1">
      <alignment wrapText="1"/>
    </xf>
    <xf numFmtId="167" fontId="9" fillId="0" borderId="24" xfId="0" applyNumberFormat="1" applyFont="1" applyFill="1" applyBorder="1" applyAlignment="1">
      <alignment wrapText="1"/>
    </xf>
    <xf numFmtId="43" fontId="8" fillId="0" borderId="56" xfId="0" applyNumberFormat="1" applyFont="1" applyFill="1" applyBorder="1" applyAlignment="1">
      <alignment vertical="center" wrapText="1"/>
    </xf>
    <xf numFmtId="167" fontId="9" fillId="0" borderId="7" xfId="7" applyNumberFormat="1" applyFont="1" applyFill="1" applyBorder="1" applyAlignment="1">
      <alignment horizontal="center"/>
    </xf>
    <xf numFmtId="167" fontId="9" fillId="0" borderId="25" xfId="7" applyNumberFormat="1" applyFont="1" applyFill="1" applyBorder="1" applyAlignment="1">
      <alignment horizontal="center"/>
    </xf>
    <xf numFmtId="167" fontId="9" fillId="0" borderId="62" xfId="7" applyNumberFormat="1" applyFont="1" applyFill="1" applyBorder="1" applyAlignment="1">
      <alignment horizontal="center"/>
    </xf>
    <xf numFmtId="167" fontId="9" fillId="0" borderId="63" xfId="7" applyNumberFormat="1" applyFont="1" applyFill="1" applyBorder="1" applyAlignment="1">
      <alignment horizontal="center"/>
    </xf>
    <xf numFmtId="167" fontId="9" fillId="0" borderId="49" xfId="1" applyNumberFormat="1" applyFont="1" applyFill="1" applyBorder="1" applyAlignment="1">
      <alignment horizontal="left" vertical="center" wrapText="1"/>
    </xf>
    <xf numFmtId="167" fontId="9" fillId="0" borderId="39" xfId="0" applyNumberFormat="1" applyFont="1" applyFill="1" applyBorder="1" applyAlignment="1">
      <alignment wrapText="1"/>
    </xf>
    <xf numFmtId="167" fontId="9" fillId="0" borderId="40" xfId="0" applyNumberFormat="1" applyFont="1" applyFill="1" applyBorder="1" applyAlignment="1">
      <alignment wrapText="1"/>
    </xf>
    <xf numFmtId="167" fontId="9" fillId="0" borderId="64" xfId="0" applyNumberFormat="1" applyFont="1" applyFill="1" applyBorder="1" applyAlignment="1">
      <alignment wrapText="1"/>
    </xf>
    <xf numFmtId="167" fontId="8" fillId="0" borderId="11" xfId="0" applyNumberFormat="1" applyFont="1" applyFill="1" applyBorder="1" applyAlignment="1">
      <alignment horizontal="left" vertical="center" wrapText="1"/>
    </xf>
    <xf numFmtId="167" fontId="8" fillId="0" borderId="9" xfId="0" applyNumberFormat="1" applyFont="1" applyFill="1" applyBorder="1" applyAlignment="1">
      <alignment horizontal="left" vertical="center" wrapText="1"/>
    </xf>
    <xf numFmtId="167" fontId="9" fillId="0" borderId="61" xfId="0" applyNumberFormat="1" applyFont="1" applyFill="1" applyBorder="1" applyAlignment="1">
      <alignment vertical="center" wrapText="1"/>
    </xf>
    <xf numFmtId="167" fontId="9" fillId="0" borderId="58" xfId="0" applyNumberFormat="1" applyFont="1" applyFill="1" applyBorder="1" applyAlignment="1">
      <alignment vertical="center" wrapText="1"/>
    </xf>
    <xf numFmtId="167" fontId="9" fillId="0" borderId="60" xfId="0" applyNumberFormat="1" applyFont="1" applyFill="1" applyBorder="1" applyAlignment="1">
      <alignment vertical="center" wrapText="1"/>
    </xf>
    <xf numFmtId="167" fontId="9" fillId="0" borderId="16" xfId="0" applyNumberFormat="1" applyFont="1" applyFill="1" applyBorder="1" applyAlignment="1">
      <alignment vertical="center" wrapText="1"/>
    </xf>
    <xf numFmtId="167" fontId="9" fillId="0" borderId="5" xfId="0" applyNumberFormat="1" applyFont="1" applyFill="1" applyBorder="1" applyAlignment="1">
      <alignment vertical="center" wrapText="1"/>
    </xf>
    <xf numFmtId="167" fontId="9" fillId="0" borderId="6" xfId="0" applyNumberFormat="1" applyFont="1" applyFill="1" applyBorder="1" applyAlignment="1">
      <alignment vertical="center" wrapText="1"/>
    </xf>
    <xf numFmtId="167" fontId="9" fillId="0" borderId="25" xfId="0" applyNumberFormat="1" applyFont="1" applyFill="1" applyBorder="1" applyAlignment="1">
      <alignment vertical="center" wrapText="1"/>
    </xf>
    <xf numFmtId="167" fontId="9" fillId="0" borderId="65" xfId="0" applyNumberFormat="1" applyFont="1" applyFill="1" applyBorder="1" applyAlignment="1">
      <alignment vertical="center" wrapText="1"/>
    </xf>
    <xf numFmtId="168" fontId="9" fillId="0" borderId="4" xfId="0" applyNumberFormat="1" applyFont="1" applyFill="1" applyBorder="1" applyAlignment="1">
      <alignment horizontal="center" vertical="center" wrapText="1"/>
    </xf>
    <xf numFmtId="168" fontId="9" fillId="0" borderId="6" xfId="0" applyNumberFormat="1" applyFont="1" applyFill="1" applyBorder="1" applyAlignment="1">
      <alignment horizontal="center" vertical="center" wrapText="1"/>
    </xf>
    <xf numFmtId="168" fontId="9" fillId="0" borderId="8" xfId="0" applyNumberFormat="1" applyFont="1" applyFill="1" applyBorder="1" applyAlignment="1">
      <alignment horizontal="center" vertical="center" wrapText="1"/>
    </xf>
    <xf numFmtId="168" fontId="9" fillId="0" borderId="7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wrapText="1"/>
    </xf>
    <xf numFmtId="168" fontId="9" fillId="0" borderId="61" xfId="0" applyNumberFormat="1" applyFont="1" applyFill="1" applyBorder="1" applyAlignment="1">
      <alignment horizontal="center" vertical="center" wrapText="1"/>
    </xf>
    <xf numFmtId="168" fontId="9" fillId="0" borderId="60" xfId="0" applyNumberFormat="1" applyFont="1" applyFill="1" applyBorder="1" applyAlignment="1">
      <alignment horizontal="center" vertical="center" wrapText="1"/>
    </xf>
    <xf numFmtId="49" fontId="8" fillId="0" borderId="9" xfId="7" applyNumberFormat="1" applyFont="1" applyFill="1" applyBorder="1" applyAlignment="1">
      <alignment horizontal="center" vertical="center" wrapText="1"/>
    </xf>
    <xf numFmtId="49" fontId="8" fillId="0" borderId="10" xfId="7" applyNumberFormat="1" applyFont="1" applyFill="1" applyBorder="1" applyAlignment="1">
      <alignment horizontal="center" vertical="center" wrapText="1"/>
    </xf>
    <xf numFmtId="49" fontId="8" fillId="0" borderId="11" xfId="7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wrapText="1"/>
    </xf>
    <xf numFmtId="168" fontId="8" fillId="0" borderId="9" xfId="0" applyNumberFormat="1" applyFont="1" applyFill="1" applyBorder="1" applyAlignment="1">
      <alignment horizontal="center" vertical="center" wrapText="1"/>
    </xf>
    <xf numFmtId="168" fontId="8" fillId="0" borderId="59" xfId="0" applyNumberFormat="1" applyFont="1" applyFill="1" applyBorder="1" applyAlignment="1">
      <alignment horizontal="center" vertical="center" wrapText="1"/>
    </xf>
    <xf numFmtId="167" fontId="4" fillId="0" borderId="39" xfId="7" applyNumberFormat="1" applyFont="1" applyFill="1" applyBorder="1" applyAlignment="1">
      <alignment vertical="center" wrapText="1"/>
    </xf>
    <xf numFmtId="167" fontId="4" fillId="0" borderId="66" xfId="7" applyNumberFormat="1" applyFont="1" applyFill="1" applyBorder="1" applyAlignment="1">
      <alignment vertical="center" wrapText="1"/>
    </xf>
    <xf numFmtId="167" fontId="4" fillId="0" borderId="61" xfId="7" applyNumberFormat="1" applyFont="1" applyFill="1" applyBorder="1" applyAlignment="1">
      <alignment vertical="center" wrapText="1"/>
    </xf>
    <xf numFmtId="167" fontId="4" fillId="0" borderId="26" xfId="7" applyNumberFormat="1" applyFont="1" applyFill="1" applyBorder="1" applyAlignment="1">
      <alignment vertical="center" wrapText="1"/>
    </xf>
    <xf numFmtId="167" fontId="4" fillId="0" borderId="25" xfId="7" applyNumberFormat="1" applyFont="1" applyFill="1" applyBorder="1" applyAlignment="1">
      <alignment vertical="center" wrapText="1"/>
    </xf>
    <xf numFmtId="167" fontId="4" fillId="0" borderId="65" xfId="7" applyNumberFormat="1" applyFont="1" applyFill="1" applyBorder="1" applyAlignment="1">
      <alignment vertical="center" wrapText="1"/>
    </xf>
    <xf numFmtId="0" fontId="4" fillId="2" borderId="34" xfId="0" applyFont="1" applyFill="1" applyBorder="1" applyAlignment="1">
      <alignment horizontal="left" vertical="center" wrapText="1"/>
    </xf>
    <xf numFmtId="167" fontId="2" fillId="0" borderId="0" xfId="7" applyNumberFormat="1" applyFont="1" applyFill="1" applyAlignment="1">
      <alignment horizontal="center" vertical="top"/>
    </xf>
    <xf numFmtId="167" fontId="4" fillId="0" borderId="4" xfId="7" applyNumberFormat="1" applyFont="1" applyFill="1" applyBorder="1" applyAlignment="1">
      <alignment vertical="center" wrapText="1"/>
    </xf>
    <xf numFmtId="164" fontId="0" fillId="0" borderId="0" xfId="0" applyNumberFormat="1" applyFill="1"/>
    <xf numFmtId="167" fontId="8" fillId="0" borderId="67" xfId="0" applyNumberFormat="1" applyFont="1" applyFill="1" applyBorder="1" applyAlignment="1">
      <alignment vertical="center" wrapText="1"/>
    </xf>
    <xf numFmtId="167" fontId="8" fillId="0" borderId="62" xfId="0" applyNumberFormat="1" applyFont="1" applyFill="1" applyBorder="1" applyAlignment="1">
      <alignment vertical="center" wrapText="1"/>
    </xf>
    <xf numFmtId="167" fontId="8" fillId="0" borderId="5" xfId="0" applyNumberFormat="1" applyFont="1" applyFill="1" applyBorder="1" applyAlignment="1">
      <alignment vertical="center" wrapText="1"/>
    </xf>
    <xf numFmtId="167" fontId="4" fillId="0" borderId="39" xfId="7" applyNumberFormat="1" applyFont="1" applyFill="1" applyBorder="1" applyAlignment="1">
      <alignment horizontal="center" vertical="center" wrapText="1"/>
    </xf>
    <xf numFmtId="167" fontId="4" fillId="0" borderId="4" xfId="7" applyNumberFormat="1" applyFont="1" applyFill="1" applyBorder="1" applyAlignment="1">
      <alignment horizontal="center" vertical="center" wrapText="1"/>
    </xf>
    <xf numFmtId="167" fontId="4" fillId="0" borderId="8" xfId="7" applyNumberFormat="1" applyFont="1" applyFill="1" applyBorder="1" applyAlignment="1">
      <alignment horizontal="center" vertical="center" wrapText="1"/>
    </xf>
    <xf numFmtId="167" fontId="4" fillId="0" borderId="68" xfId="7" applyNumberFormat="1" applyFont="1" applyFill="1" applyBorder="1" applyAlignment="1">
      <alignment horizontal="center" vertical="center" wrapText="1"/>
    </xf>
    <xf numFmtId="167" fontId="4" fillId="0" borderId="37" xfId="7" applyNumberFormat="1" applyFont="1" applyFill="1" applyBorder="1" applyAlignment="1">
      <alignment horizontal="center" vertical="center" wrapText="1"/>
    </xf>
    <xf numFmtId="167" fontId="4" fillId="0" borderId="69" xfId="7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top"/>
    </xf>
    <xf numFmtId="167" fontId="4" fillId="0" borderId="68" xfId="7" applyNumberFormat="1" applyFont="1" applyFill="1" applyBorder="1" applyAlignment="1">
      <alignment vertical="center" wrapText="1"/>
    </xf>
    <xf numFmtId="167" fontId="4" fillId="0" borderId="37" xfId="7" applyNumberFormat="1" applyFont="1" applyFill="1" applyBorder="1" applyAlignment="1">
      <alignment vertical="center" wrapText="1"/>
    </xf>
    <xf numFmtId="167" fontId="4" fillId="0" borderId="70" xfId="7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vertical="center" wrapText="1"/>
    </xf>
    <xf numFmtId="0" fontId="3" fillId="0" borderId="72" xfId="0" applyFont="1" applyFill="1" applyBorder="1" applyAlignment="1">
      <alignment vertical="center" wrapText="1"/>
    </xf>
    <xf numFmtId="0" fontId="2" fillId="0" borderId="70" xfId="0" applyFont="1" applyFill="1" applyBorder="1" applyAlignment="1">
      <alignment vertical="center" wrapText="1"/>
    </xf>
    <xf numFmtId="168" fontId="2" fillId="0" borderId="70" xfId="0" applyNumberFormat="1" applyFont="1" applyFill="1" applyBorder="1" applyAlignment="1">
      <alignment horizontal="center" vertical="center" wrapText="1"/>
    </xf>
    <xf numFmtId="0" fontId="34" fillId="0" borderId="70" xfId="0" applyFont="1" applyFill="1" applyBorder="1" applyAlignment="1">
      <alignment vertical="center" wrapText="1"/>
    </xf>
    <xf numFmtId="0" fontId="3" fillId="0" borderId="70" xfId="0" applyFont="1" applyFill="1" applyBorder="1" applyAlignment="1">
      <alignment vertical="center" wrapText="1"/>
    </xf>
    <xf numFmtId="0" fontId="4" fillId="0" borderId="7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justify" vertical="center" wrapText="1"/>
    </xf>
    <xf numFmtId="168" fontId="2" fillId="0" borderId="71" xfId="0" applyNumberFormat="1" applyFont="1" applyFill="1" applyBorder="1" applyAlignment="1">
      <alignment horizontal="center" vertical="center" wrapText="1"/>
    </xf>
    <xf numFmtId="168" fontId="18" fillId="0" borderId="0" xfId="0" applyNumberFormat="1" applyFont="1" applyFill="1" applyAlignment="1">
      <alignment wrapText="1"/>
    </xf>
    <xf numFmtId="168" fontId="17" fillId="0" borderId="37" xfId="1" applyNumberFormat="1" applyFont="1" applyFill="1" applyBorder="1" applyAlignment="1">
      <alignment vertical="center" wrapText="1"/>
    </xf>
    <xf numFmtId="0" fontId="21" fillId="0" borderId="58" xfId="6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top" wrapText="1"/>
    </xf>
    <xf numFmtId="168" fontId="5" fillId="0" borderId="2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8" fontId="5" fillId="0" borderId="5" xfId="0" applyNumberFormat="1" applyFont="1" applyFill="1" applyBorder="1" applyAlignment="1">
      <alignment horizontal="center" vertical="center"/>
    </xf>
    <xf numFmtId="166" fontId="5" fillId="0" borderId="20" xfId="0" applyNumberFormat="1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vertical="top"/>
    </xf>
    <xf numFmtId="0" fontId="5" fillId="0" borderId="43" xfId="0" applyFont="1" applyFill="1" applyBorder="1" applyAlignment="1">
      <alignment vertical="top"/>
    </xf>
    <xf numFmtId="166" fontId="5" fillId="0" borderId="5" xfId="0" applyNumberFormat="1" applyFont="1" applyFill="1" applyBorder="1" applyAlignment="1">
      <alignment horizontal="center" vertical="center"/>
    </xf>
    <xf numFmtId="166" fontId="35" fillId="0" borderId="43" xfId="0" applyNumberFormat="1" applyFont="1" applyFill="1" applyBorder="1" applyAlignment="1">
      <alignment vertical="top" wrapText="1"/>
    </xf>
    <xf numFmtId="0" fontId="35" fillId="0" borderId="43" xfId="0" applyFont="1" applyFill="1" applyBorder="1" applyAlignment="1">
      <alignment vertical="top" wrapText="1"/>
    </xf>
    <xf numFmtId="168" fontId="5" fillId="0" borderId="5" xfId="0" applyNumberFormat="1" applyFont="1" applyFill="1" applyBorder="1" applyAlignment="1">
      <alignment horizontal="center" vertical="center" wrapText="1"/>
    </xf>
    <xf numFmtId="0" fontId="0" fillId="0" borderId="43" xfId="0" applyFill="1" applyBorder="1"/>
    <xf numFmtId="166" fontId="5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/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74" xfId="0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wrapText="1"/>
    </xf>
    <xf numFmtId="167" fontId="8" fillId="0" borderId="5" xfId="1" applyNumberFormat="1" applyFont="1" applyFill="1" applyBorder="1" applyAlignment="1">
      <alignment horizontal="center" vertical="center"/>
    </xf>
    <xf numFmtId="167" fontId="8" fillId="0" borderId="0" xfId="1" applyNumberFormat="1" applyFont="1" applyFill="1" applyBorder="1" applyAlignment="1">
      <alignment horizontal="right"/>
    </xf>
    <xf numFmtId="43" fontId="9" fillId="0" borderId="0" xfId="0" applyNumberFormat="1" applyFont="1" applyFill="1" applyBorder="1"/>
    <xf numFmtId="171" fontId="9" fillId="0" borderId="0" xfId="0" applyNumberFormat="1" applyFont="1" applyFill="1" applyBorder="1"/>
    <xf numFmtId="167" fontId="9" fillId="0" borderId="5" xfId="1" applyNumberFormat="1" applyFont="1" applyFill="1" applyBorder="1" applyAlignment="1">
      <alignment horizontal="center" vertical="center"/>
    </xf>
    <xf numFmtId="167" fontId="9" fillId="0" borderId="0" xfId="1" applyNumberFormat="1" applyFont="1" applyFill="1" applyBorder="1" applyAlignment="1">
      <alignment horizontal="right"/>
    </xf>
    <xf numFmtId="172" fontId="9" fillId="0" borderId="0" xfId="9" applyNumberFormat="1" applyFont="1" applyFill="1" applyBorder="1"/>
    <xf numFmtId="0" fontId="8" fillId="0" borderId="5" xfId="0" applyFont="1" applyFill="1" applyBorder="1" applyAlignment="1">
      <alignment vertical="center" wrapText="1"/>
    </xf>
    <xf numFmtId="173" fontId="8" fillId="0" borderId="0" xfId="9" applyNumberFormat="1" applyFont="1" applyFill="1" applyBorder="1" applyAlignment="1">
      <alignment horizontal="right"/>
    </xf>
    <xf numFmtId="173" fontId="9" fillId="0" borderId="0" xfId="9" applyNumberFormat="1" applyFont="1" applyFill="1" applyBorder="1"/>
    <xf numFmtId="167" fontId="8" fillId="0" borderId="5" xfId="1" applyNumberFormat="1" applyFont="1" applyFill="1" applyBorder="1" applyAlignment="1">
      <alignment horizontal="left" vertical="center"/>
    </xf>
    <xf numFmtId="167" fontId="8" fillId="0" borderId="0" xfId="1" applyNumberFormat="1" applyFont="1" applyFill="1" applyBorder="1"/>
    <xf numFmtId="167" fontId="9" fillId="0" borderId="5" xfId="1" applyNumberFormat="1" applyFont="1" applyFill="1" applyBorder="1" applyAlignment="1">
      <alignment horizontal="left" vertical="center"/>
    </xf>
    <xf numFmtId="167" fontId="9" fillId="0" borderId="0" xfId="1" applyNumberFormat="1" applyFont="1" applyFill="1" applyBorder="1"/>
    <xf numFmtId="0" fontId="9" fillId="0" borderId="5" xfId="0" applyFont="1" applyFill="1" applyBorder="1" applyAlignment="1">
      <alignment horizontal="left" vertical="center" wrapText="1"/>
    </xf>
    <xf numFmtId="43" fontId="9" fillId="0" borderId="0" xfId="1" applyFont="1" applyFill="1" applyBorder="1"/>
    <xf numFmtId="167" fontId="8" fillId="0" borderId="0" xfId="1" applyNumberFormat="1" applyFont="1" applyFill="1" applyBorder="1" applyAlignment="1">
      <alignment horizontal="left" indent="1"/>
    </xf>
    <xf numFmtId="174" fontId="9" fillId="0" borderId="0" xfId="1" applyNumberFormat="1" applyFont="1" applyFill="1" applyBorder="1"/>
    <xf numFmtId="167" fontId="9" fillId="0" borderId="0" xfId="1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168" fontId="24" fillId="0" borderId="0" xfId="0" applyNumberFormat="1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3" fillId="0" borderId="0" xfId="7" applyFont="1" applyFill="1" applyAlignment="1">
      <alignment horizontal="center" vertical="center" wrapText="1"/>
    </xf>
    <xf numFmtId="0" fontId="3" fillId="0" borderId="0" xfId="7" applyFont="1" applyFill="1" applyAlignment="1">
      <alignment horizontal="right" vertical="center" wrapText="1"/>
    </xf>
    <xf numFmtId="0" fontId="4" fillId="0" borderId="0" xfId="7" applyFont="1" applyFill="1" applyAlignment="1">
      <alignment horizontal="center" vertical="center" wrapText="1"/>
    </xf>
    <xf numFmtId="0" fontId="6" fillId="0" borderId="77" xfId="7" applyFont="1" applyFill="1" applyBorder="1" applyAlignment="1">
      <alignment horizontal="center" vertical="center" wrapText="1"/>
    </xf>
    <xf numFmtId="0" fontId="6" fillId="0" borderId="68" xfId="7" applyFont="1" applyFill="1" applyBorder="1" applyAlignment="1">
      <alignment horizontal="center" vertical="center" wrapText="1"/>
    </xf>
    <xf numFmtId="49" fontId="6" fillId="0" borderId="39" xfId="8" applyNumberFormat="1" applyFont="1" applyFill="1" applyBorder="1" applyAlignment="1">
      <alignment horizontal="center" vertical="center" textRotation="90"/>
    </xf>
    <xf numFmtId="49" fontId="6" fillId="0" borderId="40" xfId="8" applyNumberFormat="1" applyFont="1" applyFill="1" applyBorder="1" applyAlignment="1">
      <alignment horizontal="center" vertical="center" textRotation="90"/>
    </xf>
    <xf numFmtId="49" fontId="6" fillId="0" borderId="77" xfId="8" applyNumberFormat="1" applyFont="1" applyFill="1" applyBorder="1" applyAlignment="1">
      <alignment horizontal="center" vertical="center" textRotation="90"/>
    </xf>
    <xf numFmtId="49" fontId="6" fillId="0" borderId="4" xfId="8" applyNumberFormat="1" applyFont="1" applyFill="1" applyBorder="1" applyAlignment="1">
      <alignment horizontal="center" vertical="center" textRotation="90"/>
    </xf>
    <xf numFmtId="49" fontId="6" fillId="0" borderId="5" xfId="8" applyNumberFormat="1" applyFont="1" applyFill="1" applyBorder="1" applyAlignment="1">
      <alignment horizontal="center" vertical="center" textRotation="90"/>
    </xf>
    <xf numFmtId="49" fontId="6" fillId="0" borderId="24" xfId="8" applyNumberFormat="1" applyFont="1" applyFill="1" applyBorder="1" applyAlignment="1">
      <alignment horizontal="center" vertical="center" textRotation="90"/>
    </xf>
    <xf numFmtId="49" fontId="6" fillId="0" borderId="8" xfId="8" applyNumberFormat="1" applyFont="1" applyFill="1" applyBorder="1" applyAlignment="1">
      <alignment horizontal="center" vertical="center" textRotation="90"/>
    </xf>
    <xf numFmtId="49" fontId="6" fillId="0" borderId="18" xfId="8" applyNumberFormat="1" applyFont="1" applyFill="1" applyBorder="1" applyAlignment="1">
      <alignment horizontal="center" vertical="center" textRotation="90"/>
    </xf>
    <xf numFmtId="49" fontId="6" fillId="0" borderId="78" xfId="8" applyNumberFormat="1" applyFont="1" applyFill="1" applyBorder="1" applyAlignment="1">
      <alignment horizontal="center" vertical="center" textRotation="90"/>
    </xf>
    <xf numFmtId="49" fontId="8" fillId="0" borderId="79" xfId="7" applyNumberFormat="1" applyFont="1" applyFill="1" applyBorder="1" applyAlignment="1">
      <alignment horizontal="center" vertical="top" wrapText="1"/>
    </xf>
    <xf numFmtId="49" fontId="8" fillId="0" borderId="0" xfId="7" applyNumberFormat="1" applyFont="1" applyFill="1" applyBorder="1" applyAlignment="1">
      <alignment horizontal="center" vertical="top" wrapText="1"/>
    </xf>
    <xf numFmtId="49" fontId="8" fillId="0" borderId="80" xfId="7" applyNumberFormat="1" applyFont="1" applyFill="1" applyBorder="1" applyAlignment="1">
      <alignment horizontal="center" vertical="top" wrapText="1"/>
    </xf>
    <xf numFmtId="49" fontId="8" fillId="0" borderId="76" xfId="7" applyNumberFormat="1" applyFont="1" applyFill="1" applyBorder="1" applyAlignment="1">
      <alignment horizontal="center" vertical="top" wrapText="1"/>
    </xf>
    <xf numFmtId="49" fontId="8" fillId="0" borderId="74" xfId="7" applyNumberFormat="1" applyFont="1" applyFill="1" applyBorder="1" applyAlignment="1">
      <alignment horizontal="center" vertical="top" wrapText="1"/>
    </xf>
    <xf numFmtId="49" fontId="8" fillId="0" borderId="75" xfId="7" applyNumberFormat="1" applyFont="1" applyFill="1" applyBorder="1" applyAlignment="1">
      <alignment horizontal="center" vertical="top" wrapText="1"/>
    </xf>
    <xf numFmtId="49" fontId="8" fillId="0" borderId="73" xfId="7" applyNumberFormat="1" applyFont="1" applyFill="1" applyBorder="1" applyAlignment="1">
      <alignment horizontal="center" vertical="top" wrapText="1"/>
    </xf>
    <xf numFmtId="49" fontId="8" fillId="0" borderId="72" xfId="7" applyNumberFormat="1" applyFont="1" applyFill="1" applyBorder="1" applyAlignment="1">
      <alignment horizontal="center" vertical="top" wrapText="1"/>
    </xf>
    <xf numFmtId="49" fontId="8" fillId="0" borderId="70" xfId="7" applyNumberFormat="1" applyFont="1" applyFill="1" applyBorder="1" applyAlignment="1">
      <alignment horizontal="center" vertical="top" wrapText="1"/>
    </xf>
    <xf numFmtId="0" fontId="6" fillId="0" borderId="39" xfId="7" applyFont="1" applyFill="1" applyBorder="1" applyAlignment="1">
      <alignment horizontal="center" vertical="top" wrapText="1"/>
    </xf>
    <xf numFmtId="0" fontId="6" fillId="0" borderId="40" xfId="7" applyFont="1" applyFill="1" applyBorder="1" applyAlignment="1">
      <alignment horizontal="center" vertical="top" wrapText="1"/>
    </xf>
    <xf numFmtId="0" fontId="6" fillId="0" borderId="64" xfId="7" applyFont="1" applyFill="1" applyBorder="1" applyAlignment="1">
      <alignment horizontal="center" vertical="top" wrapText="1"/>
    </xf>
    <xf numFmtId="0" fontId="3" fillId="0" borderId="0" xfId="7" applyFont="1" applyFill="1" applyAlignment="1">
      <alignment horizontal="right" vertical="top" wrapText="1"/>
    </xf>
    <xf numFmtId="0" fontId="14" fillId="0" borderId="0" xfId="7" applyFont="1" applyFill="1" applyAlignment="1">
      <alignment horizontal="center" vertical="top" wrapText="1"/>
    </xf>
    <xf numFmtId="0" fontId="6" fillId="0" borderId="12" xfId="7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6" fillId="0" borderId="2" xfId="7" applyFont="1" applyFill="1" applyBorder="1" applyAlignment="1">
      <alignment horizontal="center" vertical="center" wrapText="1"/>
    </xf>
    <xf numFmtId="0" fontId="6" fillId="0" borderId="58" xfId="7" applyFont="1" applyFill="1" applyBorder="1" applyAlignment="1">
      <alignment horizontal="center" vertical="top" wrapText="1"/>
    </xf>
    <xf numFmtId="0" fontId="6" fillId="0" borderId="60" xfId="7" applyFont="1" applyFill="1" applyBorder="1" applyAlignment="1">
      <alignment horizontal="center" vertical="top" wrapText="1"/>
    </xf>
    <xf numFmtId="0" fontId="6" fillId="0" borderId="61" xfId="7" applyFont="1" applyFill="1" applyBorder="1" applyAlignment="1">
      <alignment horizontal="center" vertical="center" wrapText="1"/>
    </xf>
    <xf numFmtId="0" fontId="6" fillId="0" borderId="8" xfId="7" applyFont="1" applyFill="1" applyBorder="1" applyAlignment="1">
      <alignment horizontal="center" vertical="center" wrapText="1"/>
    </xf>
    <xf numFmtId="0" fontId="4" fillId="0" borderId="61" xfId="7" applyFont="1" applyFill="1" applyBorder="1" applyAlignment="1">
      <alignment horizontal="center" vertical="top"/>
    </xf>
    <xf numFmtId="0" fontId="4" fillId="0" borderId="58" xfId="7" applyFont="1" applyFill="1" applyBorder="1" applyAlignment="1">
      <alignment horizontal="center" vertical="top"/>
    </xf>
    <xf numFmtId="0" fontId="4" fillId="0" borderId="60" xfId="7" applyFont="1" applyFill="1" applyBorder="1" applyAlignment="1">
      <alignment horizontal="center" vertical="top"/>
    </xf>
    <xf numFmtId="49" fontId="6" fillId="0" borderId="76" xfId="8" applyNumberFormat="1" applyFont="1" applyFill="1" applyBorder="1" applyAlignment="1">
      <alignment horizontal="center" vertical="center" textRotation="90"/>
    </xf>
    <xf numFmtId="49" fontId="6" fillId="0" borderId="74" xfId="8" applyNumberFormat="1" applyFont="1" applyFill="1" applyBorder="1" applyAlignment="1">
      <alignment horizontal="center" vertical="center" textRotation="90"/>
    </xf>
    <xf numFmtId="49" fontId="6" fillId="0" borderId="79" xfId="8" applyNumberFormat="1" applyFont="1" applyFill="1" applyBorder="1" applyAlignment="1">
      <alignment horizontal="center" vertical="center" textRotation="90"/>
    </xf>
    <xf numFmtId="49" fontId="6" fillId="0" borderId="0" xfId="8" applyNumberFormat="1" applyFont="1" applyFill="1" applyBorder="1" applyAlignment="1">
      <alignment horizontal="center" vertical="center" textRotation="90"/>
    </xf>
    <xf numFmtId="49" fontId="6" fillId="0" borderId="73" xfId="8" applyNumberFormat="1" applyFont="1" applyFill="1" applyBorder="1" applyAlignment="1">
      <alignment horizontal="center" vertical="center" textRotation="90"/>
    </xf>
    <xf numFmtId="49" fontId="6" fillId="0" borderId="72" xfId="8" applyNumberFormat="1" applyFont="1" applyFill="1" applyBorder="1" applyAlignment="1">
      <alignment horizontal="center" vertical="center" textRotation="90"/>
    </xf>
    <xf numFmtId="0" fontId="4" fillId="0" borderId="7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73" xfId="0" applyFont="1" applyFill="1" applyBorder="1" applyAlignment="1">
      <alignment horizontal="center" vertical="top" wrapText="1"/>
    </xf>
    <xf numFmtId="0" fontId="4" fillId="0" borderId="72" xfId="0" applyFont="1" applyFill="1" applyBorder="1" applyAlignment="1">
      <alignment horizontal="center" vertical="top" wrapText="1"/>
    </xf>
    <xf numFmtId="0" fontId="6" fillId="0" borderId="81" xfId="7" applyFont="1" applyFill="1" applyBorder="1" applyAlignment="1">
      <alignment horizontal="center" vertical="top" wrapText="1"/>
    </xf>
    <xf numFmtId="0" fontId="6" fillId="0" borderId="82" xfId="7" applyFont="1" applyFill="1" applyBorder="1" applyAlignment="1">
      <alignment horizontal="center" vertical="top" wrapText="1"/>
    </xf>
    <xf numFmtId="0" fontId="6" fillId="0" borderId="57" xfId="7" applyFont="1" applyFill="1" applyBorder="1" applyAlignment="1">
      <alignment horizontal="center" vertical="top" wrapText="1"/>
    </xf>
    <xf numFmtId="0" fontId="6" fillId="0" borderId="5" xfId="7" applyFont="1" applyFill="1" applyBorder="1" applyAlignment="1">
      <alignment horizontal="center" vertical="center" wrapText="1"/>
    </xf>
    <xf numFmtId="0" fontId="6" fillId="0" borderId="18" xfId="7" applyFont="1" applyFill="1" applyBorder="1" applyAlignment="1">
      <alignment horizontal="center" vertical="center" wrapText="1"/>
    </xf>
    <xf numFmtId="0" fontId="6" fillId="0" borderId="5" xfId="7" applyFont="1" applyFill="1" applyBorder="1" applyAlignment="1">
      <alignment horizontal="center" vertical="top" wrapText="1"/>
    </xf>
    <xf numFmtId="0" fontId="6" fillId="0" borderId="6" xfId="7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wrapText="1"/>
    </xf>
    <xf numFmtId="0" fontId="2" fillId="0" borderId="27" xfId="0" applyFont="1" applyFill="1" applyBorder="1" applyAlignment="1">
      <alignment horizontal="left" wrapText="1"/>
    </xf>
    <xf numFmtId="0" fontId="2" fillId="0" borderId="26" xfId="0" applyFont="1" applyFill="1" applyBorder="1" applyAlignment="1">
      <alignment horizontal="left" wrapText="1"/>
    </xf>
    <xf numFmtId="0" fontId="3" fillId="0" borderId="49" xfId="0" applyFont="1" applyFill="1" applyBorder="1" applyAlignment="1">
      <alignment horizontal="center" vertical="center"/>
    </xf>
    <xf numFmtId="0" fontId="2" fillId="0" borderId="41" xfId="0" applyFont="1" applyFill="1" applyBorder="1"/>
    <xf numFmtId="0" fontId="2" fillId="0" borderId="31" xfId="0" applyFont="1" applyFill="1" applyBorder="1"/>
    <xf numFmtId="0" fontId="2" fillId="0" borderId="32" xfId="0" applyFont="1" applyFill="1" applyBorder="1"/>
    <xf numFmtId="0" fontId="32" fillId="0" borderId="5" xfId="0" applyFont="1" applyFill="1" applyBorder="1" applyAlignment="1">
      <alignment horizontal="left" wrapText="1"/>
    </xf>
    <xf numFmtId="0" fontId="33" fillId="0" borderId="84" xfId="0" applyFont="1" applyFill="1" applyBorder="1" applyAlignment="1">
      <alignment horizontal="center" vertical="top" wrapText="1"/>
    </xf>
    <xf numFmtId="0" fontId="33" fillId="0" borderId="85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88" xfId="0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center"/>
    </xf>
    <xf numFmtId="168" fontId="2" fillId="0" borderId="5" xfId="1" applyNumberFormat="1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wrapText="1"/>
    </xf>
    <xf numFmtId="0" fontId="5" fillId="0" borderId="29" xfId="0" applyFont="1" applyFill="1" applyBorder="1" applyAlignment="1">
      <alignment horizontal="left" wrapText="1"/>
    </xf>
    <xf numFmtId="0" fontId="19" fillId="0" borderId="36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left" vertical="center" wrapText="1"/>
    </xf>
    <xf numFmtId="0" fontId="40" fillId="0" borderId="0" xfId="0" applyFont="1" applyFill="1" applyAlignment="1">
      <alignment horizontal="left" vertical="center"/>
    </xf>
    <xf numFmtId="0" fontId="35" fillId="0" borderId="49" xfId="0" applyFont="1" applyFill="1" applyBorder="1" applyAlignment="1">
      <alignment horizontal="center" vertical="center"/>
    </xf>
    <xf numFmtId="0" fontId="5" fillId="0" borderId="83" xfId="0" applyFont="1" applyFill="1" applyBorder="1"/>
    <xf numFmtId="0" fontId="5" fillId="0" borderId="31" xfId="0" applyFont="1" applyFill="1" applyBorder="1"/>
    <xf numFmtId="0" fontId="5" fillId="0" borderId="44" xfId="0" applyFont="1" applyFill="1" applyBorder="1"/>
    <xf numFmtId="166" fontId="5" fillId="0" borderId="24" xfId="0" applyNumberFormat="1" applyFont="1" applyFill="1" applyBorder="1" applyAlignment="1">
      <alignment horizontal="center" vertical="center" wrapText="1"/>
    </xf>
    <xf numFmtId="166" fontId="5" fillId="0" borderId="26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37" fillId="0" borderId="84" xfId="0" applyFont="1" applyFill="1" applyBorder="1" applyAlignment="1">
      <alignment horizontal="center" wrapText="1"/>
    </xf>
    <xf numFmtId="0" fontId="37" fillId="0" borderId="85" xfId="0" applyFont="1" applyFill="1" applyBorder="1" applyAlignment="1">
      <alignment horizontal="center" wrapText="1"/>
    </xf>
    <xf numFmtId="0" fontId="37" fillId="0" borderId="86" xfId="0" applyFont="1" applyFill="1" applyBorder="1" applyAlignment="1">
      <alignment horizontal="center" wrapText="1"/>
    </xf>
    <xf numFmtId="0" fontId="37" fillId="0" borderId="87" xfId="0" applyFont="1" applyFill="1" applyBorder="1" applyAlignment="1">
      <alignment horizontal="center" wrapText="1"/>
    </xf>
    <xf numFmtId="166" fontId="5" fillId="0" borderId="24" xfId="0" applyNumberFormat="1" applyFont="1" applyFill="1" applyBorder="1" applyAlignment="1">
      <alignment horizontal="center" vertical="top"/>
    </xf>
    <xf numFmtId="166" fontId="5" fillId="0" borderId="26" xfId="0" applyNumberFormat="1" applyFont="1" applyFill="1" applyBorder="1" applyAlignment="1">
      <alignment horizontal="center" vertical="top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54" xfId="0" applyFont="1" applyFill="1" applyBorder="1" applyAlignment="1">
      <alignment horizontal="left" vertical="top" wrapText="1"/>
    </xf>
    <xf numFmtId="0" fontId="38" fillId="0" borderId="84" xfId="0" applyFont="1" applyFill="1" applyBorder="1" applyAlignment="1">
      <alignment horizontal="left" vertical="top" wrapText="1"/>
    </xf>
    <xf numFmtId="0" fontId="38" fillId="0" borderId="86" xfId="0" applyFont="1" applyFill="1" applyBorder="1" applyAlignment="1">
      <alignment horizontal="left" vertical="top" wrapText="1"/>
    </xf>
    <xf numFmtId="3" fontId="5" fillId="0" borderId="24" xfId="0" applyNumberFormat="1" applyFont="1" applyFill="1" applyBorder="1" applyAlignment="1">
      <alignment horizontal="center" vertical="top"/>
    </xf>
    <xf numFmtId="3" fontId="5" fillId="0" borderId="26" xfId="0" applyNumberFormat="1" applyFont="1" applyFill="1" applyBorder="1" applyAlignment="1">
      <alignment horizontal="center" vertical="top"/>
    </xf>
    <xf numFmtId="0" fontId="20" fillId="0" borderId="49" xfId="6" applyFont="1" applyFill="1" applyBorder="1" applyAlignment="1">
      <alignment horizontal="center" vertical="center" wrapText="1"/>
    </xf>
    <xf numFmtId="0" fontId="20" fillId="0" borderId="41" xfId="6" applyFont="1" applyFill="1" applyBorder="1" applyAlignment="1">
      <alignment horizontal="center" vertical="center" wrapText="1"/>
    </xf>
    <xf numFmtId="0" fontId="20" fillId="0" borderId="20" xfId="6" applyFont="1" applyFill="1" applyBorder="1" applyAlignment="1">
      <alignment horizontal="center" vertical="center" wrapText="1"/>
    </xf>
    <xf numFmtId="0" fontId="20" fillId="0" borderId="30" xfId="6" applyFont="1" applyFill="1" applyBorder="1" applyAlignment="1">
      <alignment horizontal="center" vertical="center" wrapText="1"/>
    </xf>
    <xf numFmtId="0" fontId="20" fillId="0" borderId="0" xfId="6" applyFont="1" applyFill="1" applyBorder="1" applyAlignment="1">
      <alignment horizontal="center" vertical="center" wrapText="1"/>
    </xf>
    <xf numFmtId="0" fontId="20" fillId="0" borderId="43" xfId="6" applyFont="1" applyFill="1" applyBorder="1" applyAlignment="1">
      <alignment horizontal="center" vertical="center" wrapText="1"/>
    </xf>
    <xf numFmtId="0" fontId="20" fillId="0" borderId="35" xfId="6" applyFont="1" applyFill="1" applyBorder="1" applyAlignment="1">
      <alignment horizontal="center" vertical="center" wrapText="1"/>
    </xf>
    <xf numFmtId="0" fontId="20" fillId="0" borderId="36" xfId="6" applyFont="1" applyFill="1" applyBorder="1" applyAlignment="1">
      <alignment horizontal="center" vertical="center" wrapText="1"/>
    </xf>
    <xf numFmtId="0" fontId="20" fillId="0" borderId="16" xfId="6" applyFont="1" applyFill="1" applyBorder="1" applyAlignment="1">
      <alignment horizontal="center" vertical="center" wrapText="1"/>
    </xf>
    <xf numFmtId="0" fontId="21" fillId="0" borderId="5" xfId="6" applyFont="1" applyFill="1" applyBorder="1" applyAlignment="1">
      <alignment horizontal="center" vertical="center" wrapText="1"/>
    </xf>
    <xf numFmtId="0" fontId="21" fillId="0" borderId="24" xfId="6" applyFont="1" applyFill="1" applyBorder="1" applyAlignment="1">
      <alignment horizontal="center" vertical="center" wrapText="1"/>
    </xf>
    <xf numFmtId="0" fontId="21" fillId="0" borderId="27" xfId="6" applyFont="1" applyFill="1" applyBorder="1" applyAlignment="1">
      <alignment horizontal="center" vertical="center" wrapText="1"/>
    </xf>
    <xf numFmtId="0" fontId="21" fillId="0" borderId="26" xfId="6" applyFont="1" applyFill="1" applyBorder="1" applyAlignment="1">
      <alignment horizontal="center" vertical="center" wrapText="1"/>
    </xf>
    <xf numFmtId="0" fontId="21" fillId="0" borderId="58" xfId="6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left" vertical="center" wrapText="1"/>
    </xf>
    <xf numFmtId="0" fontId="35" fillId="0" borderId="83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0" fontId="35" fillId="0" borderId="4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left" vertical="center" wrapText="1"/>
    </xf>
    <xf numFmtId="0" fontId="38" fillId="0" borderId="28" xfId="0" applyFont="1" applyFill="1" applyBorder="1" applyAlignment="1">
      <alignment horizontal="left" vertical="top" wrapText="1"/>
    </xf>
    <xf numFmtId="0" fontId="38" fillId="0" borderId="53" xfId="0" applyFont="1" applyFill="1" applyBorder="1" applyAlignment="1">
      <alignment horizontal="left" vertical="top" wrapText="1"/>
    </xf>
    <xf numFmtId="0" fontId="37" fillId="0" borderId="34" xfId="0" applyFont="1" applyFill="1" applyBorder="1" applyAlignment="1">
      <alignment horizontal="left" vertical="top"/>
    </xf>
    <xf numFmtId="0" fontId="37" fillId="0" borderId="29" xfId="0" applyFont="1" applyFill="1" applyBorder="1" applyAlignment="1">
      <alignment horizontal="left" vertical="top"/>
    </xf>
    <xf numFmtId="0" fontId="37" fillId="0" borderId="54" xfId="0" applyFont="1" applyFill="1" applyBorder="1" applyAlignment="1">
      <alignment horizontal="left" vertical="top"/>
    </xf>
    <xf numFmtId="0" fontId="35" fillId="0" borderId="41" xfId="0" applyFont="1" applyFill="1" applyBorder="1" applyAlignment="1">
      <alignment horizontal="center" vertical="center"/>
    </xf>
    <xf numFmtId="0" fontId="35" fillId="0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top"/>
    </xf>
    <xf numFmtId="0" fontId="5" fillId="0" borderId="29" xfId="0" applyFont="1" applyFill="1" applyBorder="1" applyAlignment="1">
      <alignment horizontal="left" vertical="top"/>
    </xf>
    <xf numFmtId="0" fontId="5" fillId="0" borderId="54" xfId="0" applyFont="1" applyFill="1" applyBorder="1" applyAlignment="1">
      <alignment horizontal="left" vertical="top"/>
    </xf>
    <xf numFmtId="0" fontId="25" fillId="0" borderId="5" xfId="0" applyFont="1" applyFill="1" applyBorder="1" applyAlignment="1">
      <alignment horizontal="left" wrapText="1"/>
    </xf>
    <xf numFmtId="168" fontId="17" fillId="0" borderId="24" xfId="1" applyNumberFormat="1" applyFont="1" applyFill="1" applyBorder="1" applyAlignment="1">
      <alignment horizontal="center" vertical="center" wrapText="1"/>
    </xf>
    <xf numFmtId="168" fontId="17" fillId="0" borderId="26" xfId="1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center" vertical="center"/>
    </xf>
    <xf numFmtId="0" fontId="17" fillId="0" borderId="5" xfId="0" applyFont="1" applyFill="1" applyBorder="1"/>
    <xf numFmtId="0" fontId="20" fillId="0" borderId="5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wrapText="1"/>
    </xf>
    <xf numFmtId="0" fontId="27" fillId="0" borderId="36" xfId="0" applyFont="1" applyFill="1" applyBorder="1" applyAlignment="1">
      <alignment horizontal="center" vertical="center" wrapText="1"/>
    </xf>
    <xf numFmtId="0" fontId="28" fillId="0" borderId="5" xfId="6" applyFont="1" applyFill="1" applyBorder="1" applyAlignment="1">
      <alignment horizontal="center" vertical="center" wrapText="1"/>
    </xf>
    <xf numFmtId="0" fontId="29" fillId="0" borderId="24" xfId="6" applyFont="1" applyFill="1" applyBorder="1" applyAlignment="1">
      <alignment horizontal="center" vertical="center" wrapText="1"/>
    </xf>
    <xf numFmtId="0" fontId="29" fillId="0" borderId="27" xfId="6" applyFont="1" applyFill="1" applyBorder="1" applyAlignment="1">
      <alignment horizontal="center" vertical="center" wrapText="1"/>
    </xf>
    <xf numFmtId="0" fontId="29" fillId="0" borderId="26" xfId="6" applyFont="1" applyFill="1" applyBorder="1" applyAlignment="1">
      <alignment horizontal="center" vertical="center" wrapText="1"/>
    </xf>
    <xf numFmtId="0" fontId="29" fillId="0" borderId="5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left" vertical="center" wrapText="1"/>
    </xf>
    <xf numFmtId="0" fontId="31" fillId="0" borderId="0" xfId="6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top" wrapText="1"/>
    </xf>
    <xf numFmtId="0" fontId="17" fillId="0" borderId="24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168" fontId="17" fillId="0" borderId="5" xfId="1" applyNumberFormat="1" applyFont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17" fillId="0" borderId="35" xfId="0" applyFont="1" applyFill="1" applyBorder="1" applyAlignment="1">
      <alignment horizontal="left" vertical="center" wrapText="1"/>
    </xf>
    <xf numFmtId="0" fontId="17" fillId="0" borderId="36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top"/>
    </xf>
    <xf numFmtId="0" fontId="20" fillId="0" borderId="5" xfId="6" applyFont="1" applyFill="1" applyBorder="1" applyAlignment="1">
      <alignment horizontal="center" vertical="center" wrapText="1"/>
    </xf>
    <xf numFmtId="0" fontId="42" fillId="0" borderId="0" xfId="6" applyFont="1" applyFill="1" applyBorder="1" applyAlignment="1">
      <alignment horizontal="left" vertical="center" wrapText="1"/>
    </xf>
    <xf numFmtId="0" fontId="42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43" fillId="0" borderId="0" xfId="6" applyFont="1" applyFill="1" applyBorder="1" applyAlignment="1">
      <alignment horizontal="left" vertical="center" wrapText="1"/>
    </xf>
    <xf numFmtId="0" fontId="17" fillId="0" borderId="50" xfId="0" applyFont="1" applyFill="1" applyBorder="1" applyAlignment="1">
      <alignment horizontal="center" vertical="top"/>
    </xf>
    <xf numFmtId="0" fontId="17" fillId="0" borderId="89" xfId="0" applyFont="1" applyFill="1" applyBorder="1" applyAlignment="1">
      <alignment horizontal="center" vertical="top"/>
    </xf>
    <xf numFmtId="0" fontId="17" fillId="0" borderId="24" xfId="0" applyFont="1" applyFill="1" applyBorder="1" applyAlignment="1">
      <alignment horizontal="left" wrapText="1"/>
    </xf>
    <xf numFmtId="0" fontId="17" fillId="0" borderId="27" xfId="0" applyFont="1" applyFill="1" applyBorder="1" applyAlignment="1">
      <alignment horizontal="left" wrapText="1"/>
    </xf>
    <xf numFmtId="0" fontId="17" fillId="0" borderId="26" xfId="0" applyFont="1" applyFill="1" applyBorder="1" applyAlignment="1">
      <alignment horizontal="left" wrapText="1"/>
    </xf>
    <xf numFmtId="0" fontId="23" fillId="0" borderId="0" xfId="6" applyFont="1" applyFill="1" applyBorder="1" applyAlignment="1">
      <alignment horizontal="left" vertical="center" wrapText="1"/>
    </xf>
    <xf numFmtId="0" fontId="24" fillId="0" borderId="49" xfId="0" applyFont="1" applyFill="1" applyBorder="1" applyAlignment="1">
      <alignment horizontal="center" vertical="center"/>
    </xf>
    <xf numFmtId="0" fontId="17" fillId="0" borderId="41" xfId="0" applyFont="1" applyFill="1" applyBorder="1"/>
    <xf numFmtId="0" fontId="17" fillId="0" borderId="31" xfId="0" applyFont="1" applyFill="1" applyBorder="1"/>
    <xf numFmtId="0" fontId="17" fillId="0" borderId="32" xfId="0" applyFont="1" applyFill="1" applyBorder="1"/>
    <xf numFmtId="0" fontId="24" fillId="0" borderId="84" xfId="0" applyFont="1" applyFill="1" applyBorder="1" applyAlignment="1">
      <alignment horizontal="center" vertical="top" wrapText="1"/>
    </xf>
    <xf numFmtId="0" fontId="24" fillId="0" borderId="85" xfId="0" applyFont="1" applyFill="1" applyBorder="1" applyAlignment="1">
      <alignment horizontal="center" vertical="top" wrapText="1"/>
    </xf>
    <xf numFmtId="0" fontId="24" fillId="0" borderId="34" xfId="0" applyFont="1" applyFill="1" applyBorder="1" applyAlignment="1">
      <alignment horizontal="center" vertical="top" wrapText="1"/>
    </xf>
    <xf numFmtId="0" fontId="24" fillId="0" borderId="88" xfId="0" applyFont="1" applyFill="1" applyBorder="1" applyAlignment="1">
      <alignment horizontal="center" vertical="top" wrapText="1"/>
    </xf>
    <xf numFmtId="0" fontId="22" fillId="0" borderId="0" xfId="6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</cellXfs>
  <cellStyles count="10">
    <cellStyle name="Comma" xfId="1" builtinId="3"/>
    <cellStyle name="Normal" xfId="0" builtinId="0"/>
    <cellStyle name="Normal 4" xfId="2"/>
    <cellStyle name="Normal 5" xfId="3"/>
    <cellStyle name="Normal 6" xfId="4"/>
    <cellStyle name="Normal_Book2" xfId="5"/>
    <cellStyle name="Normal_Shushan" xfId="6"/>
    <cellStyle name="Normal_Varabashxum-ynderk" xfId="7"/>
    <cellStyle name="Normal_Verabashxum 1" xfId="8"/>
    <cellStyle name="Percent" xfId="9" builtinId="5"/>
  </cellStyles>
  <dxfs count="1">
    <dxf>
      <font>
        <b/>
        <i val="0"/>
        <strike val="0"/>
        <condense val="0"/>
        <extend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a.Ohanyan/Desktop/Voroshum11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avelvac 22"/>
      <sheetName val="Հավելված 1"/>
      <sheetName val="Հավելված 2"/>
      <sheetName val="Հավելված 3"/>
      <sheetName val="Transp"/>
      <sheetName val="MSH"/>
      <sheetName val="GUX"/>
      <sheetName val="Sheet3"/>
      <sheetName val="Jur"/>
    </sheetNames>
    <sheetDataSet>
      <sheetData sheetId="0" refreshError="1"/>
      <sheetData sheetId="1" refreshError="1"/>
      <sheetData sheetId="2" refreshError="1">
        <row r="87">
          <cell r="H87">
            <v>0</v>
          </cell>
        </row>
      </sheetData>
      <sheetData sheetId="3" refreshError="1">
        <row r="14">
          <cell r="E14">
            <v>34553.199999999997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Q1828"/>
  <sheetViews>
    <sheetView view="pageBreakPreview" zoomScaleNormal="100" zoomScaleSheetLayoutView="100" workbookViewId="0">
      <selection activeCell="E10" sqref="E10"/>
    </sheetView>
  </sheetViews>
  <sheetFormatPr defaultRowHeight="16.5"/>
  <cols>
    <col min="1" max="1" width="68.5703125" style="391" customWidth="1"/>
    <col min="2" max="2" width="20.5703125" style="391" customWidth="1"/>
    <col min="3" max="3" width="21.5703125" style="393" customWidth="1"/>
    <col min="4" max="4" width="21.85546875" style="393" customWidth="1"/>
    <col min="5" max="5" width="15" style="393" customWidth="1"/>
    <col min="6" max="6" width="15.5703125" style="393" bestFit="1" customWidth="1"/>
    <col min="7" max="7" width="15.28515625" style="393" bestFit="1" customWidth="1"/>
    <col min="8" max="8" width="12.5703125" style="393" bestFit="1" customWidth="1"/>
    <col min="9" max="10" width="9.140625" style="393"/>
    <col min="11" max="11" width="14.5703125" style="393" bestFit="1" customWidth="1"/>
    <col min="12" max="36" width="9.140625" style="393"/>
    <col min="37" max="256" width="9.140625" style="394"/>
    <col min="257" max="257" width="68.5703125" style="394" customWidth="1"/>
    <col min="258" max="258" width="20.5703125" style="394" customWidth="1"/>
    <col min="259" max="259" width="21.5703125" style="394" customWidth="1"/>
    <col min="260" max="260" width="21.85546875" style="394" customWidth="1"/>
    <col min="261" max="261" width="15" style="394" customWidth="1"/>
    <col min="262" max="262" width="15.5703125" style="394" bestFit="1" customWidth="1"/>
    <col min="263" max="263" width="15.28515625" style="394" bestFit="1" customWidth="1"/>
    <col min="264" max="264" width="12.5703125" style="394" bestFit="1" customWidth="1"/>
    <col min="265" max="266" width="9.140625" style="394"/>
    <col min="267" max="267" width="14.5703125" style="394" bestFit="1" customWidth="1"/>
    <col min="268" max="512" width="9.140625" style="394"/>
    <col min="513" max="513" width="68.5703125" style="394" customWidth="1"/>
    <col min="514" max="514" width="20.5703125" style="394" customWidth="1"/>
    <col min="515" max="515" width="21.5703125" style="394" customWidth="1"/>
    <col min="516" max="516" width="21.85546875" style="394" customWidth="1"/>
    <col min="517" max="517" width="15" style="394" customWidth="1"/>
    <col min="518" max="518" width="15.5703125" style="394" bestFit="1" customWidth="1"/>
    <col min="519" max="519" width="15.28515625" style="394" bestFit="1" customWidth="1"/>
    <col min="520" max="520" width="12.5703125" style="394" bestFit="1" customWidth="1"/>
    <col min="521" max="522" width="9.140625" style="394"/>
    <col min="523" max="523" width="14.5703125" style="394" bestFit="1" customWidth="1"/>
    <col min="524" max="768" width="9.140625" style="394"/>
    <col min="769" max="769" width="68.5703125" style="394" customWidth="1"/>
    <col min="770" max="770" width="20.5703125" style="394" customWidth="1"/>
    <col min="771" max="771" width="21.5703125" style="394" customWidth="1"/>
    <col min="772" max="772" width="21.85546875" style="394" customWidth="1"/>
    <col min="773" max="773" width="15" style="394" customWidth="1"/>
    <col min="774" max="774" width="15.5703125" style="394" bestFit="1" customWidth="1"/>
    <col min="775" max="775" width="15.28515625" style="394" bestFit="1" customWidth="1"/>
    <col min="776" max="776" width="12.5703125" style="394" bestFit="1" customWidth="1"/>
    <col min="777" max="778" width="9.140625" style="394"/>
    <col min="779" max="779" width="14.5703125" style="394" bestFit="1" customWidth="1"/>
    <col min="780" max="1024" width="9.140625" style="394"/>
    <col min="1025" max="1025" width="68.5703125" style="394" customWidth="1"/>
    <col min="1026" max="1026" width="20.5703125" style="394" customWidth="1"/>
    <col min="1027" max="1027" width="21.5703125" style="394" customWidth="1"/>
    <col min="1028" max="1028" width="21.85546875" style="394" customWidth="1"/>
    <col min="1029" max="1029" width="15" style="394" customWidth="1"/>
    <col min="1030" max="1030" width="15.5703125" style="394" bestFit="1" customWidth="1"/>
    <col min="1031" max="1031" width="15.28515625" style="394" bestFit="1" customWidth="1"/>
    <col min="1032" max="1032" width="12.5703125" style="394" bestFit="1" customWidth="1"/>
    <col min="1033" max="1034" width="9.140625" style="394"/>
    <col min="1035" max="1035" width="14.5703125" style="394" bestFit="1" customWidth="1"/>
    <col min="1036" max="1280" width="9.140625" style="394"/>
    <col min="1281" max="1281" width="68.5703125" style="394" customWidth="1"/>
    <col min="1282" max="1282" width="20.5703125" style="394" customWidth="1"/>
    <col min="1283" max="1283" width="21.5703125" style="394" customWidth="1"/>
    <col min="1284" max="1284" width="21.85546875" style="394" customWidth="1"/>
    <col min="1285" max="1285" width="15" style="394" customWidth="1"/>
    <col min="1286" max="1286" width="15.5703125" style="394" bestFit="1" customWidth="1"/>
    <col min="1287" max="1287" width="15.28515625" style="394" bestFit="1" customWidth="1"/>
    <col min="1288" max="1288" width="12.5703125" style="394" bestFit="1" customWidth="1"/>
    <col min="1289" max="1290" width="9.140625" style="394"/>
    <col min="1291" max="1291" width="14.5703125" style="394" bestFit="1" customWidth="1"/>
    <col min="1292" max="1536" width="9.140625" style="394"/>
    <col min="1537" max="1537" width="68.5703125" style="394" customWidth="1"/>
    <col min="1538" max="1538" width="20.5703125" style="394" customWidth="1"/>
    <col min="1539" max="1539" width="21.5703125" style="394" customWidth="1"/>
    <col min="1540" max="1540" width="21.85546875" style="394" customWidth="1"/>
    <col min="1541" max="1541" width="15" style="394" customWidth="1"/>
    <col min="1542" max="1542" width="15.5703125" style="394" bestFit="1" customWidth="1"/>
    <col min="1543" max="1543" width="15.28515625" style="394" bestFit="1" customWidth="1"/>
    <col min="1544" max="1544" width="12.5703125" style="394" bestFit="1" customWidth="1"/>
    <col min="1545" max="1546" width="9.140625" style="394"/>
    <col min="1547" max="1547" width="14.5703125" style="394" bestFit="1" customWidth="1"/>
    <col min="1548" max="1792" width="9.140625" style="394"/>
    <col min="1793" max="1793" width="68.5703125" style="394" customWidth="1"/>
    <col min="1794" max="1794" width="20.5703125" style="394" customWidth="1"/>
    <col min="1795" max="1795" width="21.5703125" style="394" customWidth="1"/>
    <col min="1796" max="1796" width="21.85546875" style="394" customWidth="1"/>
    <col min="1797" max="1797" width="15" style="394" customWidth="1"/>
    <col min="1798" max="1798" width="15.5703125" style="394" bestFit="1" customWidth="1"/>
    <col min="1799" max="1799" width="15.28515625" style="394" bestFit="1" customWidth="1"/>
    <col min="1800" max="1800" width="12.5703125" style="394" bestFit="1" customWidth="1"/>
    <col min="1801" max="1802" width="9.140625" style="394"/>
    <col min="1803" max="1803" width="14.5703125" style="394" bestFit="1" customWidth="1"/>
    <col min="1804" max="2048" width="9.140625" style="394"/>
    <col min="2049" max="2049" width="68.5703125" style="394" customWidth="1"/>
    <col min="2050" max="2050" width="20.5703125" style="394" customWidth="1"/>
    <col min="2051" max="2051" width="21.5703125" style="394" customWidth="1"/>
    <col min="2052" max="2052" width="21.85546875" style="394" customWidth="1"/>
    <col min="2053" max="2053" width="15" style="394" customWidth="1"/>
    <col min="2054" max="2054" width="15.5703125" style="394" bestFit="1" customWidth="1"/>
    <col min="2055" max="2055" width="15.28515625" style="394" bestFit="1" customWidth="1"/>
    <col min="2056" max="2056" width="12.5703125" style="394" bestFit="1" customWidth="1"/>
    <col min="2057" max="2058" width="9.140625" style="394"/>
    <col min="2059" max="2059" width="14.5703125" style="394" bestFit="1" customWidth="1"/>
    <col min="2060" max="2304" width="9.140625" style="394"/>
    <col min="2305" max="2305" width="68.5703125" style="394" customWidth="1"/>
    <col min="2306" max="2306" width="20.5703125" style="394" customWidth="1"/>
    <col min="2307" max="2307" width="21.5703125" style="394" customWidth="1"/>
    <col min="2308" max="2308" width="21.85546875" style="394" customWidth="1"/>
    <col min="2309" max="2309" width="15" style="394" customWidth="1"/>
    <col min="2310" max="2310" width="15.5703125" style="394" bestFit="1" customWidth="1"/>
    <col min="2311" max="2311" width="15.28515625" style="394" bestFit="1" customWidth="1"/>
    <col min="2312" max="2312" width="12.5703125" style="394" bestFit="1" customWidth="1"/>
    <col min="2313" max="2314" width="9.140625" style="394"/>
    <col min="2315" max="2315" width="14.5703125" style="394" bestFit="1" customWidth="1"/>
    <col min="2316" max="2560" width="9.140625" style="394"/>
    <col min="2561" max="2561" width="68.5703125" style="394" customWidth="1"/>
    <col min="2562" max="2562" width="20.5703125" style="394" customWidth="1"/>
    <col min="2563" max="2563" width="21.5703125" style="394" customWidth="1"/>
    <col min="2564" max="2564" width="21.85546875" style="394" customWidth="1"/>
    <col min="2565" max="2565" width="15" style="394" customWidth="1"/>
    <col min="2566" max="2566" width="15.5703125" style="394" bestFit="1" customWidth="1"/>
    <col min="2567" max="2567" width="15.28515625" style="394" bestFit="1" customWidth="1"/>
    <col min="2568" max="2568" width="12.5703125" style="394" bestFit="1" customWidth="1"/>
    <col min="2569" max="2570" width="9.140625" style="394"/>
    <col min="2571" max="2571" width="14.5703125" style="394" bestFit="1" customWidth="1"/>
    <col min="2572" max="2816" width="9.140625" style="394"/>
    <col min="2817" max="2817" width="68.5703125" style="394" customWidth="1"/>
    <col min="2818" max="2818" width="20.5703125" style="394" customWidth="1"/>
    <col min="2819" max="2819" width="21.5703125" style="394" customWidth="1"/>
    <col min="2820" max="2820" width="21.85546875" style="394" customWidth="1"/>
    <col min="2821" max="2821" width="15" style="394" customWidth="1"/>
    <col min="2822" max="2822" width="15.5703125" style="394" bestFit="1" customWidth="1"/>
    <col min="2823" max="2823" width="15.28515625" style="394" bestFit="1" customWidth="1"/>
    <col min="2824" max="2824" width="12.5703125" style="394" bestFit="1" customWidth="1"/>
    <col min="2825" max="2826" width="9.140625" style="394"/>
    <col min="2827" max="2827" width="14.5703125" style="394" bestFit="1" customWidth="1"/>
    <col min="2828" max="3072" width="9.140625" style="394"/>
    <col min="3073" max="3073" width="68.5703125" style="394" customWidth="1"/>
    <col min="3074" max="3074" width="20.5703125" style="394" customWidth="1"/>
    <col min="3075" max="3075" width="21.5703125" style="394" customWidth="1"/>
    <col min="3076" max="3076" width="21.85546875" style="394" customWidth="1"/>
    <col min="3077" max="3077" width="15" style="394" customWidth="1"/>
    <col min="3078" max="3078" width="15.5703125" style="394" bestFit="1" customWidth="1"/>
    <col min="3079" max="3079" width="15.28515625" style="394" bestFit="1" customWidth="1"/>
    <col min="3080" max="3080" width="12.5703125" style="394" bestFit="1" customWidth="1"/>
    <col min="3081" max="3082" width="9.140625" style="394"/>
    <col min="3083" max="3083" width="14.5703125" style="394" bestFit="1" customWidth="1"/>
    <col min="3084" max="3328" width="9.140625" style="394"/>
    <col min="3329" max="3329" width="68.5703125" style="394" customWidth="1"/>
    <col min="3330" max="3330" width="20.5703125" style="394" customWidth="1"/>
    <col min="3331" max="3331" width="21.5703125" style="394" customWidth="1"/>
    <col min="3332" max="3332" width="21.85546875" style="394" customWidth="1"/>
    <col min="3333" max="3333" width="15" style="394" customWidth="1"/>
    <col min="3334" max="3334" width="15.5703125" style="394" bestFit="1" customWidth="1"/>
    <col min="3335" max="3335" width="15.28515625" style="394" bestFit="1" customWidth="1"/>
    <col min="3336" max="3336" width="12.5703125" style="394" bestFit="1" customWidth="1"/>
    <col min="3337" max="3338" width="9.140625" style="394"/>
    <col min="3339" max="3339" width="14.5703125" style="394" bestFit="1" customWidth="1"/>
    <col min="3340" max="3584" width="9.140625" style="394"/>
    <col min="3585" max="3585" width="68.5703125" style="394" customWidth="1"/>
    <col min="3586" max="3586" width="20.5703125" style="394" customWidth="1"/>
    <col min="3587" max="3587" width="21.5703125" style="394" customWidth="1"/>
    <col min="3588" max="3588" width="21.85546875" style="394" customWidth="1"/>
    <col min="3589" max="3589" width="15" style="394" customWidth="1"/>
    <col min="3590" max="3590" width="15.5703125" style="394" bestFit="1" customWidth="1"/>
    <col min="3591" max="3591" width="15.28515625" style="394" bestFit="1" customWidth="1"/>
    <col min="3592" max="3592" width="12.5703125" style="394" bestFit="1" customWidth="1"/>
    <col min="3593" max="3594" width="9.140625" style="394"/>
    <col min="3595" max="3595" width="14.5703125" style="394" bestFit="1" customWidth="1"/>
    <col min="3596" max="3840" width="9.140625" style="394"/>
    <col min="3841" max="3841" width="68.5703125" style="394" customWidth="1"/>
    <col min="3842" max="3842" width="20.5703125" style="394" customWidth="1"/>
    <col min="3843" max="3843" width="21.5703125" style="394" customWidth="1"/>
    <col min="3844" max="3844" width="21.85546875" style="394" customWidth="1"/>
    <col min="3845" max="3845" width="15" style="394" customWidth="1"/>
    <col min="3846" max="3846" width="15.5703125" style="394" bestFit="1" customWidth="1"/>
    <col min="3847" max="3847" width="15.28515625" style="394" bestFit="1" customWidth="1"/>
    <col min="3848" max="3848" width="12.5703125" style="394" bestFit="1" customWidth="1"/>
    <col min="3849" max="3850" width="9.140625" style="394"/>
    <col min="3851" max="3851" width="14.5703125" style="394" bestFit="1" customWidth="1"/>
    <col min="3852" max="4096" width="9.140625" style="394"/>
    <col min="4097" max="4097" width="68.5703125" style="394" customWidth="1"/>
    <col min="4098" max="4098" width="20.5703125" style="394" customWidth="1"/>
    <col min="4099" max="4099" width="21.5703125" style="394" customWidth="1"/>
    <col min="4100" max="4100" width="21.85546875" style="394" customWidth="1"/>
    <col min="4101" max="4101" width="15" style="394" customWidth="1"/>
    <col min="4102" max="4102" width="15.5703125" style="394" bestFit="1" customWidth="1"/>
    <col min="4103" max="4103" width="15.28515625" style="394" bestFit="1" customWidth="1"/>
    <col min="4104" max="4104" width="12.5703125" style="394" bestFit="1" customWidth="1"/>
    <col min="4105" max="4106" width="9.140625" style="394"/>
    <col min="4107" max="4107" width="14.5703125" style="394" bestFit="1" customWidth="1"/>
    <col min="4108" max="4352" width="9.140625" style="394"/>
    <col min="4353" max="4353" width="68.5703125" style="394" customWidth="1"/>
    <col min="4354" max="4354" width="20.5703125" style="394" customWidth="1"/>
    <col min="4355" max="4355" width="21.5703125" style="394" customWidth="1"/>
    <col min="4356" max="4356" width="21.85546875" style="394" customWidth="1"/>
    <col min="4357" max="4357" width="15" style="394" customWidth="1"/>
    <col min="4358" max="4358" width="15.5703125" style="394" bestFit="1" customWidth="1"/>
    <col min="4359" max="4359" width="15.28515625" style="394" bestFit="1" customWidth="1"/>
    <col min="4360" max="4360" width="12.5703125" style="394" bestFit="1" customWidth="1"/>
    <col min="4361" max="4362" width="9.140625" style="394"/>
    <col min="4363" max="4363" width="14.5703125" style="394" bestFit="1" customWidth="1"/>
    <col min="4364" max="4608" width="9.140625" style="394"/>
    <col min="4609" max="4609" width="68.5703125" style="394" customWidth="1"/>
    <col min="4610" max="4610" width="20.5703125" style="394" customWidth="1"/>
    <col min="4611" max="4611" width="21.5703125" style="394" customWidth="1"/>
    <col min="4612" max="4612" width="21.85546875" style="394" customWidth="1"/>
    <col min="4613" max="4613" width="15" style="394" customWidth="1"/>
    <col min="4614" max="4614" width="15.5703125" style="394" bestFit="1" customWidth="1"/>
    <col min="4615" max="4615" width="15.28515625" style="394" bestFit="1" customWidth="1"/>
    <col min="4616" max="4616" width="12.5703125" style="394" bestFit="1" customWidth="1"/>
    <col min="4617" max="4618" width="9.140625" style="394"/>
    <col min="4619" max="4619" width="14.5703125" style="394" bestFit="1" customWidth="1"/>
    <col min="4620" max="4864" width="9.140625" style="394"/>
    <col min="4865" max="4865" width="68.5703125" style="394" customWidth="1"/>
    <col min="4866" max="4866" width="20.5703125" style="394" customWidth="1"/>
    <col min="4867" max="4867" width="21.5703125" style="394" customWidth="1"/>
    <col min="4868" max="4868" width="21.85546875" style="394" customWidth="1"/>
    <col min="4869" max="4869" width="15" style="394" customWidth="1"/>
    <col min="4870" max="4870" width="15.5703125" style="394" bestFit="1" customWidth="1"/>
    <col min="4871" max="4871" width="15.28515625" style="394" bestFit="1" customWidth="1"/>
    <col min="4872" max="4872" width="12.5703125" style="394" bestFit="1" customWidth="1"/>
    <col min="4873" max="4874" width="9.140625" style="394"/>
    <col min="4875" max="4875" width="14.5703125" style="394" bestFit="1" customWidth="1"/>
    <col min="4876" max="5120" width="9.140625" style="394"/>
    <col min="5121" max="5121" width="68.5703125" style="394" customWidth="1"/>
    <col min="5122" max="5122" width="20.5703125" style="394" customWidth="1"/>
    <col min="5123" max="5123" width="21.5703125" style="394" customWidth="1"/>
    <col min="5124" max="5124" width="21.85546875" style="394" customWidth="1"/>
    <col min="5125" max="5125" width="15" style="394" customWidth="1"/>
    <col min="5126" max="5126" width="15.5703125" style="394" bestFit="1" customWidth="1"/>
    <col min="5127" max="5127" width="15.28515625" style="394" bestFit="1" customWidth="1"/>
    <col min="5128" max="5128" width="12.5703125" style="394" bestFit="1" customWidth="1"/>
    <col min="5129" max="5130" width="9.140625" style="394"/>
    <col min="5131" max="5131" width="14.5703125" style="394" bestFit="1" customWidth="1"/>
    <col min="5132" max="5376" width="9.140625" style="394"/>
    <col min="5377" max="5377" width="68.5703125" style="394" customWidth="1"/>
    <col min="5378" max="5378" width="20.5703125" style="394" customWidth="1"/>
    <col min="5379" max="5379" width="21.5703125" style="394" customWidth="1"/>
    <col min="5380" max="5380" width="21.85546875" style="394" customWidth="1"/>
    <col min="5381" max="5381" width="15" style="394" customWidth="1"/>
    <col min="5382" max="5382" width="15.5703125" style="394" bestFit="1" customWidth="1"/>
    <col min="5383" max="5383" width="15.28515625" style="394" bestFit="1" customWidth="1"/>
    <col min="5384" max="5384" width="12.5703125" style="394" bestFit="1" customWidth="1"/>
    <col min="5385" max="5386" width="9.140625" style="394"/>
    <col min="5387" max="5387" width="14.5703125" style="394" bestFit="1" customWidth="1"/>
    <col min="5388" max="5632" width="9.140625" style="394"/>
    <col min="5633" max="5633" width="68.5703125" style="394" customWidth="1"/>
    <col min="5634" max="5634" width="20.5703125" style="394" customWidth="1"/>
    <col min="5635" max="5635" width="21.5703125" style="394" customWidth="1"/>
    <col min="5636" max="5636" width="21.85546875" style="394" customWidth="1"/>
    <col min="5637" max="5637" width="15" style="394" customWidth="1"/>
    <col min="5638" max="5638" width="15.5703125" style="394" bestFit="1" customWidth="1"/>
    <col min="5639" max="5639" width="15.28515625" style="394" bestFit="1" customWidth="1"/>
    <col min="5640" max="5640" width="12.5703125" style="394" bestFit="1" customWidth="1"/>
    <col min="5641" max="5642" width="9.140625" style="394"/>
    <col min="5643" max="5643" width="14.5703125" style="394" bestFit="1" customWidth="1"/>
    <col min="5644" max="5888" width="9.140625" style="394"/>
    <col min="5889" max="5889" width="68.5703125" style="394" customWidth="1"/>
    <col min="5890" max="5890" width="20.5703125" style="394" customWidth="1"/>
    <col min="5891" max="5891" width="21.5703125" style="394" customWidth="1"/>
    <col min="5892" max="5892" width="21.85546875" style="394" customWidth="1"/>
    <col min="5893" max="5893" width="15" style="394" customWidth="1"/>
    <col min="5894" max="5894" width="15.5703125" style="394" bestFit="1" customWidth="1"/>
    <col min="5895" max="5895" width="15.28515625" style="394" bestFit="1" customWidth="1"/>
    <col min="5896" max="5896" width="12.5703125" style="394" bestFit="1" customWidth="1"/>
    <col min="5897" max="5898" width="9.140625" style="394"/>
    <col min="5899" max="5899" width="14.5703125" style="394" bestFit="1" customWidth="1"/>
    <col min="5900" max="6144" width="9.140625" style="394"/>
    <col min="6145" max="6145" width="68.5703125" style="394" customWidth="1"/>
    <col min="6146" max="6146" width="20.5703125" style="394" customWidth="1"/>
    <col min="6147" max="6147" width="21.5703125" style="394" customWidth="1"/>
    <col min="6148" max="6148" width="21.85546875" style="394" customWidth="1"/>
    <col min="6149" max="6149" width="15" style="394" customWidth="1"/>
    <col min="6150" max="6150" width="15.5703125" style="394" bestFit="1" customWidth="1"/>
    <col min="6151" max="6151" width="15.28515625" style="394" bestFit="1" customWidth="1"/>
    <col min="6152" max="6152" width="12.5703125" style="394" bestFit="1" customWidth="1"/>
    <col min="6153" max="6154" width="9.140625" style="394"/>
    <col min="6155" max="6155" width="14.5703125" style="394" bestFit="1" customWidth="1"/>
    <col min="6156" max="6400" width="9.140625" style="394"/>
    <col min="6401" max="6401" width="68.5703125" style="394" customWidth="1"/>
    <col min="6402" max="6402" width="20.5703125" style="394" customWidth="1"/>
    <col min="6403" max="6403" width="21.5703125" style="394" customWidth="1"/>
    <col min="6404" max="6404" width="21.85546875" style="394" customWidth="1"/>
    <col min="6405" max="6405" width="15" style="394" customWidth="1"/>
    <col min="6406" max="6406" width="15.5703125" style="394" bestFit="1" customWidth="1"/>
    <col min="6407" max="6407" width="15.28515625" style="394" bestFit="1" customWidth="1"/>
    <col min="6408" max="6408" width="12.5703125" style="394" bestFit="1" customWidth="1"/>
    <col min="6409" max="6410" width="9.140625" style="394"/>
    <col min="6411" max="6411" width="14.5703125" style="394" bestFit="1" customWidth="1"/>
    <col min="6412" max="6656" width="9.140625" style="394"/>
    <col min="6657" max="6657" width="68.5703125" style="394" customWidth="1"/>
    <col min="6658" max="6658" width="20.5703125" style="394" customWidth="1"/>
    <col min="6659" max="6659" width="21.5703125" style="394" customWidth="1"/>
    <col min="6660" max="6660" width="21.85546875" style="394" customWidth="1"/>
    <col min="6661" max="6661" width="15" style="394" customWidth="1"/>
    <col min="6662" max="6662" width="15.5703125" style="394" bestFit="1" customWidth="1"/>
    <col min="6663" max="6663" width="15.28515625" style="394" bestFit="1" customWidth="1"/>
    <col min="6664" max="6664" width="12.5703125" style="394" bestFit="1" customWidth="1"/>
    <col min="6665" max="6666" width="9.140625" style="394"/>
    <col min="6667" max="6667" width="14.5703125" style="394" bestFit="1" customWidth="1"/>
    <col min="6668" max="6912" width="9.140625" style="394"/>
    <col min="6913" max="6913" width="68.5703125" style="394" customWidth="1"/>
    <col min="6914" max="6914" width="20.5703125" style="394" customWidth="1"/>
    <col min="6915" max="6915" width="21.5703125" style="394" customWidth="1"/>
    <col min="6916" max="6916" width="21.85546875" style="394" customWidth="1"/>
    <col min="6917" max="6917" width="15" style="394" customWidth="1"/>
    <col min="6918" max="6918" width="15.5703125" style="394" bestFit="1" customWidth="1"/>
    <col min="6919" max="6919" width="15.28515625" style="394" bestFit="1" customWidth="1"/>
    <col min="6920" max="6920" width="12.5703125" style="394" bestFit="1" customWidth="1"/>
    <col min="6921" max="6922" width="9.140625" style="394"/>
    <col min="6923" max="6923" width="14.5703125" style="394" bestFit="1" customWidth="1"/>
    <col min="6924" max="7168" width="9.140625" style="394"/>
    <col min="7169" max="7169" width="68.5703125" style="394" customWidth="1"/>
    <col min="7170" max="7170" width="20.5703125" style="394" customWidth="1"/>
    <col min="7171" max="7171" width="21.5703125" style="394" customWidth="1"/>
    <col min="7172" max="7172" width="21.85546875" style="394" customWidth="1"/>
    <col min="7173" max="7173" width="15" style="394" customWidth="1"/>
    <col min="7174" max="7174" width="15.5703125" style="394" bestFit="1" customWidth="1"/>
    <col min="7175" max="7175" width="15.28515625" style="394" bestFit="1" customWidth="1"/>
    <col min="7176" max="7176" width="12.5703125" style="394" bestFit="1" customWidth="1"/>
    <col min="7177" max="7178" width="9.140625" style="394"/>
    <col min="7179" max="7179" width="14.5703125" style="394" bestFit="1" customWidth="1"/>
    <col min="7180" max="7424" width="9.140625" style="394"/>
    <col min="7425" max="7425" width="68.5703125" style="394" customWidth="1"/>
    <col min="7426" max="7426" width="20.5703125" style="394" customWidth="1"/>
    <col min="7427" max="7427" width="21.5703125" style="394" customWidth="1"/>
    <col min="7428" max="7428" width="21.85546875" style="394" customWidth="1"/>
    <col min="7429" max="7429" width="15" style="394" customWidth="1"/>
    <col min="7430" max="7430" width="15.5703125" style="394" bestFit="1" customWidth="1"/>
    <col min="7431" max="7431" width="15.28515625" style="394" bestFit="1" customWidth="1"/>
    <col min="7432" max="7432" width="12.5703125" style="394" bestFit="1" customWidth="1"/>
    <col min="7433" max="7434" width="9.140625" style="394"/>
    <col min="7435" max="7435" width="14.5703125" style="394" bestFit="1" customWidth="1"/>
    <col min="7436" max="7680" width="9.140625" style="394"/>
    <col min="7681" max="7681" width="68.5703125" style="394" customWidth="1"/>
    <col min="7682" max="7682" width="20.5703125" style="394" customWidth="1"/>
    <col min="7683" max="7683" width="21.5703125" style="394" customWidth="1"/>
    <col min="7684" max="7684" width="21.85546875" style="394" customWidth="1"/>
    <col min="7685" max="7685" width="15" style="394" customWidth="1"/>
    <col min="7686" max="7686" width="15.5703125" style="394" bestFit="1" customWidth="1"/>
    <col min="7687" max="7687" width="15.28515625" style="394" bestFit="1" customWidth="1"/>
    <col min="7688" max="7688" width="12.5703125" style="394" bestFit="1" customWidth="1"/>
    <col min="7689" max="7690" width="9.140625" style="394"/>
    <col min="7691" max="7691" width="14.5703125" style="394" bestFit="1" customWidth="1"/>
    <col min="7692" max="7936" width="9.140625" style="394"/>
    <col min="7937" max="7937" width="68.5703125" style="394" customWidth="1"/>
    <col min="7938" max="7938" width="20.5703125" style="394" customWidth="1"/>
    <col min="7939" max="7939" width="21.5703125" style="394" customWidth="1"/>
    <col min="7940" max="7940" width="21.85546875" style="394" customWidth="1"/>
    <col min="7941" max="7941" width="15" style="394" customWidth="1"/>
    <col min="7942" max="7942" width="15.5703125" style="394" bestFit="1" customWidth="1"/>
    <col min="7943" max="7943" width="15.28515625" style="394" bestFit="1" customWidth="1"/>
    <col min="7944" max="7944" width="12.5703125" style="394" bestFit="1" customWidth="1"/>
    <col min="7945" max="7946" width="9.140625" style="394"/>
    <col min="7947" max="7947" width="14.5703125" style="394" bestFit="1" customWidth="1"/>
    <col min="7948" max="8192" width="9.140625" style="394"/>
    <col min="8193" max="8193" width="68.5703125" style="394" customWidth="1"/>
    <col min="8194" max="8194" width="20.5703125" style="394" customWidth="1"/>
    <col min="8195" max="8195" width="21.5703125" style="394" customWidth="1"/>
    <col min="8196" max="8196" width="21.85546875" style="394" customWidth="1"/>
    <col min="8197" max="8197" width="15" style="394" customWidth="1"/>
    <col min="8198" max="8198" width="15.5703125" style="394" bestFit="1" customWidth="1"/>
    <col min="8199" max="8199" width="15.28515625" style="394" bestFit="1" customWidth="1"/>
    <col min="8200" max="8200" width="12.5703125" style="394" bestFit="1" customWidth="1"/>
    <col min="8201" max="8202" width="9.140625" style="394"/>
    <col min="8203" max="8203" width="14.5703125" style="394" bestFit="1" customWidth="1"/>
    <col min="8204" max="8448" width="9.140625" style="394"/>
    <col min="8449" max="8449" width="68.5703125" style="394" customWidth="1"/>
    <col min="8450" max="8450" width="20.5703125" style="394" customWidth="1"/>
    <col min="8451" max="8451" width="21.5703125" style="394" customWidth="1"/>
    <col min="8452" max="8452" width="21.85546875" style="394" customWidth="1"/>
    <col min="8453" max="8453" width="15" style="394" customWidth="1"/>
    <col min="8454" max="8454" width="15.5703125" style="394" bestFit="1" customWidth="1"/>
    <col min="8455" max="8455" width="15.28515625" style="394" bestFit="1" customWidth="1"/>
    <col min="8456" max="8456" width="12.5703125" style="394" bestFit="1" customWidth="1"/>
    <col min="8457" max="8458" width="9.140625" style="394"/>
    <col min="8459" max="8459" width="14.5703125" style="394" bestFit="1" customWidth="1"/>
    <col min="8460" max="8704" width="9.140625" style="394"/>
    <col min="8705" max="8705" width="68.5703125" style="394" customWidth="1"/>
    <col min="8706" max="8706" width="20.5703125" style="394" customWidth="1"/>
    <col min="8707" max="8707" width="21.5703125" style="394" customWidth="1"/>
    <col min="8708" max="8708" width="21.85546875" style="394" customWidth="1"/>
    <col min="8709" max="8709" width="15" style="394" customWidth="1"/>
    <col min="8710" max="8710" width="15.5703125" style="394" bestFit="1" customWidth="1"/>
    <col min="8711" max="8711" width="15.28515625" style="394" bestFit="1" customWidth="1"/>
    <col min="8712" max="8712" width="12.5703125" style="394" bestFit="1" customWidth="1"/>
    <col min="8713" max="8714" width="9.140625" style="394"/>
    <col min="8715" max="8715" width="14.5703125" style="394" bestFit="1" customWidth="1"/>
    <col min="8716" max="8960" width="9.140625" style="394"/>
    <col min="8961" max="8961" width="68.5703125" style="394" customWidth="1"/>
    <col min="8962" max="8962" width="20.5703125" style="394" customWidth="1"/>
    <col min="8963" max="8963" width="21.5703125" style="394" customWidth="1"/>
    <col min="8964" max="8964" width="21.85546875" style="394" customWidth="1"/>
    <col min="8965" max="8965" width="15" style="394" customWidth="1"/>
    <col min="8966" max="8966" width="15.5703125" style="394" bestFit="1" customWidth="1"/>
    <col min="8967" max="8967" width="15.28515625" style="394" bestFit="1" customWidth="1"/>
    <col min="8968" max="8968" width="12.5703125" style="394" bestFit="1" customWidth="1"/>
    <col min="8969" max="8970" width="9.140625" style="394"/>
    <col min="8971" max="8971" width="14.5703125" style="394" bestFit="1" customWidth="1"/>
    <col min="8972" max="9216" width="9.140625" style="394"/>
    <col min="9217" max="9217" width="68.5703125" style="394" customWidth="1"/>
    <col min="9218" max="9218" width="20.5703125" style="394" customWidth="1"/>
    <col min="9219" max="9219" width="21.5703125" style="394" customWidth="1"/>
    <col min="9220" max="9220" width="21.85546875" style="394" customWidth="1"/>
    <col min="9221" max="9221" width="15" style="394" customWidth="1"/>
    <col min="9222" max="9222" width="15.5703125" style="394" bestFit="1" customWidth="1"/>
    <col min="9223" max="9223" width="15.28515625" style="394" bestFit="1" customWidth="1"/>
    <col min="9224" max="9224" width="12.5703125" style="394" bestFit="1" customWidth="1"/>
    <col min="9225" max="9226" width="9.140625" style="394"/>
    <col min="9227" max="9227" width="14.5703125" style="394" bestFit="1" customWidth="1"/>
    <col min="9228" max="9472" width="9.140625" style="394"/>
    <col min="9473" max="9473" width="68.5703125" style="394" customWidth="1"/>
    <col min="9474" max="9474" width="20.5703125" style="394" customWidth="1"/>
    <col min="9475" max="9475" width="21.5703125" style="394" customWidth="1"/>
    <col min="9476" max="9476" width="21.85546875" style="394" customWidth="1"/>
    <col min="9477" max="9477" width="15" style="394" customWidth="1"/>
    <col min="9478" max="9478" width="15.5703125" style="394" bestFit="1" customWidth="1"/>
    <col min="9479" max="9479" width="15.28515625" style="394" bestFit="1" customWidth="1"/>
    <col min="9480" max="9480" width="12.5703125" style="394" bestFit="1" customWidth="1"/>
    <col min="9481" max="9482" width="9.140625" style="394"/>
    <col min="9483" max="9483" width="14.5703125" style="394" bestFit="1" customWidth="1"/>
    <col min="9484" max="9728" width="9.140625" style="394"/>
    <col min="9729" max="9729" width="68.5703125" style="394" customWidth="1"/>
    <col min="9730" max="9730" width="20.5703125" style="394" customWidth="1"/>
    <col min="9731" max="9731" width="21.5703125" style="394" customWidth="1"/>
    <col min="9732" max="9732" width="21.85546875" style="394" customWidth="1"/>
    <col min="9733" max="9733" width="15" style="394" customWidth="1"/>
    <col min="9734" max="9734" width="15.5703125" style="394" bestFit="1" customWidth="1"/>
    <col min="9735" max="9735" width="15.28515625" style="394" bestFit="1" customWidth="1"/>
    <col min="9736" max="9736" width="12.5703125" style="394" bestFit="1" customWidth="1"/>
    <col min="9737" max="9738" width="9.140625" style="394"/>
    <col min="9739" max="9739" width="14.5703125" style="394" bestFit="1" customWidth="1"/>
    <col min="9740" max="9984" width="9.140625" style="394"/>
    <col min="9985" max="9985" width="68.5703125" style="394" customWidth="1"/>
    <col min="9986" max="9986" width="20.5703125" style="394" customWidth="1"/>
    <col min="9987" max="9987" width="21.5703125" style="394" customWidth="1"/>
    <col min="9988" max="9988" width="21.85546875" style="394" customWidth="1"/>
    <col min="9989" max="9989" width="15" style="394" customWidth="1"/>
    <col min="9990" max="9990" width="15.5703125" style="394" bestFit="1" customWidth="1"/>
    <col min="9991" max="9991" width="15.28515625" style="394" bestFit="1" customWidth="1"/>
    <col min="9992" max="9992" width="12.5703125" style="394" bestFit="1" customWidth="1"/>
    <col min="9993" max="9994" width="9.140625" style="394"/>
    <col min="9995" max="9995" width="14.5703125" style="394" bestFit="1" customWidth="1"/>
    <col min="9996" max="10240" width="9.140625" style="394"/>
    <col min="10241" max="10241" width="68.5703125" style="394" customWidth="1"/>
    <col min="10242" max="10242" width="20.5703125" style="394" customWidth="1"/>
    <col min="10243" max="10243" width="21.5703125" style="394" customWidth="1"/>
    <col min="10244" max="10244" width="21.85546875" style="394" customWidth="1"/>
    <col min="10245" max="10245" width="15" style="394" customWidth="1"/>
    <col min="10246" max="10246" width="15.5703125" style="394" bestFit="1" customWidth="1"/>
    <col min="10247" max="10247" width="15.28515625" style="394" bestFit="1" customWidth="1"/>
    <col min="10248" max="10248" width="12.5703125" style="394" bestFit="1" customWidth="1"/>
    <col min="10249" max="10250" width="9.140625" style="394"/>
    <col min="10251" max="10251" width="14.5703125" style="394" bestFit="1" customWidth="1"/>
    <col min="10252" max="10496" width="9.140625" style="394"/>
    <col min="10497" max="10497" width="68.5703125" style="394" customWidth="1"/>
    <col min="10498" max="10498" width="20.5703125" style="394" customWidth="1"/>
    <col min="10499" max="10499" width="21.5703125" style="394" customWidth="1"/>
    <col min="10500" max="10500" width="21.85546875" style="394" customWidth="1"/>
    <col min="10501" max="10501" width="15" style="394" customWidth="1"/>
    <col min="10502" max="10502" width="15.5703125" style="394" bestFit="1" customWidth="1"/>
    <col min="10503" max="10503" width="15.28515625" style="394" bestFit="1" customWidth="1"/>
    <col min="10504" max="10504" width="12.5703125" style="394" bestFit="1" customWidth="1"/>
    <col min="10505" max="10506" width="9.140625" style="394"/>
    <col min="10507" max="10507" width="14.5703125" style="394" bestFit="1" customWidth="1"/>
    <col min="10508" max="10752" width="9.140625" style="394"/>
    <col min="10753" max="10753" width="68.5703125" style="394" customWidth="1"/>
    <col min="10754" max="10754" width="20.5703125" style="394" customWidth="1"/>
    <col min="10755" max="10755" width="21.5703125" style="394" customWidth="1"/>
    <col min="10756" max="10756" width="21.85546875" style="394" customWidth="1"/>
    <col min="10757" max="10757" width="15" style="394" customWidth="1"/>
    <col min="10758" max="10758" width="15.5703125" style="394" bestFit="1" customWidth="1"/>
    <col min="10759" max="10759" width="15.28515625" style="394" bestFit="1" customWidth="1"/>
    <col min="10760" max="10760" width="12.5703125" style="394" bestFit="1" customWidth="1"/>
    <col min="10761" max="10762" width="9.140625" style="394"/>
    <col min="10763" max="10763" width="14.5703125" style="394" bestFit="1" customWidth="1"/>
    <col min="10764" max="11008" width="9.140625" style="394"/>
    <col min="11009" max="11009" width="68.5703125" style="394" customWidth="1"/>
    <col min="11010" max="11010" width="20.5703125" style="394" customWidth="1"/>
    <col min="11011" max="11011" width="21.5703125" style="394" customWidth="1"/>
    <col min="11012" max="11012" width="21.85546875" style="394" customWidth="1"/>
    <col min="11013" max="11013" width="15" style="394" customWidth="1"/>
    <col min="11014" max="11014" width="15.5703125" style="394" bestFit="1" customWidth="1"/>
    <col min="11015" max="11015" width="15.28515625" style="394" bestFit="1" customWidth="1"/>
    <col min="11016" max="11016" width="12.5703125" style="394" bestFit="1" customWidth="1"/>
    <col min="11017" max="11018" width="9.140625" style="394"/>
    <col min="11019" max="11019" width="14.5703125" style="394" bestFit="1" customWidth="1"/>
    <col min="11020" max="11264" width="9.140625" style="394"/>
    <col min="11265" max="11265" width="68.5703125" style="394" customWidth="1"/>
    <col min="11266" max="11266" width="20.5703125" style="394" customWidth="1"/>
    <col min="11267" max="11267" width="21.5703125" style="394" customWidth="1"/>
    <col min="11268" max="11268" width="21.85546875" style="394" customWidth="1"/>
    <col min="11269" max="11269" width="15" style="394" customWidth="1"/>
    <col min="11270" max="11270" width="15.5703125" style="394" bestFit="1" customWidth="1"/>
    <col min="11271" max="11271" width="15.28515625" style="394" bestFit="1" customWidth="1"/>
    <col min="11272" max="11272" width="12.5703125" style="394" bestFit="1" customWidth="1"/>
    <col min="11273" max="11274" width="9.140625" style="394"/>
    <col min="11275" max="11275" width="14.5703125" style="394" bestFit="1" customWidth="1"/>
    <col min="11276" max="11520" width="9.140625" style="394"/>
    <col min="11521" max="11521" width="68.5703125" style="394" customWidth="1"/>
    <col min="11522" max="11522" width="20.5703125" style="394" customWidth="1"/>
    <col min="11523" max="11523" width="21.5703125" style="394" customWidth="1"/>
    <col min="11524" max="11524" width="21.85546875" style="394" customWidth="1"/>
    <col min="11525" max="11525" width="15" style="394" customWidth="1"/>
    <col min="11526" max="11526" width="15.5703125" style="394" bestFit="1" customWidth="1"/>
    <col min="11527" max="11527" width="15.28515625" style="394" bestFit="1" customWidth="1"/>
    <col min="11528" max="11528" width="12.5703125" style="394" bestFit="1" customWidth="1"/>
    <col min="11529" max="11530" width="9.140625" style="394"/>
    <col min="11531" max="11531" width="14.5703125" style="394" bestFit="1" customWidth="1"/>
    <col min="11532" max="11776" width="9.140625" style="394"/>
    <col min="11777" max="11777" width="68.5703125" style="394" customWidth="1"/>
    <col min="11778" max="11778" width="20.5703125" style="394" customWidth="1"/>
    <col min="11779" max="11779" width="21.5703125" style="394" customWidth="1"/>
    <col min="11780" max="11780" width="21.85546875" style="394" customWidth="1"/>
    <col min="11781" max="11781" width="15" style="394" customWidth="1"/>
    <col min="11782" max="11782" width="15.5703125" style="394" bestFit="1" customWidth="1"/>
    <col min="11783" max="11783" width="15.28515625" style="394" bestFit="1" customWidth="1"/>
    <col min="11784" max="11784" width="12.5703125" style="394" bestFit="1" customWidth="1"/>
    <col min="11785" max="11786" width="9.140625" style="394"/>
    <col min="11787" max="11787" width="14.5703125" style="394" bestFit="1" customWidth="1"/>
    <col min="11788" max="12032" width="9.140625" style="394"/>
    <col min="12033" max="12033" width="68.5703125" style="394" customWidth="1"/>
    <col min="12034" max="12034" width="20.5703125" style="394" customWidth="1"/>
    <col min="12035" max="12035" width="21.5703125" style="394" customWidth="1"/>
    <col min="12036" max="12036" width="21.85546875" style="394" customWidth="1"/>
    <col min="12037" max="12037" width="15" style="394" customWidth="1"/>
    <col min="12038" max="12038" width="15.5703125" style="394" bestFit="1" customWidth="1"/>
    <col min="12039" max="12039" width="15.28515625" style="394" bestFit="1" customWidth="1"/>
    <col min="12040" max="12040" width="12.5703125" style="394" bestFit="1" customWidth="1"/>
    <col min="12041" max="12042" width="9.140625" style="394"/>
    <col min="12043" max="12043" width="14.5703125" style="394" bestFit="1" customWidth="1"/>
    <col min="12044" max="12288" width="9.140625" style="394"/>
    <col min="12289" max="12289" width="68.5703125" style="394" customWidth="1"/>
    <col min="12290" max="12290" width="20.5703125" style="394" customWidth="1"/>
    <col min="12291" max="12291" width="21.5703125" style="394" customWidth="1"/>
    <col min="12292" max="12292" width="21.85546875" style="394" customWidth="1"/>
    <col min="12293" max="12293" width="15" style="394" customWidth="1"/>
    <col min="12294" max="12294" width="15.5703125" style="394" bestFit="1" customWidth="1"/>
    <col min="12295" max="12295" width="15.28515625" style="394" bestFit="1" customWidth="1"/>
    <col min="12296" max="12296" width="12.5703125" style="394" bestFit="1" customWidth="1"/>
    <col min="12297" max="12298" width="9.140625" style="394"/>
    <col min="12299" max="12299" width="14.5703125" style="394" bestFit="1" customWidth="1"/>
    <col min="12300" max="12544" width="9.140625" style="394"/>
    <col min="12545" max="12545" width="68.5703125" style="394" customWidth="1"/>
    <col min="12546" max="12546" width="20.5703125" style="394" customWidth="1"/>
    <col min="12547" max="12547" width="21.5703125" style="394" customWidth="1"/>
    <col min="12548" max="12548" width="21.85546875" style="394" customWidth="1"/>
    <col min="12549" max="12549" width="15" style="394" customWidth="1"/>
    <col min="12550" max="12550" width="15.5703125" style="394" bestFit="1" customWidth="1"/>
    <col min="12551" max="12551" width="15.28515625" style="394" bestFit="1" customWidth="1"/>
    <col min="12552" max="12552" width="12.5703125" style="394" bestFit="1" customWidth="1"/>
    <col min="12553" max="12554" width="9.140625" style="394"/>
    <col min="12555" max="12555" width="14.5703125" style="394" bestFit="1" customWidth="1"/>
    <col min="12556" max="12800" width="9.140625" style="394"/>
    <col min="12801" max="12801" width="68.5703125" style="394" customWidth="1"/>
    <col min="12802" max="12802" width="20.5703125" style="394" customWidth="1"/>
    <col min="12803" max="12803" width="21.5703125" style="394" customWidth="1"/>
    <col min="12804" max="12804" width="21.85546875" style="394" customWidth="1"/>
    <col min="12805" max="12805" width="15" style="394" customWidth="1"/>
    <col min="12806" max="12806" width="15.5703125" style="394" bestFit="1" customWidth="1"/>
    <col min="12807" max="12807" width="15.28515625" style="394" bestFit="1" customWidth="1"/>
    <col min="12808" max="12808" width="12.5703125" style="394" bestFit="1" customWidth="1"/>
    <col min="12809" max="12810" width="9.140625" style="394"/>
    <col min="12811" max="12811" width="14.5703125" style="394" bestFit="1" customWidth="1"/>
    <col min="12812" max="13056" width="9.140625" style="394"/>
    <col min="13057" max="13057" width="68.5703125" style="394" customWidth="1"/>
    <col min="13058" max="13058" width="20.5703125" style="394" customWidth="1"/>
    <col min="13059" max="13059" width="21.5703125" style="394" customWidth="1"/>
    <col min="13060" max="13060" width="21.85546875" style="394" customWidth="1"/>
    <col min="13061" max="13061" width="15" style="394" customWidth="1"/>
    <col min="13062" max="13062" width="15.5703125" style="394" bestFit="1" customWidth="1"/>
    <col min="13063" max="13063" width="15.28515625" style="394" bestFit="1" customWidth="1"/>
    <col min="13064" max="13064" width="12.5703125" style="394" bestFit="1" customWidth="1"/>
    <col min="13065" max="13066" width="9.140625" style="394"/>
    <col min="13067" max="13067" width="14.5703125" style="394" bestFit="1" customWidth="1"/>
    <col min="13068" max="13312" width="9.140625" style="394"/>
    <col min="13313" max="13313" width="68.5703125" style="394" customWidth="1"/>
    <col min="13314" max="13314" width="20.5703125" style="394" customWidth="1"/>
    <col min="13315" max="13315" width="21.5703125" style="394" customWidth="1"/>
    <col min="13316" max="13316" width="21.85546875" style="394" customWidth="1"/>
    <col min="13317" max="13317" width="15" style="394" customWidth="1"/>
    <col min="13318" max="13318" width="15.5703125" style="394" bestFit="1" customWidth="1"/>
    <col min="13319" max="13319" width="15.28515625" style="394" bestFit="1" customWidth="1"/>
    <col min="13320" max="13320" width="12.5703125" style="394" bestFit="1" customWidth="1"/>
    <col min="13321" max="13322" width="9.140625" style="394"/>
    <col min="13323" max="13323" width="14.5703125" style="394" bestFit="1" customWidth="1"/>
    <col min="13324" max="13568" width="9.140625" style="394"/>
    <col min="13569" max="13569" width="68.5703125" style="394" customWidth="1"/>
    <col min="13570" max="13570" width="20.5703125" style="394" customWidth="1"/>
    <col min="13571" max="13571" width="21.5703125" style="394" customWidth="1"/>
    <col min="13572" max="13572" width="21.85546875" style="394" customWidth="1"/>
    <col min="13573" max="13573" width="15" style="394" customWidth="1"/>
    <col min="13574" max="13574" width="15.5703125" style="394" bestFit="1" customWidth="1"/>
    <col min="13575" max="13575" width="15.28515625" style="394" bestFit="1" customWidth="1"/>
    <col min="13576" max="13576" width="12.5703125" style="394" bestFit="1" customWidth="1"/>
    <col min="13577" max="13578" width="9.140625" style="394"/>
    <col min="13579" max="13579" width="14.5703125" style="394" bestFit="1" customWidth="1"/>
    <col min="13580" max="13824" width="9.140625" style="394"/>
    <col min="13825" max="13825" width="68.5703125" style="394" customWidth="1"/>
    <col min="13826" max="13826" width="20.5703125" style="394" customWidth="1"/>
    <col min="13827" max="13827" width="21.5703125" style="394" customWidth="1"/>
    <col min="13828" max="13828" width="21.85546875" style="394" customWidth="1"/>
    <col min="13829" max="13829" width="15" style="394" customWidth="1"/>
    <col min="13830" max="13830" width="15.5703125" style="394" bestFit="1" customWidth="1"/>
    <col min="13831" max="13831" width="15.28515625" style="394" bestFit="1" customWidth="1"/>
    <col min="13832" max="13832" width="12.5703125" style="394" bestFit="1" customWidth="1"/>
    <col min="13833" max="13834" width="9.140625" style="394"/>
    <col min="13835" max="13835" width="14.5703125" style="394" bestFit="1" customWidth="1"/>
    <col min="13836" max="14080" width="9.140625" style="394"/>
    <col min="14081" max="14081" width="68.5703125" style="394" customWidth="1"/>
    <col min="14082" max="14082" width="20.5703125" style="394" customWidth="1"/>
    <col min="14083" max="14083" width="21.5703125" style="394" customWidth="1"/>
    <col min="14084" max="14084" width="21.85546875" style="394" customWidth="1"/>
    <col min="14085" max="14085" width="15" style="394" customWidth="1"/>
    <col min="14086" max="14086" width="15.5703125" style="394" bestFit="1" customWidth="1"/>
    <col min="14087" max="14087" width="15.28515625" style="394" bestFit="1" customWidth="1"/>
    <col min="14088" max="14088" width="12.5703125" style="394" bestFit="1" customWidth="1"/>
    <col min="14089" max="14090" width="9.140625" style="394"/>
    <col min="14091" max="14091" width="14.5703125" style="394" bestFit="1" customWidth="1"/>
    <col min="14092" max="14336" width="9.140625" style="394"/>
    <col min="14337" max="14337" width="68.5703125" style="394" customWidth="1"/>
    <col min="14338" max="14338" width="20.5703125" style="394" customWidth="1"/>
    <col min="14339" max="14339" width="21.5703125" style="394" customWidth="1"/>
    <col min="14340" max="14340" width="21.85546875" style="394" customWidth="1"/>
    <col min="14341" max="14341" width="15" style="394" customWidth="1"/>
    <col min="14342" max="14342" width="15.5703125" style="394" bestFit="1" customWidth="1"/>
    <col min="14343" max="14343" width="15.28515625" style="394" bestFit="1" customWidth="1"/>
    <col min="14344" max="14344" width="12.5703125" style="394" bestFit="1" customWidth="1"/>
    <col min="14345" max="14346" width="9.140625" style="394"/>
    <col min="14347" max="14347" width="14.5703125" style="394" bestFit="1" customWidth="1"/>
    <col min="14348" max="14592" width="9.140625" style="394"/>
    <col min="14593" max="14593" width="68.5703125" style="394" customWidth="1"/>
    <col min="14594" max="14594" width="20.5703125" style="394" customWidth="1"/>
    <col min="14595" max="14595" width="21.5703125" style="394" customWidth="1"/>
    <col min="14596" max="14596" width="21.85546875" style="394" customWidth="1"/>
    <col min="14597" max="14597" width="15" style="394" customWidth="1"/>
    <col min="14598" max="14598" width="15.5703125" style="394" bestFit="1" customWidth="1"/>
    <col min="14599" max="14599" width="15.28515625" style="394" bestFit="1" customWidth="1"/>
    <col min="14600" max="14600" width="12.5703125" style="394" bestFit="1" customWidth="1"/>
    <col min="14601" max="14602" width="9.140625" style="394"/>
    <col min="14603" max="14603" width="14.5703125" style="394" bestFit="1" customWidth="1"/>
    <col min="14604" max="14848" width="9.140625" style="394"/>
    <col min="14849" max="14849" width="68.5703125" style="394" customWidth="1"/>
    <col min="14850" max="14850" width="20.5703125" style="394" customWidth="1"/>
    <col min="14851" max="14851" width="21.5703125" style="394" customWidth="1"/>
    <col min="14852" max="14852" width="21.85546875" style="394" customWidth="1"/>
    <col min="14853" max="14853" width="15" style="394" customWidth="1"/>
    <col min="14854" max="14854" width="15.5703125" style="394" bestFit="1" customWidth="1"/>
    <col min="14855" max="14855" width="15.28515625" style="394" bestFit="1" customWidth="1"/>
    <col min="14856" max="14856" width="12.5703125" style="394" bestFit="1" customWidth="1"/>
    <col min="14857" max="14858" width="9.140625" style="394"/>
    <col min="14859" max="14859" width="14.5703125" style="394" bestFit="1" customWidth="1"/>
    <col min="14860" max="15104" width="9.140625" style="394"/>
    <col min="15105" max="15105" width="68.5703125" style="394" customWidth="1"/>
    <col min="15106" max="15106" width="20.5703125" style="394" customWidth="1"/>
    <col min="15107" max="15107" width="21.5703125" style="394" customWidth="1"/>
    <col min="15108" max="15108" width="21.85546875" style="394" customWidth="1"/>
    <col min="15109" max="15109" width="15" style="394" customWidth="1"/>
    <col min="15110" max="15110" width="15.5703125" style="394" bestFit="1" customWidth="1"/>
    <col min="15111" max="15111" width="15.28515625" style="394" bestFit="1" customWidth="1"/>
    <col min="15112" max="15112" width="12.5703125" style="394" bestFit="1" customWidth="1"/>
    <col min="15113" max="15114" width="9.140625" style="394"/>
    <col min="15115" max="15115" width="14.5703125" style="394" bestFit="1" customWidth="1"/>
    <col min="15116" max="15360" width="9.140625" style="394"/>
    <col min="15361" max="15361" width="68.5703125" style="394" customWidth="1"/>
    <col min="15362" max="15362" width="20.5703125" style="394" customWidth="1"/>
    <col min="15363" max="15363" width="21.5703125" style="394" customWidth="1"/>
    <col min="15364" max="15364" width="21.85546875" style="394" customWidth="1"/>
    <col min="15365" max="15365" width="15" style="394" customWidth="1"/>
    <col min="15366" max="15366" width="15.5703125" style="394" bestFit="1" customWidth="1"/>
    <col min="15367" max="15367" width="15.28515625" style="394" bestFit="1" customWidth="1"/>
    <col min="15368" max="15368" width="12.5703125" style="394" bestFit="1" customWidth="1"/>
    <col min="15369" max="15370" width="9.140625" style="394"/>
    <col min="15371" max="15371" width="14.5703125" style="394" bestFit="1" customWidth="1"/>
    <col min="15372" max="15616" width="9.140625" style="394"/>
    <col min="15617" max="15617" width="68.5703125" style="394" customWidth="1"/>
    <col min="15618" max="15618" width="20.5703125" style="394" customWidth="1"/>
    <col min="15619" max="15619" width="21.5703125" style="394" customWidth="1"/>
    <col min="15620" max="15620" width="21.85546875" style="394" customWidth="1"/>
    <col min="15621" max="15621" width="15" style="394" customWidth="1"/>
    <col min="15622" max="15622" width="15.5703125" style="394" bestFit="1" customWidth="1"/>
    <col min="15623" max="15623" width="15.28515625" style="394" bestFit="1" customWidth="1"/>
    <col min="15624" max="15624" width="12.5703125" style="394" bestFit="1" customWidth="1"/>
    <col min="15625" max="15626" width="9.140625" style="394"/>
    <col min="15627" max="15627" width="14.5703125" style="394" bestFit="1" customWidth="1"/>
    <col min="15628" max="15872" width="9.140625" style="394"/>
    <col min="15873" max="15873" width="68.5703125" style="394" customWidth="1"/>
    <col min="15874" max="15874" width="20.5703125" style="394" customWidth="1"/>
    <col min="15875" max="15875" width="21.5703125" style="394" customWidth="1"/>
    <col min="15876" max="15876" width="21.85546875" style="394" customWidth="1"/>
    <col min="15877" max="15877" width="15" style="394" customWidth="1"/>
    <col min="15878" max="15878" width="15.5703125" style="394" bestFit="1" customWidth="1"/>
    <col min="15879" max="15879" width="15.28515625" style="394" bestFit="1" customWidth="1"/>
    <col min="15880" max="15880" width="12.5703125" style="394" bestFit="1" customWidth="1"/>
    <col min="15881" max="15882" width="9.140625" style="394"/>
    <col min="15883" max="15883" width="14.5703125" style="394" bestFit="1" customWidth="1"/>
    <col min="15884" max="16128" width="9.140625" style="394"/>
    <col min="16129" max="16129" width="68.5703125" style="394" customWidth="1"/>
    <col min="16130" max="16130" width="20.5703125" style="394" customWidth="1"/>
    <col min="16131" max="16131" width="21.5703125" style="394" customWidth="1"/>
    <col min="16132" max="16132" width="21.85546875" style="394" customWidth="1"/>
    <col min="16133" max="16133" width="15" style="394" customWidth="1"/>
    <col min="16134" max="16134" width="15.5703125" style="394" bestFit="1" customWidth="1"/>
    <col min="16135" max="16135" width="15.28515625" style="394" bestFit="1" customWidth="1"/>
    <col min="16136" max="16136" width="12.5703125" style="394" bestFit="1" customWidth="1"/>
    <col min="16137" max="16138" width="9.140625" style="394"/>
    <col min="16139" max="16139" width="14.5703125" style="394" bestFit="1" customWidth="1"/>
    <col min="16140" max="16384" width="9.140625" style="394"/>
  </cols>
  <sheetData>
    <row r="1" spans="1:36" ht="21" customHeight="1">
      <c r="C1" s="392"/>
      <c r="D1" s="392"/>
    </row>
    <row r="2" spans="1:36" s="140" customFormat="1" ht="60" customHeight="1">
      <c r="A2" s="4"/>
      <c r="B2" s="431" t="s">
        <v>297</v>
      </c>
      <c r="C2" s="431"/>
      <c r="D2" s="5"/>
      <c r="E2" s="139"/>
      <c r="F2" s="430"/>
      <c r="G2" s="430"/>
    </row>
    <row r="3" spans="1:36" ht="15.75" customHeight="1">
      <c r="C3" s="392"/>
      <c r="D3" s="392"/>
    </row>
    <row r="4" spans="1:36" ht="57.75" customHeight="1">
      <c r="A4" s="425" t="s">
        <v>283</v>
      </c>
      <c r="B4" s="425"/>
      <c r="C4" s="425"/>
      <c r="D4" s="395"/>
    </row>
    <row r="5" spans="1:36" ht="23.25" customHeight="1" thickBot="1">
      <c r="A5" s="396"/>
      <c r="B5" s="396"/>
      <c r="C5" s="397" t="s">
        <v>284</v>
      </c>
      <c r="D5" s="397"/>
    </row>
    <row r="6" spans="1:36" s="400" customFormat="1" ht="83.25" customHeight="1" thickBot="1">
      <c r="A6" s="426" t="s">
        <v>285</v>
      </c>
      <c r="B6" s="428" t="s">
        <v>286</v>
      </c>
      <c r="C6" s="429"/>
      <c r="D6" s="398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399"/>
      <c r="AI6" s="399"/>
      <c r="AJ6" s="399"/>
    </row>
    <row r="7" spans="1:36" s="400" customFormat="1" ht="40.5" customHeight="1">
      <c r="A7" s="427"/>
      <c r="B7" s="401" t="s">
        <v>97</v>
      </c>
      <c r="C7" s="402" t="s">
        <v>287</v>
      </c>
      <c r="D7" s="398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</row>
    <row r="8" spans="1:36" ht="18.75" customHeight="1">
      <c r="A8" s="403" t="s">
        <v>288</v>
      </c>
      <c r="B8" s="404">
        <f>B10</f>
        <v>0</v>
      </c>
      <c r="C8" s="404">
        <f>C10</f>
        <v>0</v>
      </c>
      <c r="D8" s="405"/>
      <c r="E8" s="406"/>
      <c r="G8" s="407"/>
    </row>
    <row r="9" spans="1:36">
      <c r="A9" s="185" t="s">
        <v>221</v>
      </c>
      <c r="B9" s="408"/>
      <c r="C9" s="408"/>
      <c r="D9" s="409"/>
      <c r="E9" s="410"/>
    </row>
    <row r="10" spans="1:36" ht="18.75" customHeight="1">
      <c r="A10" s="411" t="s">
        <v>289</v>
      </c>
      <c r="B10" s="404">
        <f>B12+B18</f>
        <v>0</v>
      </c>
      <c r="C10" s="404">
        <f>C12+C18</f>
        <v>0</v>
      </c>
      <c r="D10" s="412"/>
      <c r="E10" s="413"/>
    </row>
    <row r="11" spans="1:36">
      <c r="A11" s="185" t="s">
        <v>221</v>
      </c>
      <c r="B11" s="404"/>
      <c r="C11" s="404"/>
      <c r="D11" s="405"/>
    </row>
    <row r="12" spans="1:36" ht="23.25" customHeight="1">
      <c r="A12" s="411" t="s">
        <v>290</v>
      </c>
      <c r="B12" s="404">
        <f>B14</f>
        <v>-3995</v>
      </c>
      <c r="C12" s="404">
        <f>C14</f>
        <v>0</v>
      </c>
      <c r="D12" s="405"/>
      <c r="E12" s="413"/>
    </row>
    <row r="13" spans="1:36">
      <c r="A13" s="185" t="s">
        <v>221</v>
      </c>
      <c r="B13" s="185"/>
      <c r="C13" s="408"/>
      <c r="D13" s="409"/>
    </row>
    <row r="14" spans="1:36" ht="74.25" customHeight="1">
      <c r="A14" s="411" t="s">
        <v>291</v>
      </c>
      <c r="B14" s="414">
        <f>B15</f>
        <v>-3995</v>
      </c>
      <c r="C14" s="414">
        <f>C15</f>
        <v>0</v>
      </c>
      <c r="D14" s="415"/>
    </row>
    <row r="15" spans="1:36" ht="19.5" customHeight="1">
      <c r="A15" s="185" t="s">
        <v>292</v>
      </c>
      <c r="B15" s="416">
        <f>B17</f>
        <v>-3995</v>
      </c>
      <c r="C15" s="416">
        <f>C17</f>
        <v>0</v>
      </c>
      <c r="D15" s="417"/>
    </row>
    <row r="16" spans="1:36" ht="15" customHeight="1">
      <c r="A16" s="185" t="s">
        <v>88</v>
      </c>
      <c r="B16" s="416"/>
      <c r="C16" s="416"/>
      <c r="D16" s="417"/>
    </row>
    <row r="17" spans="1:95" ht="19.5" customHeight="1">
      <c r="A17" s="418" t="s">
        <v>293</v>
      </c>
      <c r="B17" s="416">
        <v>-3995</v>
      </c>
      <c r="C17" s="416"/>
      <c r="D17" s="409"/>
    </row>
    <row r="18" spans="1:95" ht="23.25" customHeight="1">
      <c r="A18" s="411" t="s">
        <v>294</v>
      </c>
      <c r="B18" s="416">
        <f>B20</f>
        <v>3995</v>
      </c>
      <c r="C18" s="414">
        <f>C20</f>
        <v>0</v>
      </c>
      <c r="D18" s="405"/>
    </row>
    <row r="19" spans="1:95">
      <c r="A19" s="185" t="s">
        <v>221</v>
      </c>
      <c r="B19" s="416"/>
      <c r="C19" s="414"/>
      <c r="D19" s="405"/>
      <c r="K19" s="419"/>
    </row>
    <row r="20" spans="1:95" ht="18.75" customHeight="1">
      <c r="A20" s="411" t="s">
        <v>295</v>
      </c>
      <c r="B20" s="416">
        <f>B21</f>
        <v>3995</v>
      </c>
      <c r="C20" s="414">
        <f>SUM(C21:C21)</f>
        <v>0</v>
      </c>
      <c r="D20" s="420"/>
      <c r="E20" s="417"/>
      <c r="F20" s="421"/>
      <c r="G20" s="413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7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  <c r="BO20" s="417"/>
      <c r="BP20" s="417"/>
      <c r="BQ20" s="417"/>
    </row>
    <row r="21" spans="1:95" ht="21" customHeight="1">
      <c r="A21" s="418" t="s">
        <v>296</v>
      </c>
      <c r="B21" s="416">
        <v>3995</v>
      </c>
      <c r="C21" s="42">
        <v>0</v>
      </c>
      <c r="D21" s="422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  <c r="AC21" s="417"/>
      <c r="AD21" s="417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7"/>
      <c r="AT21" s="417"/>
      <c r="AU21" s="417"/>
      <c r="AV21" s="417"/>
      <c r="AW21" s="417"/>
      <c r="AX21" s="417"/>
      <c r="AY21" s="417"/>
      <c r="AZ21" s="417"/>
      <c r="BA21" s="417"/>
      <c r="BB21" s="417"/>
      <c r="BC21" s="417"/>
      <c r="BD21" s="417"/>
      <c r="BE21" s="417"/>
      <c r="BF21" s="417"/>
      <c r="BG21" s="417"/>
      <c r="BH21" s="417"/>
      <c r="BI21" s="417"/>
      <c r="BJ21" s="417"/>
      <c r="BK21" s="417"/>
      <c r="BL21" s="417"/>
      <c r="BM21" s="417"/>
      <c r="BN21" s="417"/>
      <c r="BO21" s="417"/>
      <c r="BP21" s="417"/>
      <c r="BQ21" s="417"/>
      <c r="BR21" s="393"/>
      <c r="BS21" s="393"/>
      <c r="BT21" s="393"/>
      <c r="BU21" s="393"/>
      <c r="BV21" s="393"/>
      <c r="BW21" s="393"/>
      <c r="BX21" s="393"/>
      <c r="BY21" s="393"/>
      <c r="BZ21" s="393"/>
      <c r="CA21" s="393"/>
      <c r="CB21" s="393"/>
      <c r="CC21" s="393"/>
      <c r="CD21" s="393"/>
      <c r="CE21" s="393"/>
      <c r="CF21" s="393"/>
      <c r="CG21" s="393"/>
      <c r="CH21" s="393"/>
      <c r="CI21" s="393"/>
      <c r="CJ21" s="393"/>
      <c r="CK21" s="393"/>
      <c r="CL21" s="393"/>
      <c r="CM21" s="393"/>
      <c r="CN21" s="393"/>
      <c r="CO21" s="393"/>
      <c r="CP21" s="393"/>
      <c r="CQ21" s="393"/>
    </row>
    <row r="22" spans="1:95">
      <c r="A22" s="423"/>
      <c r="B22" s="423"/>
    </row>
    <row r="23" spans="1:95">
      <c r="A23" s="423"/>
      <c r="B23" s="423"/>
    </row>
    <row r="24" spans="1:95">
      <c r="A24" s="423"/>
      <c r="B24" s="423"/>
    </row>
    <row r="25" spans="1:95">
      <c r="A25" s="423"/>
      <c r="B25" s="423"/>
    </row>
    <row r="26" spans="1:95">
      <c r="A26" s="423"/>
      <c r="B26" s="423"/>
    </row>
    <row r="27" spans="1:95">
      <c r="A27" s="423"/>
      <c r="B27" s="423"/>
    </row>
    <row r="28" spans="1:95">
      <c r="A28" s="423"/>
      <c r="B28" s="423"/>
    </row>
    <row r="29" spans="1:95">
      <c r="A29" s="423"/>
      <c r="B29" s="423"/>
    </row>
    <row r="30" spans="1:95">
      <c r="A30" s="423"/>
      <c r="B30" s="423"/>
    </row>
    <row r="31" spans="1:95">
      <c r="A31" s="423"/>
      <c r="B31" s="423"/>
    </row>
    <row r="32" spans="1:95">
      <c r="A32" s="423"/>
      <c r="B32" s="423"/>
    </row>
    <row r="33" spans="1:2">
      <c r="A33" s="423"/>
      <c r="B33" s="423"/>
    </row>
    <row r="34" spans="1:2">
      <c r="A34" s="423"/>
      <c r="B34" s="423"/>
    </row>
    <row r="35" spans="1:2">
      <c r="A35" s="423"/>
      <c r="B35" s="423"/>
    </row>
    <row r="36" spans="1:2">
      <c r="A36" s="423"/>
      <c r="B36" s="423"/>
    </row>
    <row r="37" spans="1:2">
      <c r="A37" s="423"/>
      <c r="B37" s="423"/>
    </row>
    <row r="38" spans="1:2">
      <c r="A38" s="423"/>
      <c r="B38" s="423"/>
    </row>
    <row r="39" spans="1:2">
      <c r="A39" s="423"/>
      <c r="B39" s="423"/>
    </row>
    <row r="40" spans="1:2">
      <c r="A40" s="423"/>
      <c r="B40" s="423"/>
    </row>
    <row r="41" spans="1:2">
      <c r="A41" s="423"/>
      <c r="B41" s="423"/>
    </row>
    <row r="42" spans="1:2">
      <c r="A42" s="423"/>
      <c r="B42" s="423"/>
    </row>
    <row r="43" spans="1:2">
      <c r="A43" s="423"/>
      <c r="B43" s="423"/>
    </row>
    <row r="44" spans="1:2">
      <c r="A44" s="423"/>
      <c r="B44" s="423"/>
    </row>
    <row r="45" spans="1:2">
      <c r="A45" s="423"/>
      <c r="B45" s="423"/>
    </row>
    <row r="46" spans="1:2">
      <c r="A46" s="423"/>
      <c r="B46" s="423"/>
    </row>
    <row r="47" spans="1:2">
      <c r="A47" s="423"/>
      <c r="B47" s="423"/>
    </row>
    <row r="48" spans="1:2">
      <c r="A48" s="423"/>
      <c r="B48" s="423"/>
    </row>
    <row r="49" spans="1:2">
      <c r="A49" s="423"/>
      <c r="B49" s="423"/>
    </row>
    <row r="50" spans="1:2">
      <c r="A50" s="423"/>
      <c r="B50" s="423"/>
    </row>
    <row r="51" spans="1:2">
      <c r="A51" s="423"/>
      <c r="B51" s="423"/>
    </row>
    <row r="52" spans="1:2">
      <c r="A52" s="423"/>
      <c r="B52" s="423"/>
    </row>
    <row r="53" spans="1:2">
      <c r="A53" s="423"/>
      <c r="B53" s="423"/>
    </row>
    <row r="54" spans="1:2">
      <c r="A54" s="423"/>
      <c r="B54" s="423"/>
    </row>
    <row r="55" spans="1:2">
      <c r="A55" s="423"/>
      <c r="B55" s="423"/>
    </row>
    <row r="56" spans="1:2">
      <c r="A56" s="423"/>
      <c r="B56" s="423"/>
    </row>
    <row r="57" spans="1:2">
      <c r="A57" s="423"/>
      <c r="B57" s="423"/>
    </row>
    <row r="58" spans="1:2">
      <c r="A58" s="423"/>
      <c r="B58" s="423"/>
    </row>
    <row r="59" spans="1:2">
      <c r="A59" s="423"/>
      <c r="B59" s="423"/>
    </row>
    <row r="60" spans="1:2">
      <c r="A60" s="423"/>
      <c r="B60" s="423"/>
    </row>
    <row r="61" spans="1:2">
      <c r="A61" s="423"/>
      <c r="B61" s="423"/>
    </row>
    <row r="62" spans="1:2">
      <c r="A62" s="423"/>
      <c r="B62" s="423"/>
    </row>
    <row r="63" spans="1:2">
      <c r="A63" s="423"/>
      <c r="B63" s="423"/>
    </row>
    <row r="64" spans="1:2">
      <c r="A64" s="423"/>
      <c r="B64" s="423"/>
    </row>
    <row r="65" spans="1:2">
      <c r="A65" s="423"/>
      <c r="B65" s="423"/>
    </row>
    <row r="66" spans="1:2">
      <c r="A66" s="423"/>
      <c r="B66" s="423"/>
    </row>
    <row r="67" spans="1:2">
      <c r="A67" s="423"/>
      <c r="B67" s="423"/>
    </row>
    <row r="68" spans="1:2">
      <c r="A68" s="423"/>
      <c r="B68" s="423"/>
    </row>
    <row r="69" spans="1:2">
      <c r="A69" s="423"/>
      <c r="B69" s="423"/>
    </row>
    <row r="70" spans="1:2">
      <c r="A70" s="423"/>
      <c r="B70" s="423"/>
    </row>
    <row r="71" spans="1:2">
      <c r="A71" s="423"/>
      <c r="B71" s="423"/>
    </row>
    <row r="72" spans="1:2">
      <c r="A72" s="423"/>
      <c r="B72" s="423"/>
    </row>
    <row r="73" spans="1:2">
      <c r="A73" s="423"/>
      <c r="B73" s="423"/>
    </row>
    <row r="74" spans="1:2">
      <c r="A74" s="423"/>
      <c r="B74" s="423"/>
    </row>
    <row r="75" spans="1:2">
      <c r="A75" s="423"/>
      <c r="B75" s="423"/>
    </row>
    <row r="76" spans="1:2">
      <c r="A76" s="423"/>
      <c r="B76" s="423"/>
    </row>
    <row r="77" spans="1:2">
      <c r="A77" s="423"/>
      <c r="B77" s="423"/>
    </row>
    <row r="78" spans="1:2">
      <c r="A78" s="423"/>
      <c r="B78" s="423"/>
    </row>
    <row r="79" spans="1:2">
      <c r="A79" s="423"/>
      <c r="B79" s="423"/>
    </row>
    <row r="80" spans="1:2">
      <c r="A80" s="423"/>
      <c r="B80" s="423"/>
    </row>
    <row r="81" spans="1:2">
      <c r="A81" s="423"/>
      <c r="B81" s="423"/>
    </row>
    <row r="82" spans="1:2">
      <c r="A82" s="423"/>
      <c r="B82" s="423"/>
    </row>
    <row r="83" spans="1:2">
      <c r="A83" s="423"/>
      <c r="B83" s="423"/>
    </row>
    <row r="84" spans="1:2">
      <c r="A84" s="423"/>
      <c r="B84" s="423"/>
    </row>
    <row r="85" spans="1:2">
      <c r="A85" s="423"/>
      <c r="B85" s="423"/>
    </row>
    <row r="86" spans="1:2">
      <c r="A86" s="423"/>
      <c r="B86" s="423"/>
    </row>
    <row r="87" spans="1:2">
      <c r="A87" s="423"/>
      <c r="B87" s="423"/>
    </row>
    <row r="88" spans="1:2">
      <c r="A88" s="423"/>
      <c r="B88" s="423"/>
    </row>
    <row r="89" spans="1:2">
      <c r="A89" s="423"/>
      <c r="B89" s="423"/>
    </row>
    <row r="90" spans="1:2">
      <c r="A90" s="423"/>
      <c r="B90" s="423"/>
    </row>
    <row r="91" spans="1:2">
      <c r="A91" s="423"/>
      <c r="B91" s="423"/>
    </row>
    <row r="92" spans="1:2">
      <c r="A92" s="423"/>
      <c r="B92" s="423"/>
    </row>
    <row r="93" spans="1:2">
      <c r="A93" s="423"/>
      <c r="B93" s="423"/>
    </row>
    <row r="94" spans="1:2">
      <c r="A94" s="423"/>
      <c r="B94" s="423"/>
    </row>
    <row r="95" spans="1:2">
      <c r="A95" s="423"/>
      <c r="B95" s="423"/>
    </row>
    <row r="96" spans="1:2">
      <c r="A96" s="423"/>
      <c r="B96" s="423"/>
    </row>
    <row r="97" spans="1:2">
      <c r="A97" s="423"/>
      <c r="B97" s="423"/>
    </row>
    <row r="98" spans="1:2">
      <c r="A98" s="423"/>
      <c r="B98" s="423"/>
    </row>
    <row r="99" spans="1:2">
      <c r="A99" s="423"/>
      <c r="B99" s="423"/>
    </row>
    <row r="100" spans="1:2">
      <c r="A100" s="423"/>
      <c r="B100" s="423"/>
    </row>
    <row r="101" spans="1:2">
      <c r="A101" s="423"/>
      <c r="B101" s="423"/>
    </row>
    <row r="102" spans="1:2">
      <c r="A102" s="423"/>
      <c r="B102" s="423"/>
    </row>
    <row r="103" spans="1:2">
      <c r="A103" s="423"/>
      <c r="B103" s="423"/>
    </row>
    <row r="104" spans="1:2">
      <c r="A104" s="423"/>
      <c r="B104" s="423"/>
    </row>
    <row r="105" spans="1:2">
      <c r="A105" s="423"/>
      <c r="B105" s="423"/>
    </row>
    <row r="106" spans="1:2">
      <c r="A106" s="423"/>
      <c r="B106" s="423"/>
    </row>
    <row r="107" spans="1:2">
      <c r="A107" s="423"/>
      <c r="B107" s="423"/>
    </row>
    <row r="108" spans="1:2">
      <c r="A108" s="423"/>
      <c r="B108" s="423"/>
    </row>
    <row r="109" spans="1:2">
      <c r="A109" s="423"/>
      <c r="B109" s="423"/>
    </row>
    <row r="110" spans="1:2">
      <c r="A110" s="423"/>
      <c r="B110" s="423"/>
    </row>
    <row r="111" spans="1:2">
      <c r="A111" s="423"/>
      <c r="B111" s="423"/>
    </row>
    <row r="112" spans="1:2">
      <c r="A112" s="423"/>
      <c r="B112" s="423"/>
    </row>
    <row r="113" spans="1:2">
      <c r="A113" s="423"/>
      <c r="B113" s="423"/>
    </row>
    <row r="114" spans="1:2">
      <c r="A114" s="423"/>
      <c r="B114" s="423"/>
    </row>
    <row r="115" spans="1:2">
      <c r="A115" s="423"/>
      <c r="B115" s="423"/>
    </row>
    <row r="116" spans="1:2">
      <c r="A116" s="423"/>
      <c r="B116" s="423"/>
    </row>
    <row r="117" spans="1:2">
      <c r="A117" s="423"/>
      <c r="B117" s="423"/>
    </row>
    <row r="118" spans="1:2">
      <c r="A118" s="423"/>
      <c r="B118" s="423"/>
    </row>
    <row r="119" spans="1:2">
      <c r="A119" s="423"/>
      <c r="B119" s="423"/>
    </row>
    <row r="120" spans="1:2">
      <c r="A120" s="423"/>
      <c r="B120" s="423"/>
    </row>
    <row r="121" spans="1:2">
      <c r="A121" s="423"/>
      <c r="B121" s="423"/>
    </row>
    <row r="122" spans="1:2">
      <c r="A122" s="423"/>
      <c r="B122" s="423"/>
    </row>
    <row r="123" spans="1:2">
      <c r="A123" s="423"/>
      <c r="B123" s="423"/>
    </row>
    <row r="124" spans="1:2">
      <c r="A124" s="423"/>
      <c r="B124" s="423"/>
    </row>
    <row r="125" spans="1:2">
      <c r="A125" s="423"/>
      <c r="B125" s="423"/>
    </row>
    <row r="126" spans="1:2">
      <c r="A126" s="423"/>
      <c r="B126" s="423"/>
    </row>
    <row r="127" spans="1:2">
      <c r="A127" s="423"/>
      <c r="B127" s="423"/>
    </row>
    <row r="128" spans="1:2">
      <c r="A128" s="423"/>
      <c r="B128" s="423"/>
    </row>
    <row r="129" spans="1:2">
      <c r="A129" s="423"/>
      <c r="B129" s="423"/>
    </row>
    <row r="130" spans="1:2">
      <c r="A130" s="423"/>
      <c r="B130" s="423"/>
    </row>
    <row r="131" spans="1:2">
      <c r="A131" s="423"/>
      <c r="B131" s="423"/>
    </row>
    <row r="132" spans="1:2">
      <c r="A132" s="423"/>
      <c r="B132" s="423"/>
    </row>
    <row r="133" spans="1:2">
      <c r="A133" s="423"/>
      <c r="B133" s="423"/>
    </row>
    <row r="134" spans="1:2">
      <c r="A134" s="423"/>
      <c r="B134" s="423"/>
    </row>
    <row r="135" spans="1:2">
      <c r="A135" s="423"/>
      <c r="B135" s="423"/>
    </row>
    <row r="136" spans="1:2">
      <c r="A136" s="423"/>
      <c r="B136" s="423"/>
    </row>
    <row r="137" spans="1:2">
      <c r="A137" s="423"/>
      <c r="B137" s="423"/>
    </row>
    <row r="138" spans="1:2">
      <c r="A138" s="423"/>
      <c r="B138" s="423"/>
    </row>
    <row r="139" spans="1:2">
      <c r="A139" s="423"/>
      <c r="B139" s="423"/>
    </row>
    <row r="140" spans="1:2">
      <c r="A140" s="423"/>
      <c r="B140" s="423"/>
    </row>
    <row r="141" spans="1:2">
      <c r="A141" s="423"/>
      <c r="B141" s="423"/>
    </row>
    <row r="142" spans="1:2">
      <c r="A142" s="423"/>
      <c r="B142" s="423"/>
    </row>
    <row r="143" spans="1:2">
      <c r="A143" s="423"/>
      <c r="B143" s="423"/>
    </row>
    <row r="144" spans="1:2">
      <c r="A144" s="423"/>
      <c r="B144" s="423"/>
    </row>
    <row r="145" spans="1:2">
      <c r="A145" s="423"/>
      <c r="B145" s="423"/>
    </row>
    <row r="146" spans="1:2">
      <c r="A146" s="423"/>
      <c r="B146" s="423"/>
    </row>
    <row r="147" spans="1:2">
      <c r="A147" s="423"/>
      <c r="B147" s="423"/>
    </row>
    <row r="148" spans="1:2">
      <c r="A148" s="423"/>
      <c r="B148" s="423"/>
    </row>
    <row r="149" spans="1:2">
      <c r="A149" s="423"/>
      <c r="B149" s="423"/>
    </row>
    <row r="150" spans="1:2">
      <c r="A150" s="423"/>
      <c r="B150" s="423"/>
    </row>
    <row r="151" spans="1:2">
      <c r="A151" s="423"/>
      <c r="B151" s="423"/>
    </row>
    <row r="152" spans="1:2">
      <c r="A152" s="423"/>
      <c r="B152" s="423"/>
    </row>
    <row r="153" spans="1:2">
      <c r="A153" s="423"/>
      <c r="B153" s="423"/>
    </row>
    <row r="154" spans="1:2">
      <c r="A154" s="423"/>
      <c r="B154" s="423"/>
    </row>
    <row r="155" spans="1:2">
      <c r="A155" s="423"/>
      <c r="B155" s="423"/>
    </row>
    <row r="156" spans="1:2">
      <c r="A156" s="423"/>
      <c r="B156" s="423"/>
    </row>
    <row r="157" spans="1:2">
      <c r="A157" s="423"/>
      <c r="B157" s="423"/>
    </row>
    <row r="158" spans="1:2">
      <c r="A158" s="423"/>
      <c r="B158" s="423"/>
    </row>
    <row r="159" spans="1:2">
      <c r="A159" s="423"/>
      <c r="B159" s="423"/>
    </row>
    <row r="160" spans="1:2">
      <c r="A160" s="423"/>
      <c r="B160" s="423"/>
    </row>
    <row r="161" spans="1:2">
      <c r="A161" s="423"/>
      <c r="B161" s="423"/>
    </row>
    <row r="162" spans="1:2">
      <c r="A162" s="423"/>
      <c r="B162" s="423"/>
    </row>
    <row r="163" spans="1:2">
      <c r="A163" s="423"/>
      <c r="B163" s="423"/>
    </row>
    <row r="164" spans="1:2">
      <c r="A164" s="423"/>
      <c r="B164" s="423"/>
    </row>
    <row r="165" spans="1:2">
      <c r="A165" s="423"/>
      <c r="B165" s="423"/>
    </row>
    <row r="166" spans="1:2">
      <c r="A166" s="423"/>
      <c r="B166" s="423"/>
    </row>
    <row r="167" spans="1:2">
      <c r="A167" s="423"/>
      <c r="B167" s="423"/>
    </row>
    <row r="168" spans="1:2">
      <c r="A168" s="423"/>
      <c r="B168" s="423"/>
    </row>
    <row r="169" spans="1:2">
      <c r="A169" s="423"/>
      <c r="B169" s="423"/>
    </row>
    <row r="170" spans="1:2">
      <c r="A170" s="423"/>
      <c r="B170" s="423"/>
    </row>
    <row r="171" spans="1:2">
      <c r="A171" s="423"/>
      <c r="B171" s="423"/>
    </row>
    <row r="172" spans="1:2">
      <c r="A172" s="423"/>
      <c r="B172" s="423"/>
    </row>
    <row r="173" spans="1:2">
      <c r="A173" s="423"/>
      <c r="B173" s="423"/>
    </row>
    <row r="174" spans="1:2">
      <c r="A174" s="423"/>
      <c r="B174" s="423"/>
    </row>
    <row r="175" spans="1:2">
      <c r="A175" s="423"/>
      <c r="B175" s="423"/>
    </row>
    <row r="176" spans="1:2">
      <c r="A176" s="423"/>
      <c r="B176" s="423"/>
    </row>
    <row r="177" spans="1:2">
      <c r="A177" s="423"/>
      <c r="B177" s="423"/>
    </row>
    <row r="178" spans="1:2">
      <c r="A178" s="423"/>
      <c r="B178" s="423"/>
    </row>
    <row r="179" spans="1:2">
      <c r="A179" s="423"/>
      <c r="B179" s="423"/>
    </row>
    <row r="180" spans="1:2">
      <c r="A180" s="423"/>
      <c r="B180" s="423"/>
    </row>
    <row r="181" spans="1:2">
      <c r="A181" s="423"/>
      <c r="B181" s="423"/>
    </row>
    <row r="182" spans="1:2">
      <c r="A182" s="423"/>
      <c r="B182" s="423"/>
    </row>
    <row r="183" spans="1:2">
      <c r="A183" s="423"/>
      <c r="B183" s="423"/>
    </row>
    <row r="184" spans="1:2">
      <c r="A184" s="423"/>
      <c r="B184" s="423"/>
    </row>
    <row r="185" spans="1:2">
      <c r="A185" s="423"/>
      <c r="B185" s="423"/>
    </row>
    <row r="186" spans="1:2">
      <c r="A186" s="423"/>
      <c r="B186" s="423"/>
    </row>
    <row r="187" spans="1:2">
      <c r="A187" s="423"/>
      <c r="B187" s="423"/>
    </row>
    <row r="188" spans="1:2">
      <c r="A188" s="423"/>
      <c r="B188" s="423"/>
    </row>
    <row r="189" spans="1:2">
      <c r="A189" s="423"/>
      <c r="B189" s="423"/>
    </row>
    <row r="190" spans="1:2">
      <c r="A190" s="423"/>
      <c r="B190" s="423"/>
    </row>
    <row r="191" spans="1:2">
      <c r="A191" s="423"/>
      <c r="B191" s="423"/>
    </row>
    <row r="192" spans="1:2">
      <c r="A192" s="423"/>
      <c r="B192" s="423"/>
    </row>
    <row r="193" spans="1:2">
      <c r="A193" s="423"/>
      <c r="B193" s="423"/>
    </row>
    <row r="194" spans="1:2">
      <c r="A194" s="423"/>
      <c r="B194" s="423"/>
    </row>
    <row r="195" spans="1:2">
      <c r="A195" s="423"/>
      <c r="B195" s="423"/>
    </row>
    <row r="196" spans="1:2">
      <c r="A196" s="423"/>
      <c r="B196" s="423"/>
    </row>
    <row r="197" spans="1:2">
      <c r="A197" s="423"/>
      <c r="B197" s="423"/>
    </row>
    <row r="198" spans="1:2">
      <c r="A198" s="423"/>
      <c r="B198" s="423"/>
    </row>
    <row r="199" spans="1:2">
      <c r="A199" s="423"/>
      <c r="B199" s="423"/>
    </row>
    <row r="200" spans="1:2">
      <c r="A200" s="423"/>
      <c r="B200" s="423"/>
    </row>
    <row r="201" spans="1:2">
      <c r="A201" s="423"/>
      <c r="B201" s="423"/>
    </row>
    <row r="202" spans="1:2">
      <c r="A202" s="423"/>
      <c r="B202" s="423"/>
    </row>
    <row r="203" spans="1:2">
      <c r="A203" s="423"/>
      <c r="B203" s="423"/>
    </row>
    <row r="204" spans="1:2">
      <c r="A204" s="423"/>
      <c r="B204" s="423"/>
    </row>
    <row r="205" spans="1:2">
      <c r="A205" s="423"/>
      <c r="B205" s="423"/>
    </row>
    <row r="206" spans="1:2">
      <c r="A206" s="423"/>
      <c r="B206" s="423"/>
    </row>
    <row r="207" spans="1:2">
      <c r="A207" s="423"/>
      <c r="B207" s="423"/>
    </row>
    <row r="208" spans="1:2">
      <c r="A208" s="423"/>
      <c r="B208" s="423"/>
    </row>
    <row r="209" spans="1:2">
      <c r="A209" s="423"/>
      <c r="B209" s="423"/>
    </row>
    <row r="210" spans="1:2">
      <c r="A210" s="423"/>
      <c r="B210" s="423"/>
    </row>
    <row r="211" spans="1:2">
      <c r="A211" s="423"/>
      <c r="B211" s="423"/>
    </row>
    <row r="212" spans="1:2">
      <c r="A212" s="423"/>
      <c r="B212" s="423"/>
    </row>
    <row r="213" spans="1:2">
      <c r="A213" s="423"/>
      <c r="B213" s="423"/>
    </row>
    <row r="214" spans="1:2">
      <c r="A214" s="423"/>
      <c r="B214" s="423"/>
    </row>
    <row r="215" spans="1:2">
      <c r="A215" s="423"/>
      <c r="B215" s="423"/>
    </row>
    <row r="216" spans="1:2">
      <c r="A216" s="423"/>
      <c r="B216" s="423"/>
    </row>
    <row r="217" spans="1:2">
      <c r="A217" s="423"/>
      <c r="B217" s="423"/>
    </row>
    <row r="218" spans="1:2">
      <c r="A218" s="423"/>
      <c r="B218" s="423"/>
    </row>
    <row r="219" spans="1:2">
      <c r="A219" s="423"/>
      <c r="B219" s="423"/>
    </row>
    <row r="220" spans="1:2">
      <c r="A220" s="423"/>
      <c r="B220" s="423"/>
    </row>
    <row r="221" spans="1:2">
      <c r="A221" s="423"/>
      <c r="B221" s="423"/>
    </row>
    <row r="222" spans="1:2">
      <c r="A222" s="423"/>
      <c r="B222" s="423"/>
    </row>
    <row r="223" spans="1:2">
      <c r="A223" s="423"/>
      <c r="B223" s="423"/>
    </row>
    <row r="224" spans="1:2">
      <c r="A224" s="423"/>
      <c r="B224" s="423"/>
    </row>
    <row r="225" spans="1:2">
      <c r="A225" s="423"/>
      <c r="B225" s="423"/>
    </row>
    <row r="226" spans="1:2">
      <c r="A226" s="423"/>
      <c r="B226" s="423"/>
    </row>
    <row r="227" spans="1:2">
      <c r="A227" s="423"/>
      <c r="B227" s="423"/>
    </row>
    <row r="228" spans="1:2">
      <c r="A228" s="423"/>
      <c r="B228" s="423"/>
    </row>
    <row r="229" spans="1:2">
      <c r="A229" s="423"/>
      <c r="B229" s="423"/>
    </row>
    <row r="230" spans="1:2">
      <c r="A230" s="423"/>
      <c r="B230" s="423"/>
    </row>
    <row r="231" spans="1:2">
      <c r="A231" s="423"/>
      <c r="B231" s="423"/>
    </row>
    <row r="232" spans="1:2">
      <c r="A232" s="423"/>
      <c r="B232" s="423"/>
    </row>
    <row r="233" spans="1:2">
      <c r="A233" s="423"/>
      <c r="B233" s="423"/>
    </row>
    <row r="234" spans="1:2">
      <c r="A234" s="423"/>
      <c r="B234" s="423"/>
    </row>
    <row r="235" spans="1:2">
      <c r="A235" s="423"/>
      <c r="B235" s="423"/>
    </row>
    <row r="236" spans="1:2">
      <c r="A236" s="423"/>
      <c r="B236" s="423"/>
    </row>
    <row r="237" spans="1:2">
      <c r="A237" s="423"/>
      <c r="B237" s="423"/>
    </row>
    <row r="238" spans="1:2">
      <c r="A238" s="423"/>
      <c r="B238" s="423"/>
    </row>
    <row r="239" spans="1:2">
      <c r="A239" s="423"/>
      <c r="B239" s="423"/>
    </row>
    <row r="240" spans="1:2">
      <c r="A240" s="423"/>
      <c r="B240" s="423"/>
    </row>
    <row r="241" spans="1:2">
      <c r="A241" s="423"/>
      <c r="B241" s="423"/>
    </row>
    <row r="242" spans="1:2">
      <c r="A242" s="423"/>
      <c r="B242" s="423"/>
    </row>
    <row r="243" spans="1:2">
      <c r="A243" s="423"/>
      <c r="B243" s="423"/>
    </row>
    <row r="244" spans="1:2">
      <c r="A244" s="423"/>
      <c r="B244" s="423"/>
    </row>
    <row r="245" spans="1:2">
      <c r="A245" s="423"/>
      <c r="B245" s="423"/>
    </row>
    <row r="246" spans="1:2">
      <c r="A246" s="423"/>
      <c r="B246" s="423"/>
    </row>
    <row r="247" spans="1:2">
      <c r="A247" s="423"/>
      <c r="B247" s="423"/>
    </row>
    <row r="248" spans="1:2">
      <c r="A248" s="423"/>
      <c r="B248" s="423"/>
    </row>
    <row r="249" spans="1:2">
      <c r="A249" s="423"/>
      <c r="B249" s="423"/>
    </row>
    <row r="250" spans="1:2">
      <c r="A250" s="423"/>
      <c r="B250" s="423"/>
    </row>
    <row r="251" spans="1:2">
      <c r="A251" s="423"/>
      <c r="B251" s="423"/>
    </row>
    <row r="252" spans="1:2">
      <c r="A252" s="423"/>
      <c r="B252" s="423"/>
    </row>
    <row r="253" spans="1:2">
      <c r="A253" s="423"/>
      <c r="B253" s="423"/>
    </row>
    <row r="254" spans="1:2">
      <c r="A254" s="423"/>
      <c r="B254" s="423"/>
    </row>
    <row r="255" spans="1:2">
      <c r="A255" s="423"/>
      <c r="B255" s="423"/>
    </row>
    <row r="256" spans="1:2">
      <c r="A256" s="423"/>
      <c r="B256" s="423"/>
    </row>
    <row r="257" spans="1:2">
      <c r="A257" s="423"/>
      <c r="B257" s="423"/>
    </row>
    <row r="258" spans="1:2">
      <c r="A258" s="423"/>
      <c r="B258" s="423"/>
    </row>
    <row r="259" spans="1:2">
      <c r="A259" s="423"/>
      <c r="B259" s="423"/>
    </row>
    <row r="260" spans="1:2">
      <c r="A260" s="423"/>
      <c r="B260" s="423"/>
    </row>
    <row r="261" spans="1:2">
      <c r="A261" s="423"/>
      <c r="B261" s="423"/>
    </row>
    <row r="262" spans="1:2">
      <c r="A262" s="423"/>
      <c r="B262" s="423"/>
    </row>
    <row r="263" spans="1:2">
      <c r="A263" s="423"/>
      <c r="B263" s="423"/>
    </row>
    <row r="264" spans="1:2">
      <c r="A264" s="423"/>
      <c r="B264" s="423"/>
    </row>
    <row r="265" spans="1:2">
      <c r="A265" s="423"/>
      <c r="B265" s="423"/>
    </row>
    <row r="266" spans="1:2">
      <c r="A266" s="423"/>
      <c r="B266" s="423"/>
    </row>
    <row r="267" spans="1:2">
      <c r="A267" s="423"/>
      <c r="B267" s="423"/>
    </row>
    <row r="268" spans="1:2">
      <c r="A268" s="423"/>
      <c r="B268" s="423"/>
    </row>
    <row r="269" spans="1:2">
      <c r="A269" s="423"/>
      <c r="B269" s="423"/>
    </row>
    <row r="270" spans="1:2">
      <c r="A270" s="423"/>
      <c r="B270" s="423"/>
    </row>
    <row r="271" spans="1:2">
      <c r="A271" s="423"/>
      <c r="B271" s="423"/>
    </row>
    <row r="272" spans="1:2">
      <c r="A272" s="423"/>
      <c r="B272" s="423"/>
    </row>
    <row r="273" spans="1:2">
      <c r="A273" s="423"/>
      <c r="B273" s="423"/>
    </row>
    <row r="274" spans="1:2">
      <c r="A274" s="423"/>
      <c r="B274" s="423"/>
    </row>
    <row r="275" spans="1:2">
      <c r="A275" s="423"/>
      <c r="B275" s="423"/>
    </row>
    <row r="276" spans="1:2">
      <c r="A276" s="423"/>
      <c r="B276" s="423"/>
    </row>
    <row r="277" spans="1:2">
      <c r="A277" s="423"/>
      <c r="B277" s="423"/>
    </row>
    <row r="278" spans="1:2">
      <c r="A278" s="423"/>
      <c r="B278" s="423"/>
    </row>
    <row r="279" spans="1:2">
      <c r="A279" s="423"/>
      <c r="B279" s="423"/>
    </row>
    <row r="280" spans="1:2">
      <c r="A280" s="423"/>
      <c r="B280" s="423"/>
    </row>
    <row r="281" spans="1:2">
      <c r="A281" s="423"/>
      <c r="B281" s="423"/>
    </row>
    <row r="282" spans="1:2">
      <c r="A282" s="423"/>
      <c r="B282" s="423"/>
    </row>
    <row r="283" spans="1:2">
      <c r="A283" s="423"/>
      <c r="B283" s="423"/>
    </row>
    <row r="284" spans="1:2">
      <c r="A284" s="423"/>
      <c r="B284" s="423"/>
    </row>
    <row r="285" spans="1:2">
      <c r="A285" s="423"/>
      <c r="B285" s="423"/>
    </row>
    <row r="286" spans="1:2">
      <c r="A286" s="423"/>
      <c r="B286" s="423"/>
    </row>
    <row r="287" spans="1:2">
      <c r="A287" s="423"/>
      <c r="B287" s="423"/>
    </row>
    <row r="288" spans="1:2">
      <c r="A288" s="423"/>
      <c r="B288" s="423"/>
    </row>
    <row r="289" spans="1:2">
      <c r="A289" s="423"/>
      <c r="B289" s="423"/>
    </row>
    <row r="290" spans="1:2">
      <c r="A290" s="423"/>
      <c r="B290" s="423"/>
    </row>
    <row r="291" spans="1:2">
      <c r="A291" s="423"/>
      <c r="B291" s="423"/>
    </row>
    <row r="292" spans="1:2">
      <c r="A292" s="423"/>
      <c r="B292" s="423"/>
    </row>
    <row r="293" spans="1:2">
      <c r="A293" s="423"/>
      <c r="B293" s="423"/>
    </row>
    <row r="294" spans="1:2">
      <c r="A294" s="423"/>
      <c r="B294" s="423"/>
    </row>
    <row r="295" spans="1:2">
      <c r="A295" s="423"/>
      <c r="B295" s="423"/>
    </row>
    <row r="296" spans="1:2">
      <c r="A296" s="423"/>
      <c r="B296" s="423"/>
    </row>
    <row r="297" spans="1:2">
      <c r="A297" s="423"/>
      <c r="B297" s="423"/>
    </row>
    <row r="298" spans="1:2">
      <c r="A298" s="423"/>
      <c r="B298" s="423"/>
    </row>
    <row r="299" spans="1:2">
      <c r="A299" s="423"/>
      <c r="B299" s="423"/>
    </row>
    <row r="300" spans="1:2">
      <c r="A300" s="423"/>
      <c r="B300" s="423"/>
    </row>
    <row r="301" spans="1:2">
      <c r="A301" s="423"/>
      <c r="B301" s="423"/>
    </row>
    <row r="302" spans="1:2">
      <c r="A302" s="423"/>
      <c r="B302" s="423"/>
    </row>
    <row r="303" spans="1:2">
      <c r="A303" s="423"/>
      <c r="B303" s="423"/>
    </row>
    <row r="304" spans="1:2">
      <c r="A304" s="423"/>
      <c r="B304" s="423"/>
    </row>
    <row r="305" spans="1:2">
      <c r="A305" s="423"/>
      <c r="B305" s="423"/>
    </row>
    <row r="306" spans="1:2">
      <c r="A306" s="423"/>
      <c r="B306" s="423"/>
    </row>
    <row r="307" spans="1:2">
      <c r="A307" s="423"/>
      <c r="B307" s="423"/>
    </row>
    <row r="308" spans="1:2">
      <c r="A308" s="423"/>
      <c r="B308" s="423"/>
    </row>
    <row r="309" spans="1:2">
      <c r="A309" s="423"/>
      <c r="B309" s="423"/>
    </row>
    <row r="310" spans="1:2">
      <c r="A310" s="423"/>
      <c r="B310" s="423"/>
    </row>
    <row r="311" spans="1:2">
      <c r="A311" s="423"/>
      <c r="B311" s="423"/>
    </row>
    <row r="312" spans="1:2">
      <c r="A312" s="423"/>
      <c r="B312" s="423"/>
    </row>
    <row r="313" spans="1:2">
      <c r="A313" s="423"/>
      <c r="B313" s="423"/>
    </row>
    <row r="314" spans="1:2">
      <c r="A314" s="423"/>
      <c r="B314" s="423"/>
    </row>
    <row r="315" spans="1:2">
      <c r="A315" s="423"/>
      <c r="B315" s="423"/>
    </row>
    <row r="316" spans="1:2">
      <c r="A316" s="423"/>
      <c r="B316" s="423"/>
    </row>
    <row r="317" spans="1:2">
      <c r="A317" s="423"/>
      <c r="B317" s="423"/>
    </row>
    <row r="318" spans="1:2">
      <c r="A318" s="423"/>
      <c r="B318" s="423"/>
    </row>
    <row r="319" spans="1:2">
      <c r="A319" s="423"/>
      <c r="B319" s="423"/>
    </row>
    <row r="320" spans="1:2">
      <c r="A320" s="423"/>
      <c r="B320" s="423"/>
    </row>
    <row r="321" spans="1:2">
      <c r="A321" s="423"/>
      <c r="B321" s="423"/>
    </row>
    <row r="322" spans="1:2">
      <c r="A322" s="423"/>
      <c r="B322" s="423"/>
    </row>
    <row r="323" spans="1:2">
      <c r="A323" s="423"/>
      <c r="B323" s="423"/>
    </row>
    <row r="324" spans="1:2">
      <c r="A324" s="423"/>
      <c r="B324" s="423"/>
    </row>
    <row r="325" spans="1:2">
      <c r="A325" s="423"/>
      <c r="B325" s="423"/>
    </row>
    <row r="326" spans="1:2">
      <c r="A326" s="423"/>
      <c r="B326" s="423"/>
    </row>
    <row r="327" spans="1:2">
      <c r="A327" s="423"/>
      <c r="B327" s="423"/>
    </row>
    <row r="328" spans="1:2">
      <c r="A328" s="423"/>
      <c r="B328" s="423"/>
    </row>
    <row r="329" spans="1:2">
      <c r="A329" s="423"/>
      <c r="B329" s="423"/>
    </row>
    <row r="330" spans="1:2">
      <c r="A330" s="423"/>
      <c r="B330" s="423"/>
    </row>
    <row r="331" spans="1:2">
      <c r="A331" s="423"/>
      <c r="B331" s="423"/>
    </row>
    <row r="332" spans="1:2">
      <c r="A332" s="423"/>
      <c r="B332" s="423"/>
    </row>
    <row r="333" spans="1:2">
      <c r="A333" s="423"/>
      <c r="B333" s="423"/>
    </row>
    <row r="334" spans="1:2">
      <c r="A334" s="423"/>
      <c r="B334" s="423"/>
    </row>
    <row r="335" spans="1:2">
      <c r="A335" s="423"/>
      <c r="B335" s="423"/>
    </row>
    <row r="336" spans="1:2">
      <c r="A336" s="423"/>
      <c r="B336" s="423"/>
    </row>
    <row r="337" spans="1:2">
      <c r="A337" s="423"/>
      <c r="B337" s="423"/>
    </row>
    <row r="338" spans="1:2">
      <c r="A338" s="423"/>
      <c r="B338" s="423"/>
    </row>
    <row r="339" spans="1:2">
      <c r="A339" s="423"/>
      <c r="B339" s="423"/>
    </row>
    <row r="340" spans="1:2">
      <c r="A340" s="423"/>
      <c r="B340" s="423"/>
    </row>
    <row r="341" spans="1:2">
      <c r="A341" s="423"/>
      <c r="B341" s="423"/>
    </row>
    <row r="342" spans="1:2">
      <c r="A342" s="423"/>
      <c r="B342" s="423"/>
    </row>
    <row r="343" spans="1:2">
      <c r="A343" s="423"/>
      <c r="B343" s="423"/>
    </row>
    <row r="344" spans="1:2">
      <c r="A344" s="423"/>
      <c r="B344" s="423"/>
    </row>
    <row r="345" spans="1:2">
      <c r="A345" s="423"/>
      <c r="B345" s="423"/>
    </row>
    <row r="346" spans="1:2">
      <c r="A346" s="423"/>
      <c r="B346" s="423"/>
    </row>
    <row r="347" spans="1:2">
      <c r="A347" s="423"/>
      <c r="B347" s="423"/>
    </row>
    <row r="348" spans="1:2">
      <c r="A348" s="423"/>
      <c r="B348" s="423"/>
    </row>
    <row r="349" spans="1:2">
      <c r="A349" s="423"/>
      <c r="B349" s="423"/>
    </row>
    <row r="350" spans="1:2">
      <c r="A350" s="423"/>
      <c r="B350" s="423"/>
    </row>
    <row r="351" spans="1:2">
      <c r="A351" s="423"/>
      <c r="B351" s="423"/>
    </row>
    <row r="352" spans="1:2">
      <c r="A352" s="423"/>
      <c r="B352" s="423"/>
    </row>
    <row r="353" spans="1:2">
      <c r="A353" s="423"/>
      <c r="B353" s="423"/>
    </row>
    <row r="354" spans="1:2">
      <c r="A354" s="423"/>
      <c r="B354" s="423"/>
    </row>
    <row r="355" spans="1:2">
      <c r="A355" s="423"/>
      <c r="B355" s="423"/>
    </row>
    <row r="356" spans="1:2">
      <c r="A356" s="423"/>
      <c r="B356" s="423"/>
    </row>
    <row r="357" spans="1:2">
      <c r="A357" s="423"/>
      <c r="B357" s="423"/>
    </row>
    <row r="358" spans="1:2">
      <c r="A358" s="423"/>
      <c r="B358" s="423"/>
    </row>
    <row r="359" spans="1:2">
      <c r="A359" s="423"/>
      <c r="B359" s="423"/>
    </row>
    <row r="360" spans="1:2">
      <c r="A360" s="423"/>
      <c r="B360" s="423"/>
    </row>
    <row r="361" spans="1:2">
      <c r="A361" s="423"/>
      <c r="B361" s="423"/>
    </row>
    <row r="362" spans="1:2">
      <c r="A362" s="423"/>
      <c r="B362" s="423"/>
    </row>
    <row r="363" spans="1:2">
      <c r="A363" s="423"/>
      <c r="B363" s="423"/>
    </row>
    <row r="364" spans="1:2">
      <c r="A364" s="423"/>
      <c r="B364" s="423"/>
    </row>
    <row r="365" spans="1:2">
      <c r="A365" s="423"/>
      <c r="B365" s="423"/>
    </row>
    <row r="366" spans="1:2">
      <c r="A366" s="423"/>
      <c r="B366" s="423"/>
    </row>
    <row r="367" spans="1:2">
      <c r="A367" s="423"/>
      <c r="B367" s="423"/>
    </row>
    <row r="368" spans="1:2">
      <c r="A368" s="423"/>
      <c r="B368" s="423"/>
    </row>
    <row r="369" spans="1:2">
      <c r="A369" s="423"/>
      <c r="B369" s="423"/>
    </row>
    <row r="370" spans="1:2">
      <c r="A370" s="423"/>
      <c r="B370" s="423"/>
    </row>
    <row r="371" spans="1:2">
      <c r="A371" s="423"/>
      <c r="B371" s="423"/>
    </row>
    <row r="372" spans="1:2">
      <c r="A372" s="423"/>
      <c r="B372" s="423"/>
    </row>
    <row r="373" spans="1:2">
      <c r="A373" s="423"/>
      <c r="B373" s="423"/>
    </row>
    <row r="374" spans="1:2">
      <c r="A374" s="423"/>
      <c r="B374" s="423"/>
    </row>
    <row r="375" spans="1:2">
      <c r="A375" s="423"/>
      <c r="B375" s="423"/>
    </row>
    <row r="376" spans="1:2">
      <c r="A376" s="423"/>
      <c r="B376" s="423"/>
    </row>
    <row r="377" spans="1:2">
      <c r="A377" s="423"/>
      <c r="B377" s="423"/>
    </row>
    <row r="378" spans="1:2">
      <c r="A378" s="423"/>
      <c r="B378" s="423"/>
    </row>
    <row r="379" spans="1:2">
      <c r="A379" s="423"/>
      <c r="B379" s="423"/>
    </row>
    <row r="380" spans="1:2">
      <c r="A380" s="423"/>
      <c r="B380" s="423"/>
    </row>
    <row r="381" spans="1:2">
      <c r="A381" s="423"/>
      <c r="B381" s="423"/>
    </row>
    <row r="382" spans="1:2">
      <c r="A382" s="423"/>
      <c r="B382" s="423"/>
    </row>
    <row r="383" spans="1:2">
      <c r="A383" s="423"/>
      <c r="B383" s="423"/>
    </row>
    <row r="384" spans="1:2">
      <c r="A384" s="423"/>
      <c r="B384" s="423"/>
    </row>
    <row r="385" spans="1:2">
      <c r="A385" s="423"/>
      <c r="B385" s="423"/>
    </row>
    <row r="386" spans="1:2">
      <c r="A386" s="423"/>
      <c r="B386" s="423"/>
    </row>
    <row r="387" spans="1:2">
      <c r="A387" s="423"/>
      <c r="B387" s="423"/>
    </row>
    <row r="388" spans="1:2">
      <c r="A388" s="423"/>
      <c r="B388" s="423"/>
    </row>
    <row r="389" spans="1:2">
      <c r="A389" s="423"/>
      <c r="B389" s="423"/>
    </row>
    <row r="390" spans="1:2">
      <c r="A390" s="423"/>
      <c r="B390" s="423"/>
    </row>
    <row r="391" spans="1:2">
      <c r="A391" s="423"/>
      <c r="B391" s="423"/>
    </row>
    <row r="392" spans="1:2">
      <c r="A392" s="423"/>
      <c r="B392" s="423"/>
    </row>
    <row r="393" spans="1:2">
      <c r="A393" s="423"/>
      <c r="B393" s="423"/>
    </row>
    <row r="394" spans="1:2">
      <c r="A394" s="423"/>
      <c r="B394" s="423"/>
    </row>
    <row r="395" spans="1:2">
      <c r="A395" s="423"/>
      <c r="B395" s="423"/>
    </row>
    <row r="396" spans="1:2">
      <c r="A396" s="423"/>
      <c r="B396" s="423"/>
    </row>
    <row r="397" spans="1:2">
      <c r="A397" s="423"/>
      <c r="B397" s="423"/>
    </row>
    <row r="398" spans="1:2">
      <c r="A398" s="423"/>
      <c r="B398" s="423"/>
    </row>
    <row r="399" spans="1:2">
      <c r="A399" s="423"/>
      <c r="B399" s="423"/>
    </row>
    <row r="400" spans="1:2">
      <c r="A400" s="423"/>
      <c r="B400" s="423"/>
    </row>
    <row r="401" spans="1:2">
      <c r="A401" s="423"/>
      <c r="B401" s="423"/>
    </row>
    <row r="402" spans="1:2">
      <c r="A402" s="423"/>
      <c r="B402" s="423"/>
    </row>
    <row r="403" spans="1:2">
      <c r="A403" s="423"/>
      <c r="B403" s="423"/>
    </row>
    <row r="404" spans="1:2">
      <c r="A404" s="423"/>
      <c r="B404" s="423"/>
    </row>
    <row r="405" spans="1:2">
      <c r="A405" s="423"/>
      <c r="B405" s="423"/>
    </row>
    <row r="406" spans="1:2">
      <c r="A406" s="423"/>
      <c r="B406" s="423"/>
    </row>
    <row r="407" spans="1:2">
      <c r="A407" s="423"/>
      <c r="B407" s="423"/>
    </row>
    <row r="408" spans="1:2">
      <c r="A408" s="423"/>
      <c r="B408" s="423"/>
    </row>
    <row r="409" spans="1:2">
      <c r="A409" s="423"/>
      <c r="B409" s="423"/>
    </row>
    <row r="410" spans="1:2">
      <c r="A410" s="423"/>
      <c r="B410" s="423"/>
    </row>
    <row r="411" spans="1:2">
      <c r="A411" s="423"/>
      <c r="B411" s="423"/>
    </row>
    <row r="412" spans="1:2">
      <c r="A412" s="423"/>
      <c r="B412" s="423"/>
    </row>
    <row r="413" spans="1:2">
      <c r="A413" s="423"/>
      <c r="B413" s="423"/>
    </row>
    <row r="414" spans="1:2">
      <c r="A414" s="423"/>
      <c r="B414" s="423"/>
    </row>
    <row r="415" spans="1:2">
      <c r="A415" s="423"/>
      <c r="B415" s="423"/>
    </row>
    <row r="416" spans="1:2">
      <c r="A416" s="423"/>
      <c r="B416" s="423"/>
    </row>
    <row r="417" spans="1:2">
      <c r="A417" s="423"/>
      <c r="B417" s="423"/>
    </row>
    <row r="418" spans="1:2">
      <c r="A418" s="423"/>
      <c r="B418" s="423"/>
    </row>
    <row r="419" spans="1:2">
      <c r="A419" s="423"/>
      <c r="B419" s="423"/>
    </row>
    <row r="420" spans="1:2">
      <c r="A420" s="423"/>
      <c r="B420" s="423"/>
    </row>
    <row r="421" spans="1:2">
      <c r="A421" s="423"/>
      <c r="B421" s="423"/>
    </row>
    <row r="422" spans="1:2">
      <c r="A422" s="423"/>
      <c r="B422" s="423"/>
    </row>
    <row r="423" spans="1:2">
      <c r="A423" s="423"/>
      <c r="B423" s="423"/>
    </row>
    <row r="424" spans="1:2">
      <c r="A424" s="423"/>
      <c r="B424" s="423"/>
    </row>
    <row r="425" spans="1:2">
      <c r="A425" s="423"/>
      <c r="B425" s="423"/>
    </row>
    <row r="426" spans="1:2">
      <c r="A426" s="423"/>
      <c r="B426" s="423"/>
    </row>
    <row r="427" spans="1:2">
      <c r="A427" s="423"/>
      <c r="B427" s="423"/>
    </row>
    <row r="428" spans="1:2">
      <c r="A428" s="423"/>
      <c r="B428" s="423"/>
    </row>
    <row r="429" spans="1:2">
      <c r="A429" s="423"/>
      <c r="B429" s="423"/>
    </row>
    <row r="430" spans="1:2">
      <c r="A430" s="423"/>
      <c r="B430" s="423"/>
    </row>
    <row r="431" spans="1:2">
      <c r="A431" s="423"/>
      <c r="B431" s="423"/>
    </row>
    <row r="432" spans="1:2">
      <c r="A432" s="423"/>
      <c r="B432" s="423"/>
    </row>
    <row r="433" spans="1:2">
      <c r="A433" s="423"/>
      <c r="B433" s="423"/>
    </row>
    <row r="434" spans="1:2">
      <c r="A434" s="423"/>
      <c r="B434" s="423"/>
    </row>
    <row r="435" spans="1:2">
      <c r="A435" s="423"/>
      <c r="B435" s="423"/>
    </row>
    <row r="436" spans="1:2">
      <c r="A436" s="423"/>
      <c r="B436" s="423"/>
    </row>
    <row r="437" spans="1:2">
      <c r="A437" s="423"/>
      <c r="B437" s="423"/>
    </row>
    <row r="438" spans="1:2">
      <c r="A438" s="423"/>
      <c r="B438" s="423"/>
    </row>
    <row r="439" spans="1:2">
      <c r="A439" s="423"/>
      <c r="B439" s="423"/>
    </row>
    <row r="440" spans="1:2">
      <c r="A440" s="423"/>
      <c r="B440" s="423"/>
    </row>
    <row r="441" spans="1:2">
      <c r="A441" s="423"/>
      <c r="B441" s="423"/>
    </row>
    <row r="442" spans="1:2">
      <c r="A442" s="423"/>
      <c r="B442" s="423"/>
    </row>
    <row r="443" spans="1:2">
      <c r="A443" s="423"/>
      <c r="B443" s="423"/>
    </row>
    <row r="444" spans="1:2">
      <c r="A444" s="423"/>
      <c r="B444" s="423"/>
    </row>
    <row r="445" spans="1:2">
      <c r="A445" s="423"/>
      <c r="B445" s="423"/>
    </row>
    <row r="446" spans="1:2">
      <c r="A446" s="423"/>
      <c r="B446" s="423"/>
    </row>
    <row r="447" spans="1:2">
      <c r="A447" s="423"/>
      <c r="B447" s="423"/>
    </row>
    <row r="448" spans="1:2">
      <c r="A448" s="423"/>
      <c r="B448" s="423"/>
    </row>
    <row r="449" spans="1:2">
      <c r="A449" s="423"/>
      <c r="B449" s="423"/>
    </row>
    <row r="450" spans="1:2">
      <c r="A450" s="423"/>
      <c r="B450" s="423"/>
    </row>
    <row r="451" spans="1:2">
      <c r="A451" s="423"/>
      <c r="B451" s="423"/>
    </row>
    <row r="452" spans="1:2">
      <c r="A452" s="423"/>
      <c r="B452" s="423"/>
    </row>
    <row r="453" spans="1:2">
      <c r="A453" s="423"/>
      <c r="B453" s="423"/>
    </row>
    <row r="454" spans="1:2">
      <c r="A454" s="423"/>
      <c r="B454" s="423"/>
    </row>
    <row r="455" spans="1:2">
      <c r="A455" s="423"/>
      <c r="B455" s="423"/>
    </row>
    <row r="456" spans="1:2">
      <c r="A456" s="423"/>
      <c r="B456" s="423"/>
    </row>
    <row r="457" spans="1:2">
      <c r="A457" s="423"/>
      <c r="B457" s="423"/>
    </row>
    <row r="458" spans="1:2">
      <c r="A458" s="423"/>
      <c r="B458" s="423"/>
    </row>
    <row r="459" spans="1:2">
      <c r="A459" s="423"/>
      <c r="B459" s="423"/>
    </row>
    <row r="460" spans="1:2">
      <c r="A460" s="423"/>
      <c r="B460" s="423"/>
    </row>
    <row r="461" spans="1:2">
      <c r="A461" s="423"/>
      <c r="B461" s="423"/>
    </row>
    <row r="462" spans="1:2">
      <c r="A462" s="423"/>
      <c r="B462" s="423"/>
    </row>
    <row r="463" spans="1:2">
      <c r="A463" s="423"/>
      <c r="B463" s="423"/>
    </row>
    <row r="464" spans="1:2">
      <c r="A464" s="423"/>
      <c r="B464" s="423"/>
    </row>
    <row r="465" spans="1:2">
      <c r="A465" s="423"/>
      <c r="B465" s="423"/>
    </row>
    <row r="466" spans="1:2">
      <c r="A466" s="423"/>
      <c r="B466" s="423"/>
    </row>
    <row r="467" spans="1:2">
      <c r="A467" s="423"/>
      <c r="B467" s="423"/>
    </row>
    <row r="468" spans="1:2">
      <c r="A468" s="423"/>
      <c r="B468" s="423"/>
    </row>
    <row r="469" spans="1:2">
      <c r="A469" s="423"/>
      <c r="B469" s="423"/>
    </row>
    <row r="470" spans="1:2">
      <c r="A470" s="423"/>
      <c r="B470" s="423"/>
    </row>
    <row r="471" spans="1:2">
      <c r="A471" s="423"/>
      <c r="B471" s="423"/>
    </row>
    <row r="472" spans="1:2">
      <c r="A472" s="423"/>
      <c r="B472" s="423"/>
    </row>
    <row r="473" spans="1:2">
      <c r="A473" s="423"/>
      <c r="B473" s="423"/>
    </row>
    <row r="474" spans="1:2">
      <c r="A474" s="423"/>
      <c r="B474" s="423"/>
    </row>
    <row r="475" spans="1:2">
      <c r="A475" s="423"/>
      <c r="B475" s="423"/>
    </row>
    <row r="476" spans="1:2">
      <c r="A476" s="423"/>
      <c r="B476" s="423"/>
    </row>
    <row r="477" spans="1:2">
      <c r="A477" s="423"/>
      <c r="B477" s="423"/>
    </row>
    <row r="478" spans="1:2">
      <c r="A478" s="423"/>
      <c r="B478" s="423"/>
    </row>
    <row r="479" spans="1:2">
      <c r="A479" s="423"/>
      <c r="B479" s="423"/>
    </row>
    <row r="480" spans="1:2">
      <c r="A480" s="423"/>
      <c r="B480" s="423"/>
    </row>
    <row r="481" spans="1:2">
      <c r="A481" s="423"/>
      <c r="B481" s="423"/>
    </row>
    <row r="482" spans="1:2">
      <c r="A482" s="423"/>
      <c r="B482" s="423"/>
    </row>
    <row r="483" spans="1:2">
      <c r="A483" s="423"/>
      <c r="B483" s="423"/>
    </row>
    <row r="484" spans="1:2">
      <c r="A484" s="423"/>
      <c r="B484" s="423"/>
    </row>
    <row r="485" spans="1:2">
      <c r="A485" s="423"/>
      <c r="B485" s="423"/>
    </row>
    <row r="486" spans="1:2">
      <c r="A486" s="423"/>
      <c r="B486" s="423"/>
    </row>
    <row r="487" spans="1:2">
      <c r="A487" s="423"/>
      <c r="B487" s="423"/>
    </row>
    <row r="488" spans="1:2">
      <c r="A488" s="423"/>
      <c r="B488" s="423"/>
    </row>
    <row r="489" spans="1:2">
      <c r="A489" s="423"/>
      <c r="B489" s="423"/>
    </row>
    <row r="490" spans="1:2">
      <c r="A490" s="423"/>
      <c r="B490" s="423"/>
    </row>
    <row r="491" spans="1:2">
      <c r="A491" s="423"/>
      <c r="B491" s="423"/>
    </row>
    <row r="492" spans="1:2">
      <c r="A492" s="423"/>
      <c r="B492" s="423"/>
    </row>
    <row r="493" spans="1:2">
      <c r="A493" s="423"/>
      <c r="B493" s="423"/>
    </row>
    <row r="494" spans="1:2">
      <c r="A494" s="423"/>
      <c r="B494" s="423"/>
    </row>
    <row r="495" spans="1:2">
      <c r="A495" s="423"/>
      <c r="B495" s="423"/>
    </row>
    <row r="496" spans="1:2">
      <c r="A496" s="423"/>
      <c r="B496" s="423"/>
    </row>
    <row r="497" spans="1:2">
      <c r="A497" s="423"/>
      <c r="B497" s="423"/>
    </row>
    <row r="498" spans="1:2">
      <c r="A498" s="423"/>
      <c r="B498" s="423"/>
    </row>
    <row r="499" spans="1:2">
      <c r="A499" s="423"/>
      <c r="B499" s="423"/>
    </row>
    <row r="500" spans="1:2">
      <c r="A500" s="423"/>
      <c r="B500" s="423"/>
    </row>
    <row r="501" spans="1:2">
      <c r="A501" s="423"/>
      <c r="B501" s="423"/>
    </row>
    <row r="502" spans="1:2">
      <c r="A502" s="423"/>
      <c r="B502" s="423"/>
    </row>
    <row r="503" spans="1:2">
      <c r="A503" s="423"/>
      <c r="B503" s="423"/>
    </row>
    <row r="504" spans="1:2">
      <c r="A504" s="423"/>
      <c r="B504" s="423"/>
    </row>
    <row r="505" spans="1:2">
      <c r="A505" s="423"/>
      <c r="B505" s="423"/>
    </row>
    <row r="506" spans="1:2">
      <c r="A506" s="423"/>
      <c r="B506" s="423"/>
    </row>
    <row r="507" spans="1:2">
      <c r="A507" s="423"/>
      <c r="B507" s="423"/>
    </row>
    <row r="508" spans="1:2">
      <c r="A508" s="423"/>
      <c r="B508" s="423"/>
    </row>
    <row r="509" spans="1:2">
      <c r="A509" s="423"/>
      <c r="B509" s="423"/>
    </row>
    <row r="510" spans="1:2">
      <c r="A510" s="423"/>
      <c r="B510" s="423"/>
    </row>
    <row r="511" spans="1:2">
      <c r="A511" s="423"/>
      <c r="B511" s="423"/>
    </row>
    <row r="512" spans="1:2">
      <c r="A512" s="423"/>
      <c r="B512" s="423"/>
    </row>
    <row r="513" spans="1:2">
      <c r="A513" s="423"/>
      <c r="B513" s="423"/>
    </row>
    <row r="514" spans="1:2">
      <c r="A514" s="423"/>
      <c r="B514" s="423"/>
    </row>
    <row r="515" spans="1:2">
      <c r="A515" s="423"/>
      <c r="B515" s="423"/>
    </row>
    <row r="516" spans="1:2">
      <c r="A516" s="423"/>
      <c r="B516" s="423"/>
    </row>
    <row r="517" spans="1:2">
      <c r="A517" s="423"/>
      <c r="B517" s="423"/>
    </row>
    <row r="518" spans="1:2">
      <c r="A518" s="423"/>
      <c r="B518" s="423"/>
    </row>
    <row r="519" spans="1:2">
      <c r="A519" s="423"/>
      <c r="B519" s="423"/>
    </row>
    <row r="520" spans="1:2">
      <c r="A520" s="423"/>
      <c r="B520" s="423"/>
    </row>
    <row r="521" spans="1:2">
      <c r="A521" s="423"/>
      <c r="B521" s="423"/>
    </row>
    <row r="522" spans="1:2">
      <c r="A522" s="423"/>
      <c r="B522" s="423"/>
    </row>
    <row r="523" spans="1:2">
      <c r="A523" s="423"/>
      <c r="B523" s="423"/>
    </row>
    <row r="524" spans="1:2">
      <c r="A524" s="423"/>
      <c r="B524" s="423"/>
    </row>
    <row r="525" spans="1:2">
      <c r="A525" s="423"/>
      <c r="B525" s="423"/>
    </row>
    <row r="526" spans="1:2">
      <c r="A526" s="423"/>
      <c r="B526" s="423"/>
    </row>
    <row r="527" spans="1:2">
      <c r="A527" s="423"/>
      <c r="B527" s="423"/>
    </row>
    <row r="528" spans="1:2">
      <c r="A528" s="423"/>
      <c r="B528" s="423"/>
    </row>
    <row r="529" spans="1:2">
      <c r="A529" s="423"/>
      <c r="B529" s="423"/>
    </row>
    <row r="530" spans="1:2">
      <c r="A530" s="423"/>
      <c r="B530" s="423"/>
    </row>
    <row r="531" spans="1:2">
      <c r="A531" s="423"/>
      <c r="B531" s="423"/>
    </row>
    <row r="532" spans="1:2">
      <c r="A532" s="423"/>
      <c r="B532" s="423"/>
    </row>
    <row r="533" spans="1:2">
      <c r="A533" s="423"/>
      <c r="B533" s="423"/>
    </row>
    <row r="534" spans="1:2">
      <c r="A534" s="423"/>
      <c r="B534" s="423"/>
    </row>
    <row r="535" spans="1:2">
      <c r="A535" s="423"/>
      <c r="B535" s="423"/>
    </row>
    <row r="536" spans="1:2">
      <c r="A536" s="423"/>
      <c r="B536" s="423"/>
    </row>
    <row r="537" spans="1:2">
      <c r="A537" s="423"/>
      <c r="B537" s="423"/>
    </row>
    <row r="538" spans="1:2">
      <c r="A538" s="423"/>
      <c r="B538" s="423"/>
    </row>
    <row r="539" spans="1:2">
      <c r="A539" s="423"/>
      <c r="B539" s="423"/>
    </row>
    <row r="540" spans="1:2">
      <c r="A540" s="423"/>
      <c r="B540" s="423"/>
    </row>
    <row r="541" spans="1:2">
      <c r="A541" s="423"/>
      <c r="B541" s="423"/>
    </row>
    <row r="542" spans="1:2">
      <c r="A542" s="423"/>
      <c r="B542" s="423"/>
    </row>
    <row r="543" spans="1:2">
      <c r="A543" s="423"/>
      <c r="B543" s="423"/>
    </row>
    <row r="544" spans="1:2">
      <c r="A544" s="423"/>
      <c r="B544" s="423"/>
    </row>
    <row r="545" spans="1:2">
      <c r="A545" s="423"/>
      <c r="B545" s="423"/>
    </row>
    <row r="546" spans="1:2">
      <c r="A546" s="423"/>
      <c r="B546" s="423"/>
    </row>
    <row r="547" spans="1:2">
      <c r="A547" s="423"/>
      <c r="B547" s="423"/>
    </row>
    <row r="548" spans="1:2">
      <c r="A548" s="423"/>
      <c r="B548" s="423"/>
    </row>
    <row r="549" spans="1:2">
      <c r="A549" s="423"/>
      <c r="B549" s="423"/>
    </row>
    <row r="550" spans="1:2">
      <c r="A550" s="423"/>
      <c r="B550" s="423"/>
    </row>
    <row r="551" spans="1:2">
      <c r="A551" s="423"/>
      <c r="B551" s="423"/>
    </row>
    <row r="552" spans="1:2">
      <c r="A552" s="423"/>
      <c r="B552" s="423"/>
    </row>
    <row r="553" spans="1:2">
      <c r="A553" s="423"/>
      <c r="B553" s="423"/>
    </row>
    <row r="554" spans="1:2">
      <c r="A554" s="423"/>
      <c r="B554" s="423"/>
    </row>
    <row r="555" spans="1:2">
      <c r="A555" s="423"/>
      <c r="B555" s="423"/>
    </row>
    <row r="556" spans="1:2">
      <c r="A556" s="423"/>
      <c r="B556" s="423"/>
    </row>
    <row r="557" spans="1:2">
      <c r="A557" s="423"/>
      <c r="B557" s="423"/>
    </row>
    <row r="558" spans="1:2">
      <c r="A558" s="423"/>
      <c r="B558" s="423"/>
    </row>
    <row r="559" spans="1:2">
      <c r="A559" s="423"/>
      <c r="B559" s="423"/>
    </row>
    <row r="560" spans="1:2">
      <c r="A560" s="423"/>
      <c r="B560" s="423"/>
    </row>
    <row r="561" spans="1:2">
      <c r="A561" s="423"/>
      <c r="B561" s="423"/>
    </row>
    <row r="562" spans="1:2">
      <c r="A562" s="423"/>
      <c r="B562" s="423"/>
    </row>
    <row r="563" spans="1:2">
      <c r="A563" s="423"/>
      <c r="B563" s="423"/>
    </row>
    <row r="564" spans="1:2">
      <c r="A564" s="423"/>
      <c r="B564" s="423"/>
    </row>
    <row r="565" spans="1:2">
      <c r="A565" s="423"/>
      <c r="B565" s="423"/>
    </row>
    <row r="566" spans="1:2">
      <c r="A566" s="423"/>
      <c r="B566" s="423"/>
    </row>
    <row r="567" spans="1:2">
      <c r="A567" s="423"/>
      <c r="B567" s="423"/>
    </row>
    <row r="568" spans="1:2">
      <c r="A568" s="423"/>
      <c r="B568" s="423"/>
    </row>
    <row r="569" spans="1:2">
      <c r="A569" s="423"/>
      <c r="B569" s="423"/>
    </row>
    <row r="570" spans="1:2">
      <c r="A570" s="423"/>
      <c r="B570" s="423"/>
    </row>
    <row r="571" spans="1:2">
      <c r="A571" s="423"/>
      <c r="B571" s="423"/>
    </row>
    <row r="572" spans="1:2">
      <c r="A572" s="423"/>
      <c r="B572" s="423"/>
    </row>
    <row r="573" spans="1:2">
      <c r="A573" s="423"/>
      <c r="B573" s="423"/>
    </row>
    <row r="574" spans="1:2">
      <c r="A574" s="423"/>
      <c r="B574" s="423"/>
    </row>
    <row r="575" spans="1:2">
      <c r="A575" s="423"/>
      <c r="B575" s="423"/>
    </row>
    <row r="576" spans="1:2">
      <c r="A576" s="423"/>
      <c r="B576" s="423"/>
    </row>
    <row r="577" spans="1:2">
      <c r="A577" s="423"/>
      <c r="B577" s="423"/>
    </row>
    <row r="578" spans="1:2">
      <c r="A578" s="423"/>
      <c r="B578" s="423"/>
    </row>
    <row r="579" spans="1:2">
      <c r="A579" s="423"/>
      <c r="B579" s="423"/>
    </row>
    <row r="580" spans="1:2">
      <c r="A580" s="423"/>
      <c r="B580" s="423"/>
    </row>
    <row r="581" spans="1:2">
      <c r="A581" s="423"/>
      <c r="B581" s="423"/>
    </row>
    <row r="582" spans="1:2">
      <c r="A582" s="423"/>
      <c r="B582" s="423"/>
    </row>
    <row r="583" spans="1:2">
      <c r="A583" s="423"/>
      <c r="B583" s="423"/>
    </row>
    <row r="584" spans="1:2">
      <c r="A584" s="423"/>
      <c r="B584" s="423"/>
    </row>
    <row r="585" spans="1:2">
      <c r="A585" s="423"/>
      <c r="B585" s="423"/>
    </row>
    <row r="586" spans="1:2">
      <c r="A586" s="423"/>
      <c r="B586" s="423"/>
    </row>
    <row r="587" spans="1:2">
      <c r="A587" s="423"/>
      <c r="B587" s="423"/>
    </row>
    <row r="588" spans="1:2">
      <c r="A588" s="423"/>
      <c r="B588" s="423"/>
    </row>
    <row r="589" spans="1:2">
      <c r="A589" s="423"/>
      <c r="B589" s="423"/>
    </row>
    <row r="590" spans="1:2">
      <c r="A590" s="423"/>
      <c r="B590" s="423"/>
    </row>
    <row r="591" spans="1:2">
      <c r="A591" s="423"/>
      <c r="B591" s="423"/>
    </row>
    <row r="592" spans="1:2">
      <c r="A592" s="423"/>
      <c r="B592" s="423"/>
    </row>
    <row r="593" spans="1:2">
      <c r="A593" s="423"/>
      <c r="B593" s="423"/>
    </row>
    <row r="594" spans="1:2">
      <c r="A594" s="423"/>
      <c r="B594" s="423"/>
    </row>
    <row r="595" spans="1:2">
      <c r="A595" s="423"/>
      <c r="B595" s="423"/>
    </row>
    <row r="596" spans="1:2">
      <c r="A596" s="423"/>
      <c r="B596" s="423"/>
    </row>
    <row r="597" spans="1:2">
      <c r="A597" s="423"/>
      <c r="B597" s="423"/>
    </row>
    <row r="598" spans="1:2">
      <c r="A598" s="423"/>
      <c r="B598" s="423"/>
    </row>
    <row r="599" spans="1:2">
      <c r="A599" s="423"/>
      <c r="B599" s="423"/>
    </row>
    <row r="600" spans="1:2">
      <c r="A600" s="423"/>
      <c r="B600" s="423"/>
    </row>
    <row r="601" spans="1:2">
      <c r="A601" s="423"/>
      <c r="B601" s="423"/>
    </row>
    <row r="602" spans="1:2">
      <c r="A602" s="423"/>
      <c r="B602" s="423"/>
    </row>
    <row r="603" spans="1:2">
      <c r="A603" s="423"/>
      <c r="B603" s="423"/>
    </row>
    <row r="604" spans="1:2">
      <c r="A604" s="423"/>
      <c r="B604" s="423"/>
    </row>
    <row r="605" spans="1:2">
      <c r="A605" s="423"/>
      <c r="B605" s="423"/>
    </row>
    <row r="606" spans="1:2">
      <c r="A606" s="423"/>
      <c r="B606" s="423"/>
    </row>
    <row r="607" spans="1:2">
      <c r="A607" s="423"/>
      <c r="B607" s="423"/>
    </row>
    <row r="608" spans="1:2">
      <c r="A608" s="423"/>
      <c r="B608" s="423"/>
    </row>
    <row r="609" spans="1:2">
      <c r="A609" s="423"/>
      <c r="B609" s="423"/>
    </row>
    <row r="610" spans="1:2">
      <c r="A610" s="423"/>
      <c r="B610" s="423"/>
    </row>
    <row r="611" spans="1:2">
      <c r="A611" s="423"/>
      <c r="B611" s="423"/>
    </row>
    <row r="612" spans="1:2">
      <c r="A612" s="423"/>
      <c r="B612" s="423"/>
    </row>
    <row r="613" spans="1:2">
      <c r="A613" s="423"/>
      <c r="B613" s="423"/>
    </row>
    <row r="614" spans="1:2">
      <c r="A614" s="423"/>
      <c r="B614" s="423"/>
    </row>
    <row r="615" spans="1:2">
      <c r="A615" s="423"/>
      <c r="B615" s="423"/>
    </row>
    <row r="616" spans="1:2">
      <c r="A616" s="423"/>
      <c r="B616" s="423"/>
    </row>
    <row r="617" spans="1:2">
      <c r="A617" s="423"/>
      <c r="B617" s="423"/>
    </row>
    <row r="618" spans="1:2">
      <c r="A618" s="423"/>
      <c r="B618" s="423"/>
    </row>
    <row r="619" spans="1:2">
      <c r="A619" s="423"/>
      <c r="B619" s="423"/>
    </row>
    <row r="620" spans="1:2">
      <c r="A620" s="423"/>
      <c r="B620" s="423"/>
    </row>
    <row r="621" spans="1:2">
      <c r="A621" s="423"/>
      <c r="B621" s="423"/>
    </row>
    <row r="622" spans="1:2">
      <c r="A622" s="423"/>
      <c r="B622" s="423"/>
    </row>
    <row r="623" spans="1:2">
      <c r="A623" s="423"/>
      <c r="B623" s="423"/>
    </row>
    <row r="624" spans="1:2">
      <c r="A624" s="423"/>
      <c r="B624" s="423"/>
    </row>
    <row r="625" spans="1:2">
      <c r="A625" s="423"/>
      <c r="B625" s="423"/>
    </row>
    <row r="626" spans="1:2">
      <c r="A626" s="423"/>
      <c r="B626" s="423"/>
    </row>
    <row r="627" spans="1:2">
      <c r="A627" s="423"/>
      <c r="B627" s="423"/>
    </row>
    <row r="628" spans="1:2">
      <c r="A628" s="423"/>
      <c r="B628" s="423"/>
    </row>
    <row r="629" spans="1:2">
      <c r="A629" s="423"/>
      <c r="B629" s="423"/>
    </row>
    <row r="630" spans="1:2">
      <c r="A630" s="423"/>
      <c r="B630" s="423"/>
    </row>
    <row r="631" spans="1:2">
      <c r="A631" s="423"/>
      <c r="B631" s="423"/>
    </row>
    <row r="632" spans="1:2">
      <c r="A632" s="423"/>
      <c r="B632" s="423"/>
    </row>
    <row r="633" spans="1:2">
      <c r="A633" s="423"/>
      <c r="B633" s="423"/>
    </row>
    <row r="634" spans="1:2">
      <c r="A634" s="423"/>
      <c r="B634" s="423"/>
    </row>
    <row r="635" spans="1:2">
      <c r="A635" s="423"/>
      <c r="B635" s="423"/>
    </row>
    <row r="636" spans="1:2">
      <c r="A636" s="423"/>
      <c r="B636" s="423"/>
    </row>
    <row r="637" spans="1:2">
      <c r="A637" s="423"/>
      <c r="B637" s="423"/>
    </row>
    <row r="638" spans="1:2">
      <c r="A638" s="423"/>
      <c r="B638" s="423"/>
    </row>
    <row r="639" spans="1:2">
      <c r="A639" s="423"/>
      <c r="B639" s="423"/>
    </row>
    <row r="640" spans="1:2">
      <c r="A640" s="423"/>
      <c r="B640" s="423"/>
    </row>
    <row r="641" spans="1:2">
      <c r="A641" s="423"/>
      <c r="B641" s="423"/>
    </row>
    <row r="642" spans="1:2">
      <c r="A642" s="423"/>
      <c r="B642" s="423"/>
    </row>
    <row r="643" spans="1:2">
      <c r="A643" s="423"/>
      <c r="B643" s="423"/>
    </row>
    <row r="644" spans="1:2">
      <c r="A644" s="423"/>
      <c r="B644" s="423"/>
    </row>
    <row r="645" spans="1:2">
      <c r="A645" s="423"/>
      <c r="B645" s="423"/>
    </row>
    <row r="646" spans="1:2">
      <c r="A646" s="423"/>
      <c r="B646" s="423"/>
    </row>
    <row r="647" spans="1:2">
      <c r="A647" s="423"/>
      <c r="B647" s="423"/>
    </row>
    <row r="648" spans="1:2">
      <c r="A648" s="423"/>
      <c r="B648" s="423"/>
    </row>
    <row r="649" spans="1:2">
      <c r="A649" s="423"/>
      <c r="B649" s="423"/>
    </row>
    <row r="650" spans="1:2">
      <c r="A650" s="423"/>
      <c r="B650" s="423"/>
    </row>
    <row r="651" spans="1:2">
      <c r="A651" s="423"/>
      <c r="B651" s="423"/>
    </row>
    <row r="652" spans="1:2">
      <c r="A652" s="423"/>
      <c r="B652" s="423"/>
    </row>
    <row r="653" spans="1:2">
      <c r="A653" s="423"/>
      <c r="B653" s="423"/>
    </row>
    <row r="654" spans="1:2">
      <c r="A654" s="423"/>
      <c r="B654" s="423"/>
    </row>
    <row r="655" spans="1:2">
      <c r="A655" s="423"/>
      <c r="B655" s="423"/>
    </row>
    <row r="656" spans="1:2">
      <c r="A656" s="423"/>
      <c r="B656" s="423"/>
    </row>
    <row r="657" spans="1:2">
      <c r="A657" s="423"/>
      <c r="B657" s="423"/>
    </row>
    <row r="658" spans="1:2">
      <c r="A658" s="423"/>
      <c r="B658" s="423"/>
    </row>
    <row r="659" spans="1:2">
      <c r="A659" s="423"/>
      <c r="B659" s="423"/>
    </row>
    <row r="660" spans="1:2">
      <c r="A660" s="423"/>
      <c r="B660" s="423"/>
    </row>
    <row r="661" spans="1:2">
      <c r="A661" s="423"/>
      <c r="B661" s="423"/>
    </row>
    <row r="662" spans="1:2">
      <c r="A662" s="423"/>
      <c r="B662" s="423"/>
    </row>
    <row r="663" spans="1:2">
      <c r="A663" s="423"/>
      <c r="B663" s="423"/>
    </row>
    <row r="664" spans="1:2">
      <c r="A664" s="423"/>
      <c r="B664" s="423"/>
    </row>
    <row r="665" spans="1:2">
      <c r="A665" s="423"/>
      <c r="B665" s="423"/>
    </row>
    <row r="666" spans="1:2">
      <c r="A666" s="423"/>
      <c r="B666" s="423"/>
    </row>
    <row r="667" spans="1:2">
      <c r="A667" s="423"/>
      <c r="B667" s="423"/>
    </row>
    <row r="668" spans="1:2">
      <c r="A668" s="423"/>
      <c r="B668" s="423"/>
    </row>
    <row r="669" spans="1:2">
      <c r="A669" s="423"/>
      <c r="B669" s="423"/>
    </row>
    <row r="670" spans="1:2">
      <c r="A670" s="423"/>
      <c r="B670" s="423"/>
    </row>
    <row r="671" spans="1:2">
      <c r="A671" s="423"/>
      <c r="B671" s="423"/>
    </row>
    <row r="672" spans="1:2">
      <c r="A672" s="423"/>
      <c r="B672" s="423"/>
    </row>
    <row r="673" spans="1:2">
      <c r="A673" s="423"/>
      <c r="B673" s="423"/>
    </row>
    <row r="674" spans="1:2">
      <c r="A674" s="423"/>
      <c r="B674" s="423"/>
    </row>
    <row r="675" spans="1:2">
      <c r="A675" s="423"/>
      <c r="B675" s="423"/>
    </row>
    <row r="676" spans="1:2">
      <c r="A676" s="423"/>
      <c r="B676" s="423"/>
    </row>
    <row r="677" spans="1:2">
      <c r="A677" s="423"/>
      <c r="B677" s="423"/>
    </row>
    <row r="678" spans="1:2">
      <c r="A678" s="423"/>
      <c r="B678" s="423"/>
    </row>
    <row r="679" spans="1:2">
      <c r="A679" s="423"/>
      <c r="B679" s="423"/>
    </row>
    <row r="680" spans="1:2">
      <c r="A680" s="423"/>
      <c r="B680" s="423"/>
    </row>
    <row r="681" spans="1:2">
      <c r="A681" s="423"/>
      <c r="B681" s="423"/>
    </row>
    <row r="682" spans="1:2">
      <c r="A682" s="423"/>
      <c r="B682" s="423"/>
    </row>
    <row r="683" spans="1:2">
      <c r="A683" s="423"/>
      <c r="B683" s="423"/>
    </row>
    <row r="684" spans="1:2">
      <c r="A684" s="423"/>
      <c r="B684" s="423"/>
    </row>
    <row r="685" spans="1:2">
      <c r="A685" s="423"/>
      <c r="B685" s="423"/>
    </row>
    <row r="686" spans="1:2">
      <c r="A686" s="423"/>
      <c r="B686" s="423"/>
    </row>
    <row r="687" spans="1:2">
      <c r="A687" s="423"/>
      <c r="B687" s="423"/>
    </row>
    <row r="688" spans="1:2">
      <c r="A688" s="423"/>
      <c r="B688" s="423"/>
    </row>
    <row r="689" spans="1:2">
      <c r="A689" s="423"/>
      <c r="B689" s="423"/>
    </row>
    <row r="690" spans="1:2">
      <c r="A690" s="423"/>
      <c r="B690" s="423"/>
    </row>
    <row r="691" spans="1:2">
      <c r="A691" s="423"/>
      <c r="B691" s="423"/>
    </row>
    <row r="692" spans="1:2">
      <c r="A692" s="423"/>
      <c r="B692" s="423"/>
    </row>
    <row r="693" spans="1:2">
      <c r="A693" s="423"/>
      <c r="B693" s="423"/>
    </row>
    <row r="694" spans="1:2">
      <c r="A694" s="423"/>
      <c r="B694" s="423"/>
    </row>
    <row r="695" spans="1:2">
      <c r="A695" s="423"/>
      <c r="B695" s="423"/>
    </row>
    <row r="696" spans="1:2">
      <c r="A696" s="423"/>
      <c r="B696" s="423"/>
    </row>
    <row r="697" spans="1:2">
      <c r="A697" s="423"/>
      <c r="B697" s="423"/>
    </row>
    <row r="698" spans="1:2">
      <c r="A698" s="423"/>
      <c r="B698" s="423"/>
    </row>
    <row r="699" spans="1:2">
      <c r="A699" s="423"/>
      <c r="B699" s="423"/>
    </row>
    <row r="700" spans="1:2">
      <c r="A700" s="423"/>
      <c r="B700" s="423"/>
    </row>
    <row r="701" spans="1:2">
      <c r="A701" s="423"/>
      <c r="B701" s="423"/>
    </row>
    <row r="702" spans="1:2">
      <c r="A702" s="423"/>
      <c r="B702" s="423"/>
    </row>
    <row r="703" spans="1:2">
      <c r="A703" s="423"/>
      <c r="B703" s="423"/>
    </row>
    <row r="704" spans="1:2">
      <c r="A704" s="423"/>
      <c r="B704" s="423"/>
    </row>
    <row r="705" spans="1:2">
      <c r="A705" s="423"/>
      <c r="B705" s="423"/>
    </row>
    <row r="706" spans="1:2">
      <c r="A706" s="423"/>
      <c r="B706" s="423"/>
    </row>
    <row r="707" spans="1:2">
      <c r="A707" s="423"/>
      <c r="B707" s="423"/>
    </row>
    <row r="708" spans="1:2">
      <c r="A708" s="423"/>
      <c r="B708" s="423"/>
    </row>
    <row r="709" spans="1:2">
      <c r="A709" s="423"/>
      <c r="B709" s="423"/>
    </row>
    <row r="710" spans="1:2">
      <c r="A710" s="423"/>
      <c r="B710" s="423"/>
    </row>
    <row r="711" spans="1:2">
      <c r="A711" s="423"/>
      <c r="B711" s="423"/>
    </row>
    <row r="712" spans="1:2">
      <c r="A712" s="423"/>
      <c r="B712" s="423"/>
    </row>
    <row r="713" spans="1:2">
      <c r="A713" s="423"/>
      <c r="B713" s="423"/>
    </row>
    <row r="714" spans="1:2">
      <c r="A714" s="423"/>
      <c r="B714" s="423"/>
    </row>
    <row r="715" spans="1:2">
      <c r="A715" s="423"/>
      <c r="B715" s="423"/>
    </row>
    <row r="716" spans="1:2">
      <c r="A716" s="423"/>
      <c r="B716" s="423"/>
    </row>
    <row r="717" spans="1:2">
      <c r="A717" s="423"/>
      <c r="B717" s="423"/>
    </row>
    <row r="718" spans="1:2">
      <c r="A718" s="423"/>
      <c r="B718" s="423"/>
    </row>
    <row r="719" spans="1:2">
      <c r="A719" s="423"/>
      <c r="B719" s="423"/>
    </row>
    <row r="720" spans="1:2">
      <c r="A720" s="423"/>
      <c r="B720" s="423"/>
    </row>
    <row r="721" spans="1:2">
      <c r="A721" s="423"/>
      <c r="B721" s="423"/>
    </row>
    <row r="722" spans="1:2">
      <c r="A722" s="423"/>
      <c r="B722" s="423"/>
    </row>
    <row r="723" spans="1:2">
      <c r="A723" s="423"/>
      <c r="B723" s="423"/>
    </row>
    <row r="724" spans="1:2">
      <c r="A724" s="423"/>
      <c r="B724" s="423"/>
    </row>
    <row r="725" spans="1:2">
      <c r="A725" s="423"/>
      <c r="B725" s="423"/>
    </row>
    <row r="726" spans="1:2">
      <c r="A726" s="423"/>
      <c r="B726" s="423"/>
    </row>
    <row r="727" spans="1:2">
      <c r="A727" s="423"/>
      <c r="B727" s="423"/>
    </row>
    <row r="728" spans="1:2">
      <c r="A728" s="423"/>
      <c r="B728" s="423"/>
    </row>
    <row r="729" spans="1:2">
      <c r="A729" s="423"/>
      <c r="B729" s="423"/>
    </row>
    <row r="730" spans="1:2">
      <c r="A730" s="423"/>
      <c r="B730" s="423"/>
    </row>
    <row r="731" spans="1:2">
      <c r="A731" s="423"/>
      <c r="B731" s="423"/>
    </row>
    <row r="732" spans="1:2">
      <c r="A732" s="423"/>
      <c r="B732" s="423"/>
    </row>
    <row r="733" spans="1:2">
      <c r="A733" s="423"/>
      <c r="B733" s="423"/>
    </row>
    <row r="734" spans="1:2">
      <c r="A734" s="423"/>
      <c r="B734" s="423"/>
    </row>
    <row r="735" spans="1:2">
      <c r="A735" s="423"/>
      <c r="B735" s="423"/>
    </row>
    <row r="736" spans="1:2">
      <c r="A736" s="423"/>
      <c r="B736" s="423"/>
    </row>
    <row r="737" spans="1:2">
      <c r="A737" s="423"/>
      <c r="B737" s="423"/>
    </row>
    <row r="738" spans="1:2">
      <c r="A738" s="423"/>
      <c r="B738" s="423"/>
    </row>
    <row r="739" spans="1:2">
      <c r="A739" s="423"/>
      <c r="B739" s="423"/>
    </row>
    <row r="740" spans="1:2">
      <c r="A740" s="423"/>
      <c r="B740" s="423"/>
    </row>
    <row r="741" spans="1:2">
      <c r="A741" s="423"/>
      <c r="B741" s="423"/>
    </row>
    <row r="742" spans="1:2">
      <c r="A742" s="423"/>
      <c r="B742" s="423"/>
    </row>
    <row r="743" spans="1:2">
      <c r="A743" s="423"/>
      <c r="B743" s="423"/>
    </row>
    <row r="744" spans="1:2">
      <c r="A744" s="423"/>
      <c r="B744" s="423"/>
    </row>
    <row r="745" spans="1:2">
      <c r="A745" s="423"/>
      <c r="B745" s="423"/>
    </row>
    <row r="746" spans="1:2">
      <c r="A746" s="423"/>
      <c r="B746" s="423"/>
    </row>
    <row r="747" spans="1:2">
      <c r="A747" s="423"/>
      <c r="B747" s="423"/>
    </row>
    <row r="748" spans="1:2">
      <c r="A748" s="423"/>
      <c r="B748" s="423"/>
    </row>
    <row r="749" spans="1:2">
      <c r="A749" s="423"/>
      <c r="B749" s="423"/>
    </row>
    <row r="750" spans="1:2">
      <c r="A750" s="423"/>
      <c r="B750" s="423"/>
    </row>
    <row r="751" spans="1:2">
      <c r="A751" s="423"/>
      <c r="B751" s="423"/>
    </row>
    <row r="752" spans="1:2">
      <c r="A752" s="423"/>
      <c r="B752" s="423"/>
    </row>
    <row r="753" spans="1:2">
      <c r="A753" s="423"/>
      <c r="B753" s="423"/>
    </row>
    <row r="754" spans="1:2">
      <c r="A754" s="423"/>
      <c r="B754" s="423"/>
    </row>
    <row r="755" spans="1:2">
      <c r="A755" s="423"/>
      <c r="B755" s="423"/>
    </row>
    <row r="756" spans="1:2">
      <c r="A756" s="423"/>
      <c r="B756" s="423"/>
    </row>
    <row r="757" spans="1:2">
      <c r="A757" s="423"/>
      <c r="B757" s="423"/>
    </row>
    <row r="758" spans="1:2">
      <c r="A758" s="423"/>
      <c r="B758" s="423"/>
    </row>
    <row r="759" spans="1:2">
      <c r="A759" s="423"/>
      <c r="B759" s="423"/>
    </row>
    <row r="760" spans="1:2">
      <c r="A760" s="423"/>
      <c r="B760" s="423"/>
    </row>
    <row r="761" spans="1:2">
      <c r="A761" s="423"/>
      <c r="B761" s="423"/>
    </row>
    <row r="762" spans="1:2">
      <c r="A762" s="423"/>
      <c r="B762" s="423"/>
    </row>
    <row r="763" spans="1:2">
      <c r="A763" s="423"/>
      <c r="B763" s="423"/>
    </row>
    <row r="764" spans="1:2">
      <c r="A764" s="423"/>
      <c r="B764" s="423"/>
    </row>
    <row r="765" spans="1:2">
      <c r="A765" s="423"/>
      <c r="B765" s="423"/>
    </row>
    <row r="766" spans="1:2">
      <c r="A766" s="423"/>
      <c r="B766" s="423"/>
    </row>
    <row r="767" spans="1:2">
      <c r="A767" s="423"/>
      <c r="B767" s="423"/>
    </row>
    <row r="768" spans="1:2">
      <c r="A768" s="423"/>
      <c r="B768" s="423"/>
    </row>
    <row r="769" spans="1:2">
      <c r="A769" s="423"/>
      <c r="B769" s="423"/>
    </row>
    <row r="770" spans="1:2">
      <c r="A770" s="423"/>
      <c r="B770" s="423"/>
    </row>
    <row r="771" spans="1:2">
      <c r="A771" s="423"/>
      <c r="B771" s="423"/>
    </row>
    <row r="772" spans="1:2">
      <c r="A772" s="423"/>
      <c r="B772" s="423"/>
    </row>
    <row r="773" spans="1:2">
      <c r="A773" s="423"/>
      <c r="B773" s="423"/>
    </row>
    <row r="774" spans="1:2">
      <c r="A774" s="423"/>
      <c r="B774" s="423"/>
    </row>
    <row r="775" spans="1:2">
      <c r="A775" s="423"/>
      <c r="B775" s="423"/>
    </row>
    <row r="776" spans="1:2">
      <c r="A776" s="423"/>
      <c r="B776" s="423"/>
    </row>
    <row r="777" spans="1:2">
      <c r="A777" s="423"/>
      <c r="B777" s="423"/>
    </row>
    <row r="778" spans="1:2">
      <c r="A778" s="423"/>
      <c r="B778" s="423"/>
    </row>
    <row r="779" spans="1:2">
      <c r="A779" s="423"/>
      <c r="B779" s="423"/>
    </row>
    <row r="780" spans="1:2">
      <c r="A780" s="423"/>
      <c r="B780" s="423"/>
    </row>
    <row r="781" spans="1:2">
      <c r="A781" s="423"/>
      <c r="B781" s="423"/>
    </row>
    <row r="782" spans="1:2">
      <c r="A782" s="423"/>
      <c r="B782" s="423"/>
    </row>
    <row r="783" spans="1:2">
      <c r="A783" s="423"/>
      <c r="B783" s="423"/>
    </row>
    <row r="784" spans="1:2">
      <c r="A784" s="423"/>
      <c r="B784" s="423"/>
    </row>
    <row r="785" spans="1:2">
      <c r="A785" s="423"/>
      <c r="B785" s="423"/>
    </row>
    <row r="786" spans="1:2">
      <c r="A786" s="423"/>
      <c r="B786" s="423"/>
    </row>
    <row r="787" spans="1:2">
      <c r="A787" s="423"/>
      <c r="B787" s="423"/>
    </row>
    <row r="788" spans="1:2">
      <c r="A788" s="423"/>
      <c r="B788" s="423"/>
    </row>
    <row r="789" spans="1:2">
      <c r="A789" s="423"/>
      <c r="B789" s="423"/>
    </row>
    <row r="790" spans="1:2">
      <c r="A790" s="423"/>
      <c r="B790" s="423"/>
    </row>
    <row r="791" spans="1:2">
      <c r="A791" s="423"/>
      <c r="B791" s="423"/>
    </row>
    <row r="792" spans="1:2">
      <c r="A792" s="423"/>
      <c r="B792" s="423"/>
    </row>
    <row r="793" spans="1:2">
      <c r="A793" s="423"/>
      <c r="B793" s="423"/>
    </row>
    <row r="794" spans="1:2">
      <c r="A794" s="423"/>
      <c r="B794" s="423"/>
    </row>
    <row r="795" spans="1:2">
      <c r="A795" s="423"/>
      <c r="B795" s="423"/>
    </row>
    <row r="796" spans="1:2">
      <c r="A796" s="423"/>
      <c r="B796" s="423"/>
    </row>
    <row r="797" spans="1:2">
      <c r="A797" s="423"/>
      <c r="B797" s="423"/>
    </row>
    <row r="798" spans="1:2">
      <c r="A798" s="423"/>
      <c r="B798" s="423"/>
    </row>
    <row r="799" spans="1:2">
      <c r="A799" s="423"/>
      <c r="B799" s="423"/>
    </row>
    <row r="800" spans="1:2">
      <c r="A800" s="423"/>
      <c r="B800" s="423"/>
    </row>
    <row r="801" spans="1:2">
      <c r="A801" s="423"/>
      <c r="B801" s="423"/>
    </row>
    <row r="802" spans="1:2">
      <c r="A802" s="423"/>
      <c r="B802" s="423"/>
    </row>
    <row r="803" spans="1:2">
      <c r="A803" s="423"/>
      <c r="B803" s="423"/>
    </row>
    <row r="804" spans="1:2">
      <c r="A804" s="423"/>
      <c r="B804" s="423"/>
    </row>
    <row r="805" spans="1:2">
      <c r="A805" s="423"/>
      <c r="B805" s="423"/>
    </row>
    <row r="806" spans="1:2">
      <c r="A806" s="423"/>
      <c r="B806" s="423"/>
    </row>
    <row r="807" spans="1:2">
      <c r="A807" s="423"/>
      <c r="B807" s="423"/>
    </row>
    <row r="808" spans="1:2">
      <c r="A808" s="423"/>
      <c r="B808" s="423"/>
    </row>
    <row r="809" spans="1:2">
      <c r="A809" s="423"/>
      <c r="B809" s="423"/>
    </row>
    <row r="810" spans="1:2">
      <c r="A810" s="423"/>
      <c r="B810" s="423"/>
    </row>
    <row r="811" spans="1:2">
      <c r="A811" s="423"/>
      <c r="B811" s="423"/>
    </row>
    <row r="812" spans="1:2">
      <c r="A812" s="423"/>
      <c r="B812" s="423"/>
    </row>
    <row r="813" spans="1:2">
      <c r="A813" s="423"/>
      <c r="B813" s="423"/>
    </row>
    <row r="814" spans="1:2">
      <c r="A814" s="423"/>
      <c r="B814" s="423"/>
    </row>
    <row r="815" spans="1:2">
      <c r="A815" s="423"/>
      <c r="B815" s="423"/>
    </row>
    <row r="816" spans="1:2">
      <c r="A816" s="423"/>
      <c r="B816" s="423"/>
    </row>
    <row r="817" spans="1:2">
      <c r="A817" s="423"/>
      <c r="B817" s="423"/>
    </row>
    <row r="818" spans="1:2">
      <c r="A818" s="423"/>
      <c r="B818" s="423"/>
    </row>
    <row r="819" spans="1:2">
      <c r="A819" s="423"/>
      <c r="B819" s="423"/>
    </row>
    <row r="820" spans="1:2">
      <c r="A820" s="423"/>
      <c r="B820" s="423"/>
    </row>
    <row r="821" spans="1:2">
      <c r="A821" s="423"/>
      <c r="B821" s="423"/>
    </row>
    <row r="822" spans="1:2">
      <c r="A822" s="423"/>
      <c r="B822" s="423"/>
    </row>
    <row r="823" spans="1:2">
      <c r="A823" s="423"/>
      <c r="B823" s="423"/>
    </row>
    <row r="824" spans="1:2">
      <c r="A824" s="423"/>
      <c r="B824" s="423"/>
    </row>
    <row r="825" spans="1:2">
      <c r="A825" s="423"/>
      <c r="B825" s="423"/>
    </row>
    <row r="826" spans="1:2">
      <c r="A826" s="423"/>
      <c r="B826" s="423"/>
    </row>
    <row r="827" spans="1:2">
      <c r="A827" s="423"/>
      <c r="B827" s="423"/>
    </row>
    <row r="828" spans="1:2">
      <c r="A828" s="423"/>
      <c r="B828" s="423"/>
    </row>
    <row r="829" spans="1:2">
      <c r="A829" s="423"/>
      <c r="B829" s="423"/>
    </row>
    <row r="830" spans="1:2">
      <c r="A830" s="423"/>
      <c r="B830" s="423"/>
    </row>
    <row r="831" spans="1:2">
      <c r="A831" s="423"/>
      <c r="B831" s="423"/>
    </row>
    <row r="832" spans="1:2">
      <c r="A832" s="423"/>
      <c r="B832" s="423"/>
    </row>
    <row r="833" spans="1:2">
      <c r="A833" s="423"/>
      <c r="B833" s="423"/>
    </row>
    <row r="834" spans="1:2">
      <c r="A834" s="423"/>
      <c r="B834" s="423"/>
    </row>
    <row r="835" spans="1:2">
      <c r="A835" s="423"/>
      <c r="B835" s="423"/>
    </row>
    <row r="836" spans="1:2">
      <c r="A836" s="423"/>
      <c r="B836" s="423"/>
    </row>
    <row r="837" spans="1:2">
      <c r="A837" s="423"/>
      <c r="B837" s="423"/>
    </row>
    <row r="838" spans="1:2">
      <c r="A838" s="423"/>
      <c r="B838" s="423"/>
    </row>
    <row r="839" spans="1:2">
      <c r="A839" s="423"/>
      <c r="B839" s="423"/>
    </row>
    <row r="840" spans="1:2">
      <c r="A840" s="423"/>
      <c r="B840" s="423"/>
    </row>
    <row r="841" spans="1:2">
      <c r="A841" s="423"/>
      <c r="B841" s="423"/>
    </row>
    <row r="842" spans="1:2">
      <c r="A842" s="423"/>
      <c r="B842" s="423"/>
    </row>
    <row r="843" spans="1:2">
      <c r="A843" s="423"/>
      <c r="B843" s="423"/>
    </row>
    <row r="844" spans="1:2">
      <c r="A844" s="423"/>
      <c r="B844" s="423"/>
    </row>
    <row r="845" spans="1:2">
      <c r="A845" s="423"/>
      <c r="B845" s="423"/>
    </row>
    <row r="846" spans="1:2">
      <c r="A846" s="423"/>
      <c r="B846" s="423"/>
    </row>
    <row r="847" spans="1:2">
      <c r="A847" s="423"/>
      <c r="B847" s="423"/>
    </row>
    <row r="848" spans="1:2">
      <c r="A848" s="423"/>
      <c r="B848" s="423"/>
    </row>
    <row r="849" spans="1:2">
      <c r="A849" s="423"/>
      <c r="B849" s="423"/>
    </row>
    <row r="850" spans="1:2">
      <c r="A850" s="423"/>
      <c r="B850" s="423"/>
    </row>
    <row r="851" spans="1:2">
      <c r="A851" s="423"/>
      <c r="B851" s="423"/>
    </row>
    <row r="852" spans="1:2">
      <c r="A852" s="423"/>
      <c r="B852" s="423"/>
    </row>
    <row r="853" spans="1:2">
      <c r="A853" s="423"/>
      <c r="B853" s="423"/>
    </row>
    <row r="854" spans="1:2">
      <c r="A854" s="423"/>
      <c r="B854" s="423"/>
    </row>
    <row r="855" spans="1:2">
      <c r="A855" s="423"/>
      <c r="B855" s="423"/>
    </row>
    <row r="856" spans="1:2">
      <c r="A856" s="423"/>
      <c r="B856" s="423"/>
    </row>
    <row r="857" spans="1:2">
      <c r="A857" s="423"/>
      <c r="B857" s="423"/>
    </row>
    <row r="858" spans="1:2">
      <c r="A858" s="423"/>
      <c r="B858" s="423"/>
    </row>
    <row r="859" spans="1:2">
      <c r="A859" s="423"/>
      <c r="B859" s="423"/>
    </row>
    <row r="860" spans="1:2">
      <c r="A860" s="423"/>
      <c r="B860" s="423"/>
    </row>
    <row r="861" spans="1:2">
      <c r="A861" s="423"/>
      <c r="B861" s="423"/>
    </row>
    <row r="862" spans="1:2">
      <c r="A862" s="423"/>
      <c r="B862" s="423"/>
    </row>
    <row r="863" spans="1:2">
      <c r="A863" s="423"/>
      <c r="B863" s="423"/>
    </row>
    <row r="864" spans="1:2">
      <c r="A864" s="423"/>
      <c r="B864" s="423"/>
    </row>
    <row r="865" spans="1:2">
      <c r="A865" s="423"/>
      <c r="B865" s="423"/>
    </row>
    <row r="866" spans="1:2">
      <c r="A866" s="423"/>
      <c r="B866" s="423"/>
    </row>
    <row r="867" spans="1:2">
      <c r="A867" s="423"/>
      <c r="B867" s="423"/>
    </row>
    <row r="868" spans="1:2">
      <c r="A868" s="423"/>
      <c r="B868" s="423"/>
    </row>
    <row r="869" spans="1:2">
      <c r="A869" s="423"/>
      <c r="B869" s="423"/>
    </row>
    <row r="870" spans="1:2">
      <c r="A870" s="423"/>
      <c r="B870" s="423"/>
    </row>
    <row r="871" spans="1:2">
      <c r="A871" s="423"/>
      <c r="B871" s="423"/>
    </row>
    <row r="872" spans="1:2">
      <c r="A872" s="423"/>
      <c r="B872" s="423"/>
    </row>
    <row r="873" spans="1:2">
      <c r="A873" s="423"/>
      <c r="B873" s="423"/>
    </row>
    <row r="874" spans="1:2">
      <c r="A874" s="423"/>
      <c r="B874" s="423"/>
    </row>
    <row r="875" spans="1:2">
      <c r="A875" s="423"/>
      <c r="B875" s="423"/>
    </row>
    <row r="876" spans="1:2">
      <c r="A876" s="423"/>
      <c r="B876" s="423"/>
    </row>
    <row r="877" spans="1:2">
      <c r="A877" s="423"/>
      <c r="B877" s="423"/>
    </row>
    <row r="878" spans="1:2">
      <c r="A878" s="423"/>
      <c r="B878" s="423"/>
    </row>
    <row r="879" spans="1:2">
      <c r="A879" s="423"/>
      <c r="B879" s="423"/>
    </row>
    <row r="880" spans="1:2">
      <c r="A880" s="423"/>
      <c r="B880" s="423"/>
    </row>
    <row r="881" spans="1:2">
      <c r="A881" s="423"/>
      <c r="B881" s="423"/>
    </row>
    <row r="882" spans="1:2">
      <c r="A882" s="423"/>
      <c r="B882" s="423"/>
    </row>
    <row r="883" spans="1:2">
      <c r="A883" s="423"/>
      <c r="B883" s="423"/>
    </row>
    <row r="884" spans="1:2">
      <c r="A884" s="423"/>
      <c r="B884" s="423"/>
    </row>
    <row r="885" spans="1:2">
      <c r="A885" s="423"/>
      <c r="B885" s="423"/>
    </row>
    <row r="886" spans="1:2">
      <c r="A886" s="423"/>
      <c r="B886" s="423"/>
    </row>
    <row r="887" spans="1:2">
      <c r="A887" s="423"/>
      <c r="B887" s="423"/>
    </row>
    <row r="888" spans="1:2">
      <c r="A888" s="423"/>
      <c r="B888" s="423"/>
    </row>
    <row r="889" spans="1:2">
      <c r="A889" s="423"/>
      <c r="B889" s="423"/>
    </row>
    <row r="890" spans="1:2">
      <c r="A890" s="423"/>
      <c r="B890" s="423"/>
    </row>
    <row r="891" spans="1:2">
      <c r="A891" s="423"/>
      <c r="B891" s="423"/>
    </row>
    <row r="892" spans="1:2">
      <c r="A892" s="423"/>
      <c r="B892" s="423"/>
    </row>
    <row r="893" spans="1:2">
      <c r="A893" s="423"/>
      <c r="B893" s="423"/>
    </row>
    <row r="894" spans="1:2">
      <c r="A894" s="423"/>
      <c r="B894" s="423"/>
    </row>
    <row r="895" spans="1:2">
      <c r="A895" s="423"/>
      <c r="B895" s="423"/>
    </row>
    <row r="896" spans="1:2">
      <c r="A896" s="423"/>
      <c r="B896" s="423"/>
    </row>
    <row r="897" spans="1:2">
      <c r="A897" s="423"/>
      <c r="B897" s="423"/>
    </row>
    <row r="898" spans="1:2">
      <c r="A898" s="423"/>
      <c r="B898" s="423"/>
    </row>
    <row r="899" spans="1:2">
      <c r="A899" s="423"/>
      <c r="B899" s="423"/>
    </row>
    <row r="900" spans="1:2">
      <c r="A900" s="423"/>
      <c r="B900" s="423"/>
    </row>
    <row r="901" spans="1:2">
      <c r="A901" s="423"/>
      <c r="B901" s="423"/>
    </row>
    <row r="902" spans="1:2">
      <c r="A902" s="423"/>
      <c r="B902" s="423"/>
    </row>
    <row r="903" spans="1:2">
      <c r="A903" s="423"/>
      <c r="B903" s="423"/>
    </row>
    <row r="904" spans="1:2">
      <c r="A904" s="423"/>
      <c r="B904" s="423"/>
    </row>
    <row r="905" spans="1:2">
      <c r="A905" s="423"/>
      <c r="B905" s="423"/>
    </row>
    <row r="906" spans="1:2">
      <c r="A906" s="423"/>
      <c r="B906" s="423"/>
    </row>
    <row r="907" spans="1:2">
      <c r="A907" s="423"/>
      <c r="B907" s="423"/>
    </row>
    <row r="908" spans="1:2">
      <c r="A908" s="423"/>
      <c r="B908" s="423"/>
    </row>
    <row r="909" spans="1:2">
      <c r="A909" s="423"/>
      <c r="B909" s="423"/>
    </row>
    <row r="910" spans="1:2">
      <c r="A910" s="423"/>
      <c r="B910" s="423"/>
    </row>
    <row r="911" spans="1:2">
      <c r="A911" s="423"/>
      <c r="B911" s="423"/>
    </row>
    <row r="912" spans="1:2">
      <c r="A912" s="423"/>
      <c r="B912" s="423"/>
    </row>
    <row r="913" spans="1:2">
      <c r="A913" s="423"/>
      <c r="B913" s="423"/>
    </row>
    <row r="914" spans="1:2">
      <c r="A914" s="423"/>
      <c r="B914" s="423"/>
    </row>
    <row r="915" spans="1:2">
      <c r="A915" s="423"/>
      <c r="B915" s="423"/>
    </row>
    <row r="916" spans="1:2">
      <c r="A916" s="423"/>
      <c r="B916" s="423"/>
    </row>
    <row r="917" spans="1:2">
      <c r="A917" s="423"/>
      <c r="B917" s="423"/>
    </row>
    <row r="918" spans="1:2">
      <c r="A918" s="423"/>
      <c r="B918" s="423"/>
    </row>
    <row r="919" spans="1:2">
      <c r="A919" s="423"/>
      <c r="B919" s="423"/>
    </row>
    <row r="920" spans="1:2">
      <c r="A920" s="423"/>
      <c r="B920" s="423"/>
    </row>
    <row r="921" spans="1:2">
      <c r="A921" s="423"/>
      <c r="B921" s="423"/>
    </row>
    <row r="922" spans="1:2">
      <c r="A922" s="423"/>
      <c r="B922" s="423"/>
    </row>
    <row r="923" spans="1:2">
      <c r="A923" s="423"/>
      <c r="B923" s="423"/>
    </row>
    <row r="924" spans="1:2">
      <c r="A924" s="423"/>
      <c r="B924" s="423"/>
    </row>
    <row r="925" spans="1:2">
      <c r="A925" s="423"/>
      <c r="B925" s="423"/>
    </row>
    <row r="926" spans="1:2">
      <c r="A926" s="423"/>
      <c r="B926" s="423"/>
    </row>
    <row r="927" spans="1:2">
      <c r="A927" s="423"/>
      <c r="B927" s="423"/>
    </row>
    <row r="928" spans="1:2">
      <c r="A928" s="423"/>
      <c r="B928" s="423"/>
    </row>
    <row r="929" spans="1:2">
      <c r="A929" s="423"/>
      <c r="B929" s="423"/>
    </row>
    <row r="930" spans="1:2">
      <c r="A930" s="423"/>
      <c r="B930" s="423"/>
    </row>
    <row r="931" spans="1:2">
      <c r="A931" s="423"/>
      <c r="B931" s="423"/>
    </row>
    <row r="932" spans="1:2">
      <c r="A932" s="423"/>
      <c r="B932" s="423"/>
    </row>
    <row r="933" spans="1:2">
      <c r="A933" s="423"/>
      <c r="B933" s="423"/>
    </row>
    <row r="934" spans="1:2">
      <c r="A934" s="423"/>
      <c r="B934" s="423"/>
    </row>
    <row r="935" spans="1:2">
      <c r="A935" s="423"/>
      <c r="B935" s="423"/>
    </row>
    <row r="936" spans="1:2">
      <c r="A936" s="423"/>
      <c r="B936" s="423"/>
    </row>
    <row r="937" spans="1:2">
      <c r="A937" s="423"/>
      <c r="B937" s="423"/>
    </row>
    <row r="938" spans="1:2">
      <c r="A938" s="423"/>
      <c r="B938" s="423"/>
    </row>
    <row r="939" spans="1:2">
      <c r="A939" s="423"/>
      <c r="B939" s="423"/>
    </row>
    <row r="940" spans="1:2">
      <c r="A940" s="423"/>
      <c r="B940" s="423"/>
    </row>
    <row r="941" spans="1:2">
      <c r="A941" s="423"/>
      <c r="B941" s="423"/>
    </row>
    <row r="942" spans="1:2">
      <c r="A942" s="423"/>
      <c r="B942" s="423"/>
    </row>
    <row r="943" spans="1:2">
      <c r="A943" s="423"/>
      <c r="B943" s="423"/>
    </row>
    <row r="944" spans="1:2">
      <c r="A944" s="423"/>
      <c r="B944" s="423"/>
    </row>
    <row r="945" spans="1:2">
      <c r="A945" s="423"/>
      <c r="B945" s="423"/>
    </row>
    <row r="946" spans="1:2">
      <c r="A946" s="423"/>
      <c r="B946" s="423"/>
    </row>
    <row r="947" spans="1:2">
      <c r="A947" s="423"/>
      <c r="B947" s="423"/>
    </row>
    <row r="948" spans="1:2">
      <c r="A948" s="423"/>
      <c r="B948" s="423"/>
    </row>
    <row r="949" spans="1:2">
      <c r="A949" s="423"/>
      <c r="B949" s="423"/>
    </row>
    <row r="950" spans="1:2">
      <c r="A950" s="423"/>
      <c r="B950" s="423"/>
    </row>
    <row r="951" spans="1:2">
      <c r="A951" s="423"/>
      <c r="B951" s="423"/>
    </row>
    <row r="952" spans="1:2">
      <c r="A952" s="423"/>
      <c r="B952" s="423"/>
    </row>
    <row r="953" spans="1:2">
      <c r="A953" s="423"/>
      <c r="B953" s="423"/>
    </row>
    <row r="954" spans="1:2">
      <c r="A954" s="423"/>
      <c r="B954" s="423"/>
    </row>
    <row r="955" spans="1:2">
      <c r="A955" s="423"/>
      <c r="B955" s="423"/>
    </row>
    <row r="956" spans="1:2">
      <c r="A956" s="423"/>
      <c r="B956" s="423"/>
    </row>
    <row r="957" spans="1:2">
      <c r="A957" s="423"/>
      <c r="B957" s="423"/>
    </row>
    <row r="958" spans="1:2">
      <c r="A958" s="423"/>
      <c r="B958" s="423"/>
    </row>
    <row r="959" spans="1:2">
      <c r="A959" s="423"/>
      <c r="B959" s="423"/>
    </row>
    <row r="960" spans="1:2">
      <c r="A960" s="423"/>
      <c r="B960" s="423"/>
    </row>
    <row r="961" spans="1:2">
      <c r="A961" s="423"/>
      <c r="B961" s="423"/>
    </row>
    <row r="962" spans="1:2">
      <c r="A962" s="423"/>
      <c r="B962" s="423"/>
    </row>
    <row r="963" spans="1:2">
      <c r="A963" s="423"/>
      <c r="B963" s="423"/>
    </row>
    <row r="964" spans="1:2">
      <c r="A964" s="423"/>
      <c r="B964" s="423"/>
    </row>
    <row r="965" spans="1:2">
      <c r="A965" s="423"/>
      <c r="B965" s="423"/>
    </row>
    <row r="966" spans="1:2">
      <c r="A966" s="423"/>
      <c r="B966" s="423"/>
    </row>
    <row r="967" spans="1:2">
      <c r="A967" s="423"/>
      <c r="B967" s="423"/>
    </row>
    <row r="968" spans="1:2">
      <c r="A968" s="423"/>
      <c r="B968" s="423"/>
    </row>
    <row r="969" spans="1:2">
      <c r="A969" s="423"/>
      <c r="B969" s="423"/>
    </row>
    <row r="970" spans="1:2">
      <c r="A970" s="423"/>
      <c r="B970" s="423"/>
    </row>
    <row r="971" spans="1:2">
      <c r="A971" s="423"/>
      <c r="B971" s="423"/>
    </row>
    <row r="972" spans="1:2">
      <c r="A972" s="423"/>
      <c r="B972" s="423"/>
    </row>
    <row r="973" spans="1:2">
      <c r="A973" s="423"/>
      <c r="B973" s="423"/>
    </row>
    <row r="974" spans="1:2">
      <c r="A974" s="423"/>
      <c r="B974" s="423"/>
    </row>
    <row r="975" spans="1:2">
      <c r="A975" s="423"/>
      <c r="B975" s="423"/>
    </row>
    <row r="976" spans="1:2">
      <c r="A976" s="423"/>
      <c r="B976" s="423"/>
    </row>
    <row r="977" spans="1:2">
      <c r="A977" s="423"/>
      <c r="B977" s="423"/>
    </row>
    <row r="978" spans="1:2">
      <c r="A978" s="423"/>
      <c r="B978" s="423"/>
    </row>
    <row r="979" spans="1:2">
      <c r="A979" s="423"/>
      <c r="B979" s="423"/>
    </row>
    <row r="980" spans="1:2">
      <c r="A980" s="423"/>
      <c r="B980" s="423"/>
    </row>
    <row r="981" spans="1:2">
      <c r="A981" s="423"/>
      <c r="B981" s="423"/>
    </row>
    <row r="982" spans="1:2">
      <c r="A982" s="423"/>
      <c r="B982" s="423"/>
    </row>
    <row r="983" spans="1:2">
      <c r="A983" s="423"/>
      <c r="B983" s="423"/>
    </row>
    <row r="984" spans="1:2">
      <c r="A984" s="423"/>
      <c r="B984" s="423"/>
    </row>
    <row r="985" spans="1:2">
      <c r="A985" s="423"/>
      <c r="B985" s="423"/>
    </row>
    <row r="986" spans="1:2">
      <c r="A986" s="423"/>
      <c r="B986" s="423"/>
    </row>
    <row r="987" spans="1:2">
      <c r="A987" s="423"/>
      <c r="B987" s="423"/>
    </row>
    <row r="988" spans="1:2">
      <c r="A988" s="423"/>
      <c r="B988" s="423"/>
    </row>
    <row r="989" spans="1:2">
      <c r="A989" s="423"/>
      <c r="B989" s="423"/>
    </row>
    <row r="990" spans="1:2">
      <c r="A990" s="423"/>
      <c r="B990" s="423"/>
    </row>
    <row r="991" spans="1:2">
      <c r="A991" s="423"/>
      <c r="B991" s="423"/>
    </row>
    <row r="992" spans="1:2">
      <c r="A992" s="423"/>
      <c r="B992" s="423"/>
    </row>
    <row r="993" spans="1:2">
      <c r="A993" s="423"/>
      <c r="B993" s="423"/>
    </row>
    <row r="994" spans="1:2">
      <c r="A994" s="423"/>
      <c r="B994" s="423"/>
    </row>
    <row r="995" spans="1:2">
      <c r="A995" s="423"/>
      <c r="B995" s="423"/>
    </row>
    <row r="996" spans="1:2">
      <c r="A996" s="423"/>
      <c r="B996" s="423"/>
    </row>
    <row r="997" spans="1:2">
      <c r="A997" s="423"/>
      <c r="B997" s="423"/>
    </row>
    <row r="998" spans="1:2">
      <c r="A998" s="423"/>
      <c r="B998" s="423"/>
    </row>
    <row r="999" spans="1:2">
      <c r="A999" s="423"/>
      <c r="B999" s="423"/>
    </row>
    <row r="1000" spans="1:2">
      <c r="A1000" s="423"/>
      <c r="B1000" s="423"/>
    </row>
    <row r="1001" spans="1:2">
      <c r="A1001" s="423"/>
      <c r="B1001" s="423"/>
    </row>
    <row r="1002" spans="1:2">
      <c r="A1002" s="423"/>
      <c r="B1002" s="423"/>
    </row>
    <row r="1003" spans="1:2">
      <c r="A1003" s="423"/>
      <c r="B1003" s="423"/>
    </row>
    <row r="1004" spans="1:2">
      <c r="A1004" s="423"/>
      <c r="B1004" s="423"/>
    </row>
    <row r="1005" spans="1:2">
      <c r="A1005" s="423"/>
      <c r="B1005" s="423"/>
    </row>
    <row r="1006" spans="1:2">
      <c r="A1006" s="423"/>
      <c r="B1006" s="423"/>
    </row>
    <row r="1007" spans="1:2">
      <c r="A1007" s="423"/>
      <c r="B1007" s="423"/>
    </row>
    <row r="1008" spans="1:2">
      <c r="A1008" s="423"/>
      <c r="B1008" s="423"/>
    </row>
    <row r="1009" spans="1:2">
      <c r="A1009" s="423"/>
      <c r="B1009" s="423"/>
    </row>
    <row r="1010" spans="1:2">
      <c r="A1010" s="423"/>
      <c r="B1010" s="423"/>
    </row>
    <row r="1011" spans="1:2">
      <c r="A1011" s="423"/>
      <c r="B1011" s="423"/>
    </row>
    <row r="1012" spans="1:2">
      <c r="A1012" s="423"/>
      <c r="B1012" s="423"/>
    </row>
    <row r="1013" spans="1:2">
      <c r="A1013" s="423"/>
      <c r="B1013" s="423"/>
    </row>
    <row r="1014" spans="1:2">
      <c r="A1014" s="423"/>
      <c r="B1014" s="423"/>
    </row>
    <row r="1015" spans="1:2">
      <c r="A1015" s="423"/>
      <c r="B1015" s="423"/>
    </row>
    <row r="1016" spans="1:2">
      <c r="A1016" s="423"/>
      <c r="B1016" s="423"/>
    </row>
    <row r="1017" spans="1:2">
      <c r="A1017" s="423"/>
      <c r="B1017" s="423"/>
    </row>
    <row r="1018" spans="1:2">
      <c r="A1018" s="423"/>
      <c r="B1018" s="423"/>
    </row>
    <row r="1019" spans="1:2">
      <c r="A1019" s="423"/>
      <c r="B1019" s="423"/>
    </row>
    <row r="1020" spans="1:2">
      <c r="A1020" s="423"/>
      <c r="B1020" s="423"/>
    </row>
    <row r="1021" spans="1:2">
      <c r="A1021" s="423"/>
      <c r="B1021" s="423"/>
    </row>
    <row r="1022" spans="1:2">
      <c r="A1022" s="423"/>
      <c r="B1022" s="423"/>
    </row>
    <row r="1023" spans="1:2">
      <c r="A1023" s="423"/>
      <c r="B1023" s="423"/>
    </row>
    <row r="1024" spans="1:2">
      <c r="A1024" s="423"/>
      <c r="B1024" s="423"/>
    </row>
    <row r="1025" spans="1:2">
      <c r="A1025" s="423"/>
      <c r="B1025" s="423"/>
    </row>
    <row r="1026" spans="1:2">
      <c r="A1026" s="423"/>
      <c r="B1026" s="423"/>
    </row>
    <row r="1027" spans="1:2">
      <c r="A1027" s="423"/>
      <c r="B1027" s="423"/>
    </row>
    <row r="1028" spans="1:2">
      <c r="A1028" s="423"/>
      <c r="B1028" s="423"/>
    </row>
    <row r="1029" spans="1:2">
      <c r="A1029" s="423"/>
      <c r="B1029" s="423"/>
    </row>
    <row r="1030" spans="1:2">
      <c r="A1030" s="423"/>
      <c r="B1030" s="423"/>
    </row>
    <row r="1031" spans="1:2">
      <c r="A1031" s="423"/>
      <c r="B1031" s="423"/>
    </row>
    <row r="1032" spans="1:2">
      <c r="A1032" s="423"/>
      <c r="B1032" s="423"/>
    </row>
    <row r="1033" spans="1:2">
      <c r="A1033" s="423"/>
      <c r="B1033" s="423"/>
    </row>
    <row r="1034" spans="1:2">
      <c r="A1034" s="423"/>
      <c r="B1034" s="423"/>
    </row>
    <row r="1035" spans="1:2">
      <c r="A1035" s="423"/>
      <c r="B1035" s="423"/>
    </row>
    <row r="1036" spans="1:2">
      <c r="A1036" s="423"/>
      <c r="B1036" s="423"/>
    </row>
    <row r="1037" spans="1:2">
      <c r="A1037" s="423"/>
      <c r="B1037" s="423"/>
    </row>
    <row r="1038" spans="1:2">
      <c r="A1038" s="423"/>
      <c r="B1038" s="423"/>
    </row>
    <row r="1039" spans="1:2">
      <c r="A1039" s="423"/>
      <c r="B1039" s="423"/>
    </row>
    <row r="1040" spans="1:2">
      <c r="A1040" s="423"/>
      <c r="B1040" s="423"/>
    </row>
    <row r="1041" spans="1:2">
      <c r="A1041" s="423"/>
      <c r="B1041" s="423"/>
    </row>
    <row r="1042" spans="1:2">
      <c r="A1042" s="423"/>
      <c r="B1042" s="423"/>
    </row>
    <row r="1043" spans="1:2">
      <c r="A1043" s="423"/>
      <c r="B1043" s="423"/>
    </row>
    <row r="1044" spans="1:2">
      <c r="A1044" s="423"/>
      <c r="B1044" s="423"/>
    </row>
    <row r="1045" spans="1:2">
      <c r="A1045" s="423"/>
      <c r="B1045" s="423"/>
    </row>
    <row r="1046" spans="1:2">
      <c r="A1046" s="423"/>
      <c r="B1046" s="423"/>
    </row>
    <row r="1047" spans="1:2">
      <c r="A1047" s="423"/>
      <c r="B1047" s="423"/>
    </row>
    <row r="1048" spans="1:2">
      <c r="A1048" s="423"/>
      <c r="B1048" s="423"/>
    </row>
    <row r="1049" spans="1:2">
      <c r="A1049" s="423"/>
      <c r="B1049" s="423"/>
    </row>
    <row r="1050" spans="1:2">
      <c r="A1050" s="423"/>
      <c r="B1050" s="423"/>
    </row>
    <row r="1051" spans="1:2">
      <c r="A1051" s="423"/>
      <c r="B1051" s="423"/>
    </row>
    <row r="1052" spans="1:2">
      <c r="A1052" s="423"/>
      <c r="B1052" s="423"/>
    </row>
    <row r="1053" spans="1:2">
      <c r="A1053" s="423"/>
      <c r="B1053" s="423"/>
    </row>
    <row r="1054" spans="1:2">
      <c r="A1054" s="423"/>
      <c r="B1054" s="423"/>
    </row>
    <row r="1055" spans="1:2">
      <c r="A1055" s="423"/>
      <c r="B1055" s="423"/>
    </row>
    <row r="1056" spans="1:2">
      <c r="A1056" s="423"/>
      <c r="B1056" s="423"/>
    </row>
    <row r="1057" spans="1:2">
      <c r="A1057" s="423"/>
      <c r="B1057" s="423"/>
    </row>
    <row r="1058" spans="1:2">
      <c r="A1058" s="423"/>
      <c r="B1058" s="423"/>
    </row>
    <row r="1059" spans="1:2">
      <c r="A1059" s="423"/>
      <c r="B1059" s="423"/>
    </row>
    <row r="1060" spans="1:2">
      <c r="A1060" s="423"/>
      <c r="B1060" s="423"/>
    </row>
    <row r="1061" spans="1:2">
      <c r="A1061" s="423"/>
      <c r="B1061" s="423"/>
    </row>
    <row r="1062" spans="1:2">
      <c r="A1062" s="423"/>
      <c r="B1062" s="423"/>
    </row>
    <row r="1063" spans="1:2">
      <c r="A1063" s="423"/>
      <c r="B1063" s="423"/>
    </row>
    <row r="1064" spans="1:2">
      <c r="A1064" s="423"/>
      <c r="B1064" s="423"/>
    </row>
    <row r="1065" spans="1:2">
      <c r="A1065" s="423"/>
      <c r="B1065" s="423"/>
    </row>
    <row r="1066" spans="1:2">
      <c r="A1066" s="423"/>
      <c r="B1066" s="423"/>
    </row>
    <row r="1067" spans="1:2">
      <c r="A1067" s="423"/>
      <c r="B1067" s="423"/>
    </row>
    <row r="1068" spans="1:2">
      <c r="A1068" s="423"/>
      <c r="B1068" s="423"/>
    </row>
    <row r="1069" spans="1:2">
      <c r="A1069" s="423"/>
      <c r="B1069" s="423"/>
    </row>
    <row r="1070" spans="1:2">
      <c r="A1070" s="423"/>
      <c r="B1070" s="423"/>
    </row>
    <row r="1071" spans="1:2">
      <c r="A1071" s="423"/>
      <c r="B1071" s="423"/>
    </row>
    <row r="1072" spans="1:2">
      <c r="A1072" s="423"/>
      <c r="B1072" s="423"/>
    </row>
    <row r="1073" spans="1:2">
      <c r="A1073" s="423"/>
      <c r="B1073" s="423"/>
    </row>
    <row r="1074" spans="1:2">
      <c r="A1074" s="423"/>
      <c r="B1074" s="423"/>
    </row>
    <row r="1075" spans="1:2">
      <c r="A1075" s="423"/>
      <c r="B1075" s="423"/>
    </row>
    <row r="1076" spans="1:2">
      <c r="A1076" s="423"/>
      <c r="B1076" s="423"/>
    </row>
    <row r="1077" spans="1:2">
      <c r="A1077" s="423"/>
      <c r="B1077" s="423"/>
    </row>
    <row r="1078" spans="1:2">
      <c r="A1078" s="423"/>
      <c r="B1078" s="423"/>
    </row>
    <row r="1079" spans="1:2">
      <c r="A1079" s="423"/>
      <c r="B1079" s="423"/>
    </row>
    <row r="1080" spans="1:2">
      <c r="A1080" s="423"/>
      <c r="B1080" s="423"/>
    </row>
    <row r="1081" spans="1:2">
      <c r="A1081" s="423"/>
      <c r="B1081" s="423"/>
    </row>
    <row r="1082" spans="1:2">
      <c r="A1082" s="423"/>
      <c r="B1082" s="423"/>
    </row>
    <row r="1083" spans="1:2">
      <c r="A1083" s="423"/>
      <c r="B1083" s="423"/>
    </row>
    <row r="1084" spans="1:2">
      <c r="A1084" s="423"/>
      <c r="B1084" s="423"/>
    </row>
    <row r="1085" spans="1:2">
      <c r="A1085" s="423"/>
      <c r="B1085" s="423"/>
    </row>
    <row r="1086" spans="1:2">
      <c r="A1086" s="423"/>
      <c r="B1086" s="423"/>
    </row>
    <row r="1087" spans="1:2">
      <c r="A1087" s="423"/>
      <c r="B1087" s="423"/>
    </row>
    <row r="1088" spans="1:2">
      <c r="A1088" s="423"/>
      <c r="B1088" s="423"/>
    </row>
    <row r="1089" spans="1:2">
      <c r="A1089" s="423"/>
      <c r="B1089" s="423"/>
    </row>
    <row r="1090" spans="1:2">
      <c r="A1090" s="423"/>
      <c r="B1090" s="423"/>
    </row>
    <row r="1091" spans="1:2">
      <c r="A1091" s="423"/>
      <c r="B1091" s="423"/>
    </row>
    <row r="1092" spans="1:2">
      <c r="A1092" s="423"/>
      <c r="B1092" s="423"/>
    </row>
    <row r="1093" spans="1:2">
      <c r="A1093" s="423"/>
      <c r="B1093" s="423"/>
    </row>
    <row r="1094" spans="1:2">
      <c r="A1094" s="423"/>
      <c r="B1094" s="423"/>
    </row>
    <row r="1095" spans="1:2">
      <c r="A1095" s="423"/>
      <c r="B1095" s="423"/>
    </row>
    <row r="1096" spans="1:2">
      <c r="A1096" s="423"/>
      <c r="B1096" s="423"/>
    </row>
    <row r="1097" spans="1:2">
      <c r="A1097" s="423"/>
      <c r="B1097" s="423"/>
    </row>
    <row r="1098" spans="1:2">
      <c r="A1098" s="423"/>
      <c r="B1098" s="423"/>
    </row>
    <row r="1099" spans="1:2">
      <c r="A1099" s="423"/>
      <c r="B1099" s="423"/>
    </row>
    <row r="1100" spans="1:2">
      <c r="A1100" s="423"/>
      <c r="B1100" s="423"/>
    </row>
    <row r="1101" spans="1:2">
      <c r="A1101" s="423"/>
      <c r="B1101" s="423"/>
    </row>
    <row r="1102" spans="1:2">
      <c r="A1102" s="423"/>
      <c r="B1102" s="423"/>
    </row>
    <row r="1103" spans="1:2">
      <c r="A1103" s="423"/>
      <c r="B1103" s="423"/>
    </row>
    <row r="1104" spans="1:2">
      <c r="A1104" s="423"/>
      <c r="B1104" s="423"/>
    </row>
    <row r="1105" spans="1:2">
      <c r="A1105" s="423"/>
      <c r="B1105" s="423"/>
    </row>
    <row r="1106" spans="1:2">
      <c r="A1106" s="423"/>
      <c r="B1106" s="423"/>
    </row>
    <row r="1107" spans="1:2">
      <c r="A1107" s="423"/>
      <c r="B1107" s="423"/>
    </row>
    <row r="1108" spans="1:2">
      <c r="A1108" s="423"/>
      <c r="B1108" s="423"/>
    </row>
    <row r="1109" spans="1:2">
      <c r="A1109" s="423"/>
      <c r="B1109" s="423"/>
    </row>
    <row r="1110" spans="1:2">
      <c r="A1110" s="423"/>
      <c r="B1110" s="423"/>
    </row>
    <row r="1111" spans="1:2">
      <c r="A1111" s="423"/>
      <c r="B1111" s="423"/>
    </row>
    <row r="1112" spans="1:2">
      <c r="A1112" s="423"/>
      <c r="B1112" s="423"/>
    </row>
    <row r="1113" spans="1:2">
      <c r="A1113" s="423"/>
      <c r="B1113" s="423"/>
    </row>
    <row r="1114" spans="1:2">
      <c r="A1114" s="423"/>
      <c r="B1114" s="423"/>
    </row>
    <row r="1115" spans="1:2">
      <c r="A1115" s="423"/>
      <c r="B1115" s="423"/>
    </row>
    <row r="1116" spans="1:2">
      <c r="A1116" s="423"/>
      <c r="B1116" s="423"/>
    </row>
    <row r="1117" spans="1:2">
      <c r="A1117" s="423"/>
      <c r="B1117" s="423"/>
    </row>
    <row r="1118" spans="1:2">
      <c r="A1118" s="423"/>
      <c r="B1118" s="423"/>
    </row>
    <row r="1119" spans="1:2">
      <c r="A1119" s="423"/>
      <c r="B1119" s="423"/>
    </row>
    <row r="1120" spans="1:2">
      <c r="A1120" s="423"/>
      <c r="B1120" s="423"/>
    </row>
    <row r="1121" spans="1:2">
      <c r="A1121" s="423"/>
      <c r="B1121" s="423"/>
    </row>
    <row r="1122" spans="1:2">
      <c r="A1122" s="423"/>
      <c r="B1122" s="423"/>
    </row>
    <row r="1123" spans="1:2">
      <c r="A1123" s="423"/>
      <c r="B1123" s="423"/>
    </row>
    <row r="1124" spans="1:2">
      <c r="A1124" s="423"/>
      <c r="B1124" s="423"/>
    </row>
    <row r="1125" spans="1:2">
      <c r="A1125" s="423"/>
      <c r="B1125" s="423"/>
    </row>
    <row r="1126" spans="1:2">
      <c r="A1126" s="423"/>
      <c r="B1126" s="423"/>
    </row>
    <row r="1127" spans="1:2">
      <c r="A1127" s="423"/>
      <c r="B1127" s="423"/>
    </row>
    <row r="1128" spans="1:2">
      <c r="A1128" s="423"/>
      <c r="B1128" s="423"/>
    </row>
    <row r="1129" spans="1:2">
      <c r="A1129" s="423"/>
      <c r="B1129" s="423"/>
    </row>
    <row r="1130" spans="1:2">
      <c r="A1130" s="423"/>
      <c r="B1130" s="423"/>
    </row>
    <row r="1131" spans="1:2">
      <c r="A1131" s="423"/>
      <c r="B1131" s="423"/>
    </row>
    <row r="1132" spans="1:2">
      <c r="A1132" s="423"/>
      <c r="B1132" s="423"/>
    </row>
    <row r="1133" spans="1:2">
      <c r="A1133" s="423"/>
      <c r="B1133" s="423"/>
    </row>
    <row r="1134" spans="1:2">
      <c r="A1134" s="423"/>
      <c r="B1134" s="423"/>
    </row>
    <row r="1135" spans="1:2">
      <c r="A1135" s="423"/>
      <c r="B1135" s="423"/>
    </row>
    <row r="1136" spans="1:2">
      <c r="A1136" s="423"/>
      <c r="B1136" s="423"/>
    </row>
    <row r="1137" spans="1:2">
      <c r="A1137" s="423"/>
      <c r="B1137" s="423"/>
    </row>
    <row r="1138" spans="1:2">
      <c r="A1138" s="423"/>
      <c r="B1138" s="423"/>
    </row>
    <row r="1139" spans="1:2">
      <c r="A1139" s="423"/>
      <c r="B1139" s="423"/>
    </row>
    <row r="1140" spans="1:2">
      <c r="A1140" s="423"/>
      <c r="B1140" s="423"/>
    </row>
    <row r="1141" spans="1:2">
      <c r="A1141" s="423"/>
      <c r="B1141" s="423"/>
    </row>
    <row r="1142" spans="1:2">
      <c r="A1142" s="423"/>
      <c r="B1142" s="423"/>
    </row>
    <row r="1143" spans="1:2">
      <c r="A1143" s="423"/>
      <c r="B1143" s="423"/>
    </row>
    <row r="1144" spans="1:2">
      <c r="A1144" s="423"/>
      <c r="B1144" s="423"/>
    </row>
    <row r="1145" spans="1:2">
      <c r="A1145" s="423"/>
      <c r="B1145" s="423"/>
    </row>
    <row r="1146" spans="1:2">
      <c r="A1146" s="423"/>
      <c r="B1146" s="423"/>
    </row>
    <row r="1147" spans="1:2">
      <c r="A1147" s="423"/>
      <c r="B1147" s="423"/>
    </row>
    <row r="1148" spans="1:2">
      <c r="A1148" s="423"/>
      <c r="B1148" s="423"/>
    </row>
    <row r="1149" spans="1:2">
      <c r="A1149" s="423"/>
      <c r="B1149" s="423"/>
    </row>
    <row r="1150" spans="1:2">
      <c r="A1150" s="423"/>
      <c r="B1150" s="423"/>
    </row>
    <row r="1151" spans="1:2">
      <c r="A1151" s="423"/>
      <c r="B1151" s="423"/>
    </row>
    <row r="1152" spans="1:2">
      <c r="A1152" s="423"/>
      <c r="B1152" s="423"/>
    </row>
    <row r="1153" spans="1:2">
      <c r="A1153" s="423"/>
      <c r="B1153" s="423"/>
    </row>
    <row r="1154" spans="1:2">
      <c r="A1154" s="423"/>
      <c r="B1154" s="423"/>
    </row>
    <row r="1155" spans="1:2">
      <c r="A1155" s="423"/>
      <c r="B1155" s="423"/>
    </row>
    <row r="1156" spans="1:2">
      <c r="A1156" s="423"/>
      <c r="B1156" s="423"/>
    </row>
    <row r="1157" spans="1:2">
      <c r="A1157" s="423"/>
      <c r="B1157" s="423"/>
    </row>
    <row r="1158" spans="1:2">
      <c r="A1158" s="423"/>
      <c r="B1158" s="423"/>
    </row>
    <row r="1159" spans="1:2">
      <c r="A1159" s="423"/>
      <c r="B1159" s="423"/>
    </row>
    <row r="1160" spans="1:2">
      <c r="A1160" s="423"/>
      <c r="B1160" s="423"/>
    </row>
    <row r="1161" spans="1:2">
      <c r="A1161" s="423"/>
      <c r="B1161" s="423"/>
    </row>
    <row r="1162" spans="1:2">
      <c r="A1162" s="423"/>
      <c r="B1162" s="423"/>
    </row>
    <row r="1163" spans="1:2">
      <c r="A1163" s="423"/>
      <c r="B1163" s="423"/>
    </row>
    <row r="1164" spans="1:2">
      <c r="A1164" s="423"/>
      <c r="B1164" s="423"/>
    </row>
    <row r="1165" spans="1:2">
      <c r="A1165" s="423"/>
      <c r="B1165" s="423"/>
    </row>
    <row r="1166" spans="1:2">
      <c r="A1166" s="423"/>
      <c r="B1166" s="423"/>
    </row>
    <row r="1167" spans="1:2">
      <c r="A1167" s="423"/>
      <c r="B1167" s="423"/>
    </row>
    <row r="1168" spans="1:2">
      <c r="A1168" s="423"/>
      <c r="B1168" s="423"/>
    </row>
    <row r="1169" spans="1:2">
      <c r="A1169" s="423"/>
      <c r="B1169" s="423"/>
    </row>
    <row r="1170" spans="1:2">
      <c r="A1170" s="423"/>
      <c r="B1170" s="423"/>
    </row>
    <row r="1171" spans="1:2">
      <c r="A1171" s="423"/>
      <c r="B1171" s="423"/>
    </row>
    <row r="1172" spans="1:2">
      <c r="A1172" s="423"/>
      <c r="B1172" s="423"/>
    </row>
    <row r="1173" spans="1:2">
      <c r="A1173" s="423"/>
      <c r="B1173" s="423"/>
    </row>
    <row r="1174" spans="1:2">
      <c r="A1174" s="423"/>
      <c r="B1174" s="423"/>
    </row>
    <row r="1175" spans="1:2">
      <c r="A1175" s="423"/>
      <c r="B1175" s="423"/>
    </row>
    <row r="1176" spans="1:2">
      <c r="A1176" s="423"/>
      <c r="B1176" s="423"/>
    </row>
    <row r="1177" spans="1:2">
      <c r="A1177" s="423"/>
      <c r="B1177" s="423"/>
    </row>
    <row r="1178" spans="1:2">
      <c r="A1178" s="423"/>
      <c r="B1178" s="423"/>
    </row>
    <row r="1179" spans="1:2">
      <c r="A1179" s="423"/>
      <c r="B1179" s="423"/>
    </row>
    <row r="1180" spans="1:2">
      <c r="A1180" s="423"/>
      <c r="B1180" s="423"/>
    </row>
    <row r="1181" spans="1:2">
      <c r="A1181" s="423"/>
      <c r="B1181" s="423"/>
    </row>
    <row r="1182" spans="1:2">
      <c r="A1182" s="423"/>
      <c r="B1182" s="423"/>
    </row>
    <row r="1183" spans="1:2">
      <c r="A1183" s="423"/>
      <c r="B1183" s="423"/>
    </row>
    <row r="1184" spans="1:2">
      <c r="A1184" s="423"/>
      <c r="B1184" s="423"/>
    </row>
    <row r="1185" spans="1:2">
      <c r="A1185" s="423"/>
      <c r="B1185" s="423"/>
    </row>
    <row r="1186" spans="1:2">
      <c r="A1186" s="423"/>
      <c r="B1186" s="423"/>
    </row>
    <row r="1187" spans="1:2">
      <c r="A1187" s="423"/>
      <c r="B1187" s="423"/>
    </row>
    <row r="1188" spans="1:2">
      <c r="A1188" s="423"/>
      <c r="B1188" s="423"/>
    </row>
    <row r="1189" spans="1:2">
      <c r="A1189" s="423"/>
      <c r="B1189" s="423"/>
    </row>
    <row r="1190" spans="1:2">
      <c r="A1190" s="423"/>
      <c r="B1190" s="423"/>
    </row>
    <row r="1191" spans="1:2">
      <c r="A1191" s="423"/>
      <c r="B1191" s="423"/>
    </row>
    <row r="1192" spans="1:2">
      <c r="A1192" s="423"/>
      <c r="B1192" s="423"/>
    </row>
    <row r="1193" spans="1:2">
      <c r="A1193" s="423"/>
      <c r="B1193" s="423"/>
    </row>
    <row r="1194" spans="1:2">
      <c r="A1194" s="423"/>
      <c r="B1194" s="423"/>
    </row>
    <row r="1195" spans="1:2">
      <c r="A1195" s="423"/>
      <c r="B1195" s="423"/>
    </row>
    <row r="1196" spans="1:2">
      <c r="A1196" s="423"/>
      <c r="B1196" s="423"/>
    </row>
    <row r="1197" spans="1:2">
      <c r="A1197" s="423"/>
      <c r="B1197" s="423"/>
    </row>
    <row r="1198" spans="1:2">
      <c r="A1198" s="423"/>
      <c r="B1198" s="423"/>
    </row>
    <row r="1199" spans="1:2">
      <c r="A1199" s="423"/>
      <c r="B1199" s="423"/>
    </row>
    <row r="1200" spans="1:2">
      <c r="A1200" s="423"/>
      <c r="B1200" s="423"/>
    </row>
    <row r="1201" spans="1:2">
      <c r="A1201" s="423"/>
      <c r="B1201" s="423"/>
    </row>
    <row r="1202" spans="1:2">
      <c r="A1202" s="423"/>
      <c r="B1202" s="423"/>
    </row>
    <row r="1203" spans="1:2">
      <c r="A1203" s="423"/>
      <c r="B1203" s="423"/>
    </row>
    <row r="1204" spans="1:2">
      <c r="A1204" s="423"/>
      <c r="B1204" s="423"/>
    </row>
    <row r="1205" spans="1:2">
      <c r="A1205" s="423"/>
      <c r="B1205" s="423"/>
    </row>
    <row r="1206" spans="1:2">
      <c r="A1206" s="423"/>
      <c r="B1206" s="423"/>
    </row>
    <row r="1207" spans="1:2">
      <c r="A1207" s="423"/>
      <c r="B1207" s="423"/>
    </row>
    <row r="1208" spans="1:2">
      <c r="A1208" s="423"/>
      <c r="B1208" s="423"/>
    </row>
    <row r="1209" spans="1:2">
      <c r="A1209" s="423"/>
      <c r="B1209" s="423"/>
    </row>
    <row r="1210" spans="1:2">
      <c r="A1210" s="423"/>
      <c r="B1210" s="423"/>
    </row>
    <row r="1211" spans="1:2">
      <c r="A1211" s="423"/>
      <c r="B1211" s="423"/>
    </row>
    <row r="1212" spans="1:2">
      <c r="A1212" s="423"/>
      <c r="B1212" s="423"/>
    </row>
    <row r="1213" spans="1:2">
      <c r="A1213" s="423"/>
      <c r="B1213" s="423"/>
    </row>
    <row r="1214" spans="1:2">
      <c r="A1214" s="423"/>
      <c r="B1214" s="423"/>
    </row>
    <row r="1215" spans="1:2">
      <c r="A1215" s="423"/>
      <c r="B1215" s="423"/>
    </row>
    <row r="1216" spans="1:2">
      <c r="A1216" s="423"/>
      <c r="B1216" s="423"/>
    </row>
    <row r="1217" spans="1:2">
      <c r="A1217" s="423"/>
      <c r="B1217" s="423"/>
    </row>
    <row r="1218" spans="1:2">
      <c r="A1218" s="423"/>
      <c r="B1218" s="423"/>
    </row>
    <row r="1219" spans="1:2">
      <c r="A1219" s="423"/>
      <c r="B1219" s="423"/>
    </row>
    <row r="1220" spans="1:2">
      <c r="A1220" s="423"/>
      <c r="B1220" s="423"/>
    </row>
    <row r="1221" spans="1:2">
      <c r="A1221" s="423"/>
      <c r="B1221" s="423"/>
    </row>
    <row r="1222" spans="1:2">
      <c r="A1222" s="423"/>
      <c r="B1222" s="423"/>
    </row>
    <row r="1223" spans="1:2">
      <c r="A1223" s="423"/>
      <c r="B1223" s="423"/>
    </row>
    <row r="1224" spans="1:2">
      <c r="A1224" s="423"/>
      <c r="B1224" s="423"/>
    </row>
    <row r="1225" spans="1:2">
      <c r="A1225" s="423"/>
      <c r="B1225" s="423"/>
    </row>
    <row r="1226" spans="1:2">
      <c r="A1226" s="423"/>
      <c r="B1226" s="423"/>
    </row>
    <row r="1227" spans="1:2">
      <c r="A1227" s="423"/>
      <c r="B1227" s="423"/>
    </row>
    <row r="1228" spans="1:2">
      <c r="A1228" s="423"/>
      <c r="B1228" s="423"/>
    </row>
    <row r="1229" spans="1:2">
      <c r="A1229" s="423"/>
      <c r="B1229" s="423"/>
    </row>
    <row r="1230" spans="1:2">
      <c r="A1230" s="423"/>
      <c r="B1230" s="423"/>
    </row>
    <row r="1231" spans="1:2">
      <c r="A1231" s="423"/>
      <c r="B1231" s="423"/>
    </row>
    <row r="1232" spans="1:2">
      <c r="A1232" s="423"/>
      <c r="B1232" s="423"/>
    </row>
    <row r="1233" spans="1:2">
      <c r="A1233" s="423"/>
      <c r="B1233" s="423"/>
    </row>
    <row r="1234" spans="1:2">
      <c r="A1234" s="423"/>
      <c r="B1234" s="423"/>
    </row>
    <row r="1235" spans="1:2">
      <c r="A1235" s="423"/>
      <c r="B1235" s="423"/>
    </row>
    <row r="1236" spans="1:2">
      <c r="A1236" s="423"/>
      <c r="B1236" s="423"/>
    </row>
    <row r="1237" spans="1:2">
      <c r="A1237" s="423"/>
      <c r="B1237" s="423"/>
    </row>
    <row r="1238" spans="1:2">
      <c r="A1238" s="423"/>
      <c r="B1238" s="423"/>
    </row>
    <row r="1239" spans="1:2">
      <c r="A1239" s="423"/>
      <c r="B1239" s="423"/>
    </row>
    <row r="1240" spans="1:2">
      <c r="A1240" s="423"/>
      <c r="B1240" s="423"/>
    </row>
    <row r="1241" spans="1:2">
      <c r="A1241" s="423"/>
      <c r="B1241" s="423"/>
    </row>
    <row r="1242" spans="1:2">
      <c r="A1242" s="423"/>
      <c r="B1242" s="423"/>
    </row>
    <row r="1243" spans="1:2">
      <c r="A1243" s="423"/>
      <c r="B1243" s="423"/>
    </row>
    <row r="1244" spans="1:2">
      <c r="A1244" s="423"/>
      <c r="B1244" s="423"/>
    </row>
    <row r="1245" spans="1:2">
      <c r="A1245" s="423"/>
      <c r="B1245" s="423"/>
    </row>
    <row r="1246" spans="1:2">
      <c r="A1246" s="423"/>
      <c r="B1246" s="423"/>
    </row>
    <row r="1247" spans="1:2">
      <c r="A1247" s="423"/>
      <c r="B1247" s="423"/>
    </row>
    <row r="1248" spans="1:2">
      <c r="A1248" s="423"/>
      <c r="B1248" s="423"/>
    </row>
    <row r="1249" spans="1:2">
      <c r="A1249" s="423"/>
      <c r="B1249" s="423"/>
    </row>
    <row r="1250" spans="1:2">
      <c r="A1250" s="423"/>
      <c r="B1250" s="423"/>
    </row>
    <row r="1251" spans="1:2">
      <c r="A1251" s="423"/>
      <c r="B1251" s="423"/>
    </row>
    <row r="1252" spans="1:2">
      <c r="A1252" s="423"/>
      <c r="B1252" s="423"/>
    </row>
    <row r="1253" spans="1:2">
      <c r="A1253" s="423"/>
      <c r="B1253" s="423"/>
    </row>
    <row r="1254" spans="1:2">
      <c r="A1254" s="423"/>
      <c r="B1254" s="423"/>
    </row>
    <row r="1255" spans="1:2">
      <c r="A1255" s="423"/>
      <c r="B1255" s="423"/>
    </row>
    <row r="1256" spans="1:2">
      <c r="A1256" s="423"/>
      <c r="B1256" s="423"/>
    </row>
    <row r="1257" spans="1:2">
      <c r="A1257" s="423"/>
      <c r="B1257" s="423"/>
    </row>
    <row r="1258" spans="1:2">
      <c r="A1258" s="423"/>
      <c r="B1258" s="423"/>
    </row>
    <row r="1259" spans="1:2">
      <c r="A1259" s="423"/>
      <c r="B1259" s="423"/>
    </row>
    <row r="1260" spans="1:2">
      <c r="A1260" s="423"/>
      <c r="B1260" s="423"/>
    </row>
    <row r="1261" spans="1:2">
      <c r="A1261" s="423"/>
      <c r="B1261" s="423"/>
    </row>
    <row r="1262" spans="1:2">
      <c r="A1262" s="423"/>
      <c r="B1262" s="423"/>
    </row>
    <row r="1263" spans="1:2">
      <c r="A1263" s="423"/>
      <c r="B1263" s="423"/>
    </row>
    <row r="1264" spans="1:2">
      <c r="A1264" s="423"/>
      <c r="B1264" s="423"/>
    </row>
    <row r="1265" spans="1:2">
      <c r="A1265" s="423"/>
      <c r="B1265" s="423"/>
    </row>
    <row r="1266" spans="1:2">
      <c r="A1266" s="423"/>
      <c r="B1266" s="423"/>
    </row>
    <row r="1267" spans="1:2">
      <c r="A1267" s="423"/>
      <c r="B1267" s="423"/>
    </row>
    <row r="1268" spans="1:2">
      <c r="A1268" s="423"/>
      <c r="B1268" s="423"/>
    </row>
    <row r="1269" spans="1:2">
      <c r="A1269" s="423"/>
      <c r="B1269" s="423"/>
    </row>
    <row r="1270" spans="1:2">
      <c r="A1270" s="423"/>
      <c r="B1270" s="423"/>
    </row>
    <row r="1271" spans="1:2">
      <c r="A1271" s="423"/>
      <c r="B1271" s="423"/>
    </row>
    <row r="1272" spans="1:2">
      <c r="A1272" s="423"/>
      <c r="B1272" s="423"/>
    </row>
    <row r="1273" spans="1:2">
      <c r="A1273" s="423"/>
      <c r="B1273" s="423"/>
    </row>
    <row r="1274" spans="1:2">
      <c r="A1274" s="423"/>
      <c r="B1274" s="423"/>
    </row>
    <row r="1275" spans="1:2">
      <c r="A1275" s="423"/>
      <c r="B1275" s="423"/>
    </row>
    <row r="1276" spans="1:2">
      <c r="A1276" s="423"/>
      <c r="B1276" s="423"/>
    </row>
    <row r="1277" spans="1:2">
      <c r="A1277" s="423"/>
      <c r="B1277" s="423"/>
    </row>
    <row r="1278" spans="1:2">
      <c r="A1278" s="423"/>
      <c r="B1278" s="423"/>
    </row>
    <row r="1279" spans="1:2">
      <c r="A1279" s="423"/>
      <c r="B1279" s="423"/>
    </row>
    <row r="1280" spans="1:2">
      <c r="A1280" s="423"/>
      <c r="B1280" s="423"/>
    </row>
    <row r="1281" spans="1:2">
      <c r="A1281" s="423"/>
      <c r="B1281" s="423"/>
    </row>
    <row r="1282" spans="1:2">
      <c r="A1282" s="423"/>
      <c r="B1282" s="423"/>
    </row>
    <row r="1283" spans="1:2">
      <c r="A1283" s="423"/>
      <c r="B1283" s="423"/>
    </row>
    <row r="1284" spans="1:2">
      <c r="A1284" s="423"/>
      <c r="B1284" s="423"/>
    </row>
    <row r="1285" spans="1:2">
      <c r="A1285" s="423"/>
      <c r="B1285" s="423"/>
    </row>
    <row r="1286" spans="1:2">
      <c r="A1286" s="423"/>
      <c r="B1286" s="423"/>
    </row>
    <row r="1287" spans="1:2">
      <c r="A1287" s="423"/>
      <c r="B1287" s="423"/>
    </row>
    <row r="1288" spans="1:2">
      <c r="A1288" s="423"/>
      <c r="B1288" s="423"/>
    </row>
    <row r="1289" spans="1:2">
      <c r="A1289" s="423"/>
      <c r="B1289" s="423"/>
    </row>
    <row r="1290" spans="1:2">
      <c r="A1290" s="423"/>
      <c r="B1290" s="423"/>
    </row>
    <row r="1291" spans="1:2">
      <c r="A1291" s="423"/>
      <c r="B1291" s="423"/>
    </row>
    <row r="1292" spans="1:2">
      <c r="A1292" s="423"/>
      <c r="B1292" s="423"/>
    </row>
    <row r="1293" spans="1:2">
      <c r="A1293" s="423"/>
      <c r="B1293" s="423"/>
    </row>
    <row r="1294" spans="1:2">
      <c r="A1294" s="423"/>
      <c r="B1294" s="423"/>
    </row>
    <row r="1295" spans="1:2">
      <c r="A1295" s="423"/>
      <c r="B1295" s="423"/>
    </row>
    <row r="1296" spans="1:2">
      <c r="A1296" s="423"/>
      <c r="B1296" s="423"/>
    </row>
    <row r="1297" spans="1:2">
      <c r="A1297" s="423"/>
      <c r="B1297" s="423"/>
    </row>
    <row r="1298" spans="1:2">
      <c r="A1298" s="423"/>
      <c r="B1298" s="423"/>
    </row>
    <row r="1299" spans="1:2">
      <c r="A1299" s="423"/>
      <c r="B1299" s="423"/>
    </row>
    <row r="1300" spans="1:2">
      <c r="A1300" s="423"/>
      <c r="B1300" s="423"/>
    </row>
    <row r="1301" spans="1:2">
      <c r="A1301" s="423"/>
      <c r="B1301" s="423"/>
    </row>
    <row r="1302" spans="1:2">
      <c r="A1302" s="423"/>
      <c r="B1302" s="423"/>
    </row>
    <row r="1303" spans="1:2">
      <c r="A1303" s="423"/>
      <c r="B1303" s="423"/>
    </row>
    <row r="1304" spans="1:2">
      <c r="A1304" s="423"/>
      <c r="B1304" s="423"/>
    </row>
    <row r="1305" spans="1:2">
      <c r="A1305" s="423"/>
      <c r="B1305" s="423"/>
    </row>
    <row r="1306" spans="1:2">
      <c r="A1306" s="423"/>
      <c r="B1306" s="423"/>
    </row>
    <row r="1307" spans="1:2">
      <c r="A1307" s="423"/>
      <c r="B1307" s="423"/>
    </row>
    <row r="1308" spans="1:2">
      <c r="A1308" s="423"/>
      <c r="B1308" s="423"/>
    </row>
    <row r="1309" spans="1:2">
      <c r="A1309" s="423"/>
      <c r="B1309" s="423"/>
    </row>
    <row r="1310" spans="1:2">
      <c r="A1310" s="423"/>
      <c r="B1310" s="423"/>
    </row>
    <row r="1311" spans="1:2">
      <c r="A1311" s="423"/>
      <c r="B1311" s="423"/>
    </row>
    <row r="1312" spans="1:2">
      <c r="A1312" s="423"/>
      <c r="B1312" s="423"/>
    </row>
    <row r="1313" spans="1:2">
      <c r="A1313" s="423"/>
      <c r="B1313" s="423"/>
    </row>
    <row r="1314" spans="1:2">
      <c r="A1314" s="423"/>
      <c r="B1314" s="423"/>
    </row>
    <row r="1315" spans="1:2">
      <c r="A1315" s="423"/>
      <c r="B1315" s="423"/>
    </row>
    <row r="1316" spans="1:2">
      <c r="A1316" s="423"/>
      <c r="B1316" s="423"/>
    </row>
    <row r="1317" spans="1:2">
      <c r="A1317" s="423"/>
      <c r="B1317" s="423"/>
    </row>
    <row r="1318" spans="1:2">
      <c r="A1318" s="423"/>
      <c r="B1318" s="423"/>
    </row>
    <row r="1319" spans="1:2">
      <c r="A1319" s="423"/>
      <c r="B1319" s="423"/>
    </row>
    <row r="1320" spans="1:2">
      <c r="A1320" s="423"/>
      <c r="B1320" s="423"/>
    </row>
    <row r="1321" spans="1:2">
      <c r="A1321" s="423"/>
      <c r="B1321" s="423"/>
    </row>
    <row r="1322" spans="1:2">
      <c r="A1322" s="423"/>
      <c r="B1322" s="423"/>
    </row>
    <row r="1323" spans="1:2">
      <c r="A1323" s="423"/>
      <c r="B1323" s="423"/>
    </row>
    <row r="1324" spans="1:2">
      <c r="A1324" s="423"/>
      <c r="B1324" s="423"/>
    </row>
    <row r="1325" spans="1:2">
      <c r="A1325" s="423"/>
      <c r="B1325" s="423"/>
    </row>
    <row r="1326" spans="1:2">
      <c r="A1326" s="423"/>
      <c r="B1326" s="423"/>
    </row>
    <row r="1327" spans="1:2">
      <c r="A1327" s="423"/>
      <c r="B1327" s="423"/>
    </row>
    <row r="1328" spans="1:2">
      <c r="A1328" s="423"/>
      <c r="B1328" s="423"/>
    </row>
    <row r="1329" spans="1:2">
      <c r="A1329" s="423"/>
      <c r="B1329" s="423"/>
    </row>
    <row r="1330" spans="1:2">
      <c r="A1330" s="423"/>
      <c r="B1330" s="423"/>
    </row>
    <row r="1331" spans="1:2">
      <c r="A1331" s="423"/>
      <c r="B1331" s="423"/>
    </row>
    <row r="1332" spans="1:2">
      <c r="A1332" s="423"/>
      <c r="B1332" s="423"/>
    </row>
    <row r="1333" spans="1:2">
      <c r="A1333" s="423"/>
      <c r="B1333" s="423"/>
    </row>
    <row r="1334" spans="1:2">
      <c r="A1334" s="423"/>
      <c r="B1334" s="423"/>
    </row>
    <row r="1335" spans="1:2">
      <c r="A1335" s="423"/>
      <c r="B1335" s="423"/>
    </row>
    <row r="1336" spans="1:2">
      <c r="A1336" s="423"/>
      <c r="B1336" s="423"/>
    </row>
    <row r="1337" spans="1:2">
      <c r="A1337" s="423"/>
      <c r="B1337" s="423"/>
    </row>
    <row r="1338" spans="1:2">
      <c r="A1338" s="423"/>
      <c r="B1338" s="423"/>
    </row>
    <row r="1339" spans="1:2">
      <c r="A1339" s="423"/>
      <c r="B1339" s="423"/>
    </row>
    <row r="1340" spans="1:2">
      <c r="A1340" s="423"/>
      <c r="B1340" s="423"/>
    </row>
    <row r="1341" spans="1:2">
      <c r="A1341" s="423"/>
      <c r="B1341" s="423"/>
    </row>
    <row r="1342" spans="1:2">
      <c r="A1342" s="423"/>
      <c r="B1342" s="423"/>
    </row>
    <row r="1343" spans="1:2">
      <c r="A1343" s="423"/>
      <c r="B1343" s="423"/>
    </row>
    <row r="1344" spans="1:2">
      <c r="A1344" s="423"/>
      <c r="B1344" s="423"/>
    </row>
    <row r="1345" spans="1:2">
      <c r="A1345" s="423"/>
      <c r="B1345" s="423"/>
    </row>
    <row r="1346" spans="1:2">
      <c r="A1346" s="423"/>
      <c r="B1346" s="423"/>
    </row>
    <row r="1347" spans="1:2">
      <c r="A1347" s="423"/>
      <c r="B1347" s="423"/>
    </row>
    <row r="1348" spans="1:2">
      <c r="A1348" s="423"/>
      <c r="B1348" s="423"/>
    </row>
    <row r="1349" spans="1:2">
      <c r="A1349" s="423"/>
      <c r="B1349" s="423"/>
    </row>
    <row r="1350" spans="1:2">
      <c r="A1350" s="423"/>
      <c r="B1350" s="423"/>
    </row>
    <row r="1351" spans="1:2">
      <c r="A1351" s="423"/>
      <c r="B1351" s="423"/>
    </row>
    <row r="1352" spans="1:2">
      <c r="A1352" s="423"/>
      <c r="B1352" s="423"/>
    </row>
    <row r="1353" spans="1:2">
      <c r="A1353" s="423"/>
      <c r="B1353" s="423"/>
    </row>
    <row r="1354" spans="1:2">
      <c r="A1354" s="423"/>
      <c r="B1354" s="423"/>
    </row>
    <row r="1355" spans="1:2">
      <c r="A1355" s="423"/>
      <c r="B1355" s="423"/>
    </row>
    <row r="1356" spans="1:2">
      <c r="A1356" s="423"/>
      <c r="B1356" s="423"/>
    </row>
    <row r="1357" spans="1:2">
      <c r="A1357" s="423"/>
      <c r="B1357" s="423"/>
    </row>
    <row r="1358" spans="1:2">
      <c r="A1358" s="423"/>
      <c r="B1358" s="423"/>
    </row>
    <row r="1359" spans="1:2">
      <c r="A1359" s="423"/>
      <c r="B1359" s="423"/>
    </row>
    <row r="1360" spans="1:2">
      <c r="A1360" s="423"/>
      <c r="B1360" s="423"/>
    </row>
    <row r="1361" spans="1:2">
      <c r="A1361" s="423"/>
      <c r="B1361" s="423"/>
    </row>
    <row r="1362" spans="1:2">
      <c r="A1362" s="423"/>
      <c r="B1362" s="423"/>
    </row>
    <row r="1363" spans="1:2">
      <c r="A1363" s="423"/>
      <c r="B1363" s="423"/>
    </row>
    <row r="1364" spans="1:2">
      <c r="A1364" s="423"/>
      <c r="B1364" s="423"/>
    </row>
    <row r="1365" spans="1:2">
      <c r="A1365" s="423"/>
      <c r="B1365" s="423"/>
    </row>
    <row r="1366" spans="1:2">
      <c r="A1366" s="423"/>
      <c r="B1366" s="423"/>
    </row>
    <row r="1367" spans="1:2">
      <c r="A1367" s="423"/>
      <c r="B1367" s="423"/>
    </row>
    <row r="1368" spans="1:2">
      <c r="A1368" s="423"/>
      <c r="B1368" s="423"/>
    </row>
    <row r="1369" spans="1:2">
      <c r="A1369" s="423"/>
      <c r="B1369" s="423"/>
    </row>
    <row r="1370" spans="1:2">
      <c r="A1370" s="423"/>
      <c r="B1370" s="423"/>
    </row>
    <row r="1371" spans="1:2">
      <c r="A1371" s="423"/>
      <c r="B1371" s="423"/>
    </row>
    <row r="1372" spans="1:2">
      <c r="A1372" s="423"/>
      <c r="B1372" s="423"/>
    </row>
    <row r="1373" spans="1:2">
      <c r="A1373" s="423"/>
      <c r="B1373" s="423"/>
    </row>
    <row r="1374" spans="1:2">
      <c r="A1374" s="423"/>
      <c r="B1374" s="423"/>
    </row>
    <row r="1375" spans="1:2">
      <c r="A1375" s="423"/>
      <c r="B1375" s="423"/>
    </row>
    <row r="1376" spans="1:2">
      <c r="A1376" s="423"/>
      <c r="B1376" s="423"/>
    </row>
    <row r="1377" spans="1:2">
      <c r="A1377" s="423"/>
      <c r="B1377" s="423"/>
    </row>
    <row r="1378" spans="1:2">
      <c r="A1378" s="423"/>
      <c r="B1378" s="423"/>
    </row>
    <row r="1379" spans="1:2">
      <c r="A1379" s="423"/>
      <c r="B1379" s="423"/>
    </row>
    <row r="1380" spans="1:2">
      <c r="A1380" s="423"/>
      <c r="B1380" s="423"/>
    </row>
    <row r="1381" spans="1:2">
      <c r="A1381" s="423"/>
      <c r="B1381" s="423"/>
    </row>
    <row r="1382" spans="1:2">
      <c r="A1382" s="423"/>
      <c r="B1382" s="423"/>
    </row>
    <row r="1383" spans="1:2">
      <c r="A1383" s="423"/>
      <c r="B1383" s="423"/>
    </row>
    <row r="1384" spans="1:2">
      <c r="A1384" s="423"/>
      <c r="B1384" s="423"/>
    </row>
    <row r="1385" spans="1:2">
      <c r="A1385" s="423"/>
      <c r="B1385" s="423"/>
    </row>
    <row r="1386" spans="1:2">
      <c r="A1386" s="423"/>
      <c r="B1386" s="423"/>
    </row>
    <row r="1387" spans="1:2">
      <c r="A1387" s="423"/>
      <c r="B1387" s="423"/>
    </row>
    <row r="1388" spans="1:2">
      <c r="A1388" s="423"/>
      <c r="B1388" s="423"/>
    </row>
    <row r="1389" spans="1:2">
      <c r="A1389" s="423"/>
      <c r="B1389" s="423"/>
    </row>
    <row r="1390" spans="1:2">
      <c r="A1390" s="423"/>
      <c r="B1390" s="423"/>
    </row>
    <row r="1391" spans="1:2">
      <c r="A1391" s="423"/>
      <c r="B1391" s="423"/>
    </row>
    <row r="1392" spans="1:2">
      <c r="A1392" s="423"/>
      <c r="B1392" s="423"/>
    </row>
    <row r="1393" spans="1:2">
      <c r="A1393" s="423"/>
      <c r="B1393" s="423"/>
    </row>
    <row r="1394" spans="1:2">
      <c r="A1394" s="423"/>
      <c r="B1394" s="423"/>
    </row>
    <row r="1395" spans="1:2">
      <c r="A1395" s="423"/>
      <c r="B1395" s="423"/>
    </row>
    <row r="1396" spans="1:2">
      <c r="A1396" s="423"/>
      <c r="B1396" s="423"/>
    </row>
    <row r="1397" spans="1:2">
      <c r="A1397" s="423"/>
      <c r="B1397" s="423"/>
    </row>
    <row r="1398" spans="1:2">
      <c r="A1398" s="423"/>
      <c r="B1398" s="423"/>
    </row>
    <row r="1399" spans="1:2">
      <c r="A1399" s="423"/>
      <c r="B1399" s="423"/>
    </row>
    <row r="1400" spans="1:2">
      <c r="A1400" s="423"/>
      <c r="B1400" s="423"/>
    </row>
    <row r="1401" spans="1:2">
      <c r="A1401" s="423"/>
      <c r="B1401" s="423"/>
    </row>
    <row r="1402" spans="1:2">
      <c r="A1402" s="423"/>
      <c r="B1402" s="423"/>
    </row>
    <row r="1403" spans="1:2">
      <c r="A1403" s="423"/>
      <c r="B1403" s="423"/>
    </row>
    <row r="1404" spans="1:2">
      <c r="A1404" s="423"/>
      <c r="B1404" s="423"/>
    </row>
    <row r="1405" spans="1:2">
      <c r="A1405" s="423"/>
      <c r="B1405" s="423"/>
    </row>
    <row r="1406" spans="1:2">
      <c r="A1406" s="423"/>
      <c r="B1406" s="423"/>
    </row>
    <row r="1407" spans="1:2">
      <c r="A1407" s="423"/>
      <c r="B1407" s="423"/>
    </row>
    <row r="1408" spans="1:2">
      <c r="A1408" s="423"/>
      <c r="B1408" s="423"/>
    </row>
    <row r="1409" spans="1:2">
      <c r="A1409" s="423"/>
      <c r="B1409" s="423"/>
    </row>
    <row r="1410" spans="1:2">
      <c r="A1410" s="423"/>
      <c r="B1410" s="423"/>
    </row>
    <row r="1411" spans="1:2">
      <c r="A1411" s="423"/>
      <c r="B1411" s="423"/>
    </row>
    <row r="1412" spans="1:2">
      <c r="A1412" s="423"/>
      <c r="B1412" s="423"/>
    </row>
    <row r="1413" spans="1:2">
      <c r="A1413" s="423"/>
      <c r="B1413" s="423"/>
    </row>
    <row r="1414" spans="1:2">
      <c r="A1414" s="423"/>
      <c r="B1414" s="423"/>
    </row>
    <row r="1415" spans="1:2">
      <c r="A1415" s="423"/>
      <c r="B1415" s="423"/>
    </row>
    <row r="1416" spans="1:2">
      <c r="A1416" s="423"/>
      <c r="B1416" s="423"/>
    </row>
    <row r="1417" spans="1:2">
      <c r="A1417" s="423"/>
      <c r="B1417" s="423"/>
    </row>
    <row r="1418" spans="1:2">
      <c r="A1418" s="423"/>
      <c r="B1418" s="423"/>
    </row>
    <row r="1419" spans="1:2">
      <c r="A1419" s="423"/>
      <c r="B1419" s="423"/>
    </row>
    <row r="1420" spans="1:2">
      <c r="A1420" s="423"/>
      <c r="B1420" s="423"/>
    </row>
    <row r="1421" spans="1:2">
      <c r="A1421" s="423"/>
      <c r="B1421" s="423"/>
    </row>
    <row r="1422" spans="1:2">
      <c r="A1422" s="423"/>
      <c r="B1422" s="423"/>
    </row>
    <row r="1423" spans="1:2">
      <c r="A1423" s="423"/>
      <c r="B1423" s="423"/>
    </row>
    <row r="1424" spans="1:2">
      <c r="A1424" s="423"/>
      <c r="B1424" s="423"/>
    </row>
    <row r="1425" spans="1:2">
      <c r="A1425" s="423"/>
      <c r="B1425" s="423"/>
    </row>
    <row r="1426" spans="1:2">
      <c r="A1426" s="423"/>
      <c r="B1426" s="423"/>
    </row>
    <row r="1427" spans="1:2">
      <c r="A1427" s="423"/>
      <c r="B1427" s="423"/>
    </row>
    <row r="1428" spans="1:2">
      <c r="A1428" s="423"/>
      <c r="B1428" s="423"/>
    </row>
    <row r="1429" spans="1:2">
      <c r="A1429" s="423"/>
      <c r="B1429" s="423"/>
    </row>
    <row r="1430" spans="1:2">
      <c r="A1430" s="423"/>
      <c r="B1430" s="423"/>
    </row>
    <row r="1431" spans="1:2">
      <c r="A1431" s="423"/>
      <c r="B1431" s="423"/>
    </row>
    <row r="1432" spans="1:2">
      <c r="A1432" s="423"/>
      <c r="B1432" s="423"/>
    </row>
    <row r="1433" spans="1:2">
      <c r="A1433" s="423"/>
      <c r="B1433" s="423"/>
    </row>
    <row r="1434" spans="1:2">
      <c r="A1434" s="423"/>
      <c r="B1434" s="423"/>
    </row>
    <row r="1435" spans="1:2">
      <c r="A1435" s="423"/>
      <c r="B1435" s="423"/>
    </row>
    <row r="1436" spans="1:2">
      <c r="A1436" s="423"/>
      <c r="B1436" s="423"/>
    </row>
    <row r="1437" spans="1:2">
      <c r="A1437" s="423"/>
      <c r="B1437" s="423"/>
    </row>
    <row r="1438" spans="1:2">
      <c r="A1438" s="423"/>
      <c r="B1438" s="423"/>
    </row>
    <row r="1439" spans="1:2">
      <c r="A1439" s="423"/>
      <c r="B1439" s="423"/>
    </row>
    <row r="1440" spans="1:2">
      <c r="A1440" s="423"/>
      <c r="B1440" s="423"/>
    </row>
    <row r="1441" spans="1:2">
      <c r="A1441" s="423"/>
      <c r="B1441" s="423"/>
    </row>
    <row r="1442" spans="1:2">
      <c r="A1442" s="423"/>
      <c r="B1442" s="423"/>
    </row>
    <row r="1443" spans="1:2">
      <c r="A1443" s="423"/>
      <c r="B1443" s="423"/>
    </row>
    <row r="1444" spans="1:2">
      <c r="A1444" s="423"/>
      <c r="B1444" s="423"/>
    </row>
    <row r="1445" spans="1:2">
      <c r="A1445" s="423"/>
      <c r="B1445" s="423"/>
    </row>
    <row r="1446" spans="1:2">
      <c r="A1446" s="423"/>
      <c r="B1446" s="423"/>
    </row>
    <row r="1447" spans="1:2">
      <c r="A1447" s="423"/>
      <c r="B1447" s="423"/>
    </row>
    <row r="1448" spans="1:2">
      <c r="A1448" s="423"/>
      <c r="B1448" s="423"/>
    </row>
    <row r="1449" spans="1:2">
      <c r="A1449" s="423"/>
      <c r="B1449" s="423"/>
    </row>
    <row r="1450" spans="1:2">
      <c r="A1450" s="423"/>
      <c r="B1450" s="423"/>
    </row>
    <row r="1451" spans="1:2">
      <c r="A1451" s="423"/>
      <c r="B1451" s="423"/>
    </row>
    <row r="1452" spans="1:2">
      <c r="A1452" s="423"/>
      <c r="B1452" s="423"/>
    </row>
    <row r="1453" spans="1:2">
      <c r="A1453" s="423"/>
      <c r="B1453" s="423"/>
    </row>
    <row r="1454" spans="1:2">
      <c r="A1454" s="423"/>
      <c r="B1454" s="423"/>
    </row>
    <row r="1455" spans="1:2">
      <c r="A1455" s="423"/>
      <c r="B1455" s="423"/>
    </row>
    <row r="1456" spans="1:2">
      <c r="A1456" s="423"/>
      <c r="B1456" s="423"/>
    </row>
    <row r="1457" spans="1:2">
      <c r="A1457" s="423"/>
      <c r="B1457" s="423"/>
    </row>
    <row r="1458" spans="1:2">
      <c r="A1458" s="423"/>
      <c r="B1458" s="423"/>
    </row>
    <row r="1459" spans="1:2">
      <c r="A1459" s="423"/>
      <c r="B1459" s="423"/>
    </row>
    <row r="1460" spans="1:2">
      <c r="A1460" s="423"/>
      <c r="B1460" s="423"/>
    </row>
    <row r="1461" spans="1:2">
      <c r="A1461" s="423"/>
      <c r="B1461" s="423"/>
    </row>
    <row r="1462" spans="1:2">
      <c r="A1462" s="423"/>
      <c r="B1462" s="423"/>
    </row>
    <row r="1463" spans="1:2">
      <c r="A1463" s="423"/>
      <c r="B1463" s="423"/>
    </row>
    <row r="1464" spans="1:2">
      <c r="A1464" s="423"/>
      <c r="B1464" s="423"/>
    </row>
    <row r="1465" spans="1:2">
      <c r="A1465" s="423"/>
      <c r="B1465" s="423"/>
    </row>
    <row r="1466" spans="1:2">
      <c r="A1466" s="423"/>
      <c r="B1466" s="423"/>
    </row>
    <row r="1467" spans="1:2">
      <c r="A1467" s="423"/>
      <c r="B1467" s="423"/>
    </row>
    <row r="1468" spans="1:2">
      <c r="A1468" s="423"/>
      <c r="B1468" s="423"/>
    </row>
    <row r="1469" spans="1:2">
      <c r="A1469" s="423"/>
      <c r="B1469" s="423"/>
    </row>
    <row r="1470" spans="1:2">
      <c r="A1470" s="423"/>
      <c r="B1470" s="423"/>
    </row>
    <row r="1471" spans="1:2">
      <c r="A1471" s="423"/>
      <c r="B1471" s="423"/>
    </row>
    <row r="1472" spans="1:2">
      <c r="A1472" s="423"/>
      <c r="B1472" s="423"/>
    </row>
    <row r="1473" spans="1:2">
      <c r="A1473" s="423"/>
      <c r="B1473" s="423"/>
    </row>
    <row r="1474" spans="1:2">
      <c r="A1474" s="423"/>
      <c r="B1474" s="423"/>
    </row>
    <row r="1475" spans="1:2">
      <c r="A1475" s="423"/>
      <c r="B1475" s="423"/>
    </row>
    <row r="1476" spans="1:2">
      <c r="A1476" s="423"/>
      <c r="B1476" s="423"/>
    </row>
    <row r="1477" spans="1:2">
      <c r="A1477" s="423"/>
      <c r="B1477" s="423"/>
    </row>
    <row r="1478" spans="1:2">
      <c r="A1478" s="423"/>
      <c r="B1478" s="423"/>
    </row>
    <row r="1479" spans="1:2">
      <c r="A1479" s="423"/>
      <c r="B1479" s="423"/>
    </row>
    <row r="1480" spans="1:2">
      <c r="A1480" s="423"/>
      <c r="B1480" s="423"/>
    </row>
    <row r="1481" spans="1:2">
      <c r="A1481" s="423"/>
      <c r="B1481" s="423"/>
    </row>
    <row r="1482" spans="1:2">
      <c r="A1482" s="423"/>
      <c r="B1482" s="423"/>
    </row>
    <row r="1483" spans="1:2">
      <c r="A1483" s="423"/>
      <c r="B1483" s="423"/>
    </row>
    <row r="1484" spans="1:2">
      <c r="A1484" s="423"/>
      <c r="B1484" s="423"/>
    </row>
    <row r="1485" spans="1:2">
      <c r="A1485" s="423"/>
      <c r="B1485" s="423"/>
    </row>
    <row r="1486" spans="1:2">
      <c r="A1486" s="423"/>
      <c r="B1486" s="423"/>
    </row>
    <row r="1487" spans="1:2">
      <c r="A1487" s="423"/>
      <c r="B1487" s="423"/>
    </row>
    <row r="1488" spans="1:2">
      <c r="A1488" s="423"/>
      <c r="B1488" s="423"/>
    </row>
    <row r="1489" spans="1:2">
      <c r="A1489" s="423"/>
      <c r="B1489" s="423"/>
    </row>
    <row r="1490" spans="1:2">
      <c r="A1490" s="423"/>
      <c r="B1490" s="423"/>
    </row>
    <row r="1491" spans="1:2">
      <c r="A1491" s="423"/>
      <c r="B1491" s="423"/>
    </row>
    <row r="1492" spans="1:2">
      <c r="A1492" s="423"/>
      <c r="B1492" s="423"/>
    </row>
    <row r="1493" spans="1:2">
      <c r="A1493" s="423"/>
      <c r="B1493" s="423"/>
    </row>
    <row r="1494" spans="1:2">
      <c r="A1494" s="423"/>
      <c r="B1494" s="423"/>
    </row>
    <row r="1495" spans="1:2">
      <c r="A1495" s="423"/>
      <c r="B1495" s="423"/>
    </row>
    <row r="1496" spans="1:2">
      <c r="A1496" s="423"/>
      <c r="B1496" s="423"/>
    </row>
    <row r="1497" spans="1:2">
      <c r="A1497" s="423"/>
      <c r="B1497" s="423"/>
    </row>
    <row r="1498" spans="1:2">
      <c r="A1498" s="423"/>
      <c r="B1498" s="423"/>
    </row>
    <row r="1499" spans="1:2">
      <c r="A1499" s="423"/>
      <c r="B1499" s="423"/>
    </row>
    <row r="1500" spans="1:2">
      <c r="A1500" s="423"/>
      <c r="B1500" s="423"/>
    </row>
    <row r="1501" spans="1:2">
      <c r="A1501" s="423"/>
      <c r="B1501" s="423"/>
    </row>
    <row r="1502" spans="1:2">
      <c r="A1502" s="423"/>
      <c r="B1502" s="423"/>
    </row>
    <row r="1503" spans="1:2">
      <c r="A1503" s="423"/>
      <c r="B1503" s="423"/>
    </row>
    <row r="1504" spans="1:2">
      <c r="A1504" s="423"/>
      <c r="B1504" s="423"/>
    </row>
    <row r="1505" spans="1:2">
      <c r="A1505" s="423"/>
      <c r="B1505" s="423"/>
    </row>
    <row r="1506" spans="1:2">
      <c r="A1506" s="423"/>
      <c r="B1506" s="423"/>
    </row>
    <row r="1507" spans="1:2">
      <c r="A1507" s="423"/>
      <c r="B1507" s="423"/>
    </row>
    <row r="1508" spans="1:2">
      <c r="A1508" s="423"/>
      <c r="B1508" s="423"/>
    </row>
    <row r="1509" spans="1:2">
      <c r="A1509" s="423"/>
      <c r="B1509" s="423"/>
    </row>
    <row r="1510" spans="1:2">
      <c r="A1510" s="423"/>
      <c r="B1510" s="423"/>
    </row>
    <row r="1511" spans="1:2">
      <c r="A1511" s="423"/>
      <c r="B1511" s="423"/>
    </row>
    <row r="1512" spans="1:2">
      <c r="A1512" s="423"/>
      <c r="B1512" s="423"/>
    </row>
    <row r="1513" spans="1:2">
      <c r="A1513" s="423"/>
      <c r="B1513" s="423"/>
    </row>
    <row r="1514" spans="1:2">
      <c r="A1514" s="423"/>
      <c r="B1514" s="423"/>
    </row>
    <row r="1515" spans="1:2">
      <c r="A1515" s="423"/>
      <c r="B1515" s="423"/>
    </row>
    <row r="1516" spans="1:2">
      <c r="A1516" s="423"/>
      <c r="B1516" s="423"/>
    </row>
    <row r="1517" spans="1:2">
      <c r="A1517" s="423"/>
      <c r="B1517" s="423"/>
    </row>
    <row r="1518" spans="1:2">
      <c r="A1518" s="423"/>
      <c r="B1518" s="423"/>
    </row>
    <row r="1519" spans="1:2">
      <c r="A1519" s="423"/>
      <c r="B1519" s="423"/>
    </row>
    <row r="1520" spans="1:2">
      <c r="A1520" s="423"/>
      <c r="B1520" s="423"/>
    </row>
    <row r="1521" spans="1:2">
      <c r="A1521" s="423"/>
      <c r="B1521" s="423"/>
    </row>
    <row r="1522" spans="1:2">
      <c r="A1522" s="423"/>
      <c r="B1522" s="423"/>
    </row>
    <row r="1523" spans="1:2">
      <c r="A1523" s="423"/>
      <c r="B1523" s="423"/>
    </row>
    <row r="1524" spans="1:2">
      <c r="A1524" s="423"/>
      <c r="B1524" s="423"/>
    </row>
    <row r="1525" spans="1:2">
      <c r="A1525" s="423"/>
      <c r="B1525" s="423"/>
    </row>
    <row r="1526" spans="1:2">
      <c r="A1526" s="423"/>
      <c r="B1526" s="423"/>
    </row>
    <row r="1527" spans="1:2">
      <c r="A1527" s="423"/>
      <c r="B1527" s="423"/>
    </row>
    <row r="1528" spans="1:2">
      <c r="A1528" s="423"/>
      <c r="B1528" s="423"/>
    </row>
    <row r="1529" spans="1:2">
      <c r="A1529" s="423"/>
      <c r="B1529" s="423"/>
    </row>
    <row r="1530" spans="1:2">
      <c r="A1530" s="423"/>
      <c r="B1530" s="423"/>
    </row>
    <row r="1531" spans="1:2">
      <c r="A1531" s="423"/>
      <c r="B1531" s="423"/>
    </row>
    <row r="1532" spans="1:2">
      <c r="A1532" s="423"/>
      <c r="B1532" s="423"/>
    </row>
    <row r="1533" spans="1:2">
      <c r="A1533" s="423"/>
      <c r="B1533" s="423"/>
    </row>
    <row r="1534" spans="1:2">
      <c r="A1534" s="423"/>
      <c r="B1534" s="423"/>
    </row>
    <row r="1535" spans="1:2">
      <c r="A1535" s="423"/>
      <c r="B1535" s="423"/>
    </row>
    <row r="1536" spans="1:2">
      <c r="A1536" s="423"/>
      <c r="B1536" s="423"/>
    </row>
    <row r="1537" spans="1:2">
      <c r="A1537" s="423"/>
      <c r="B1537" s="423"/>
    </row>
    <row r="1538" spans="1:2">
      <c r="A1538" s="423"/>
      <c r="B1538" s="423"/>
    </row>
    <row r="1539" spans="1:2">
      <c r="A1539" s="423"/>
      <c r="B1539" s="423"/>
    </row>
    <row r="1540" spans="1:2">
      <c r="A1540" s="423"/>
      <c r="B1540" s="423"/>
    </row>
    <row r="1541" spans="1:2">
      <c r="A1541" s="423"/>
      <c r="B1541" s="423"/>
    </row>
    <row r="1542" spans="1:2">
      <c r="A1542" s="423"/>
      <c r="B1542" s="423"/>
    </row>
    <row r="1543" spans="1:2">
      <c r="A1543" s="423"/>
      <c r="B1543" s="423"/>
    </row>
    <row r="1544" spans="1:2">
      <c r="A1544" s="423"/>
      <c r="B1544" s="423"/>
    </row>
    <row r="1545" spans="1:2">
      <c r="A1545" s="423"/>
      <c r="B1545" s="423"/>
    </row>
    <row r="1546" spans="1:2">
      <c r="A1546" s="423"/>
      <c r="B1546" s="423"/>
    </row>
    <row r="1547" spans="1:2">
      <c r="A1547" s="423"/>
      <c r="B1547" s="423"/>
    </row>
    <row r="1548" spans="1:2">
      <c r="A1548" s="423"/>
      <c r="B1548" s="423"/>
    </row>
    <row r="1549" spans="1:2">
      <c r="A1549" s="423"/>
      <c r="B1549" s="423"/>
    </row>
    <row r="1550" spans="1:2">
      <c r="A1550" s="423"/>
      <c r="B1550" s="423"/>
    </row>
    <row r="1551" spans="1:2">
      <c r="A1551" s="423"/>
      <c r="B1551" s="423"/>
    </row>
    <row r="1552" spans="1:2">
      <c r="A1552" s="423"/>
      <c r="B1552" s="423"/>
    </row>
    <row r="1553" spans="1:2">
      <c r="A1553" s="423"/>
      <c r="B1553" s="423"/>
    </row>
    <row r="1554" spans="1:2">
      <c r="A1554" s="423"/>
      <c r="B1554" s="423"/>
    </row>
    <row r="1555" spans="1:2">
      <c r="A1555" s="423"/>
      <c r="B1555" s="423"/>
    </row>
    <row r="1556" spans="1:2">
      <c r="A1556" s="423"/>
      <c r="B1556" s="423"/>
    </row>
    <row r="1557" spans="1:2">
      <c r="A1557" s="423"/>
      <c r="B1557" s="423"/>
    </row>
    <row r="1558" spans="1:2">
      <c r="A1558" s="423"/>
      <c r="B1558" s="423"/>
    </row>
    <row r="1559" spans="1:2">
      <c r="A1559" s="423"/>
      <c r="B1559" s="423"/>
    </row>
    <row r="1560" spans="1:2">
      <c r="A1560" s="423"/>
      <c r="B1560" s="423"/>
    </row>
    <row r="1561" spans="1:2">
      <c r="A1561" s="423"/>
      <c r="B1561" s="423"/>
    </row>
    <row r="1562" spans="1:2">
      <c r="A1562" s="423"/>
      <c r="B1562" s="423"/>
    </row>
    <row r="1563" spans="1:2">
      <c r="A1563" s="423"/>
      <c r="B1563" s="423"/>
    </row>
    <row r="1564" spans="1:2">
      <c r="A1564" s="423"/>
      <c r="B1564" s="423"/>
    </row>
    <row r="1565" spans="1:2">
      <c r="A1565" s="423"/>
      <c r="B1565" s="423"/>
    </row>
    <row r="1566" spans="1:2">
      <c r="A1566" s="423"/>
      <c r="B1566" s="423"/>
    </row>
    <row r="1567" spans="1:2">
      <c r="A1567" s="423"/>
      <c r="B1567" s="423"/>
    </row>
    <row r="1568" spans="1:2">
      <c r="A1568" s="423"/>
      <c r="B1568" s="423"/>
    </row>
    <row r="1569" spans="1:2">
      <c r="A1569" s="423"/>
      <c r="B1569" s="423"/>
    </row>
    <row r="1570" spans="1:2">
      <c r="A1570" s="423"/>
      <c r="B1570" s="423"/>
    </row>
    <row r="1571" spans="1:2">
      <c r="A1571" s="423"/>
      <c r="B1571" s="423"/>
    </row>
    <row r="1572" spans="1:2">
      <c r="A1572" s="423"/>
      <c r="B1572" s="423"/>
    </row>
    <row r="1573" spans="1:2">
      <c r="A1573" s="423"/>
      <c r="B1573" s="423"/>
    </row>
    <row r="1574" spans="1:2">
      <c r="A1574" s="423"/>
      <c r="B1574" s="423"/>
    </row>
    <row r="1575" spans="1:2">
      <c r="A1575" s="423"/>
      <c r="B1575" s="423"/>
    </row>
    <row r="1576" spans="1:2">
      <c r="A1576" s="423"/>
      <c r="B1576" s="423"/>
    </row>
    <row r="1577" spans="1:2">
      <c r="A1577" s="423"/>
      <c r="B1577" s="423"/>
    </row>
    <row r="1578" spans="1:2">
      <c r="A1578" s="423"/>
      <c r="B1578" s="423"/>
    </row>
    <row r="1579" spans="1:2">
      <c r="A1579" s="423"/>
      <c r="B1579" s="423"/>
    </row>
    <row r="1580" spans="1:2">
      <c r="A1580" s="423"/>
      <c r="B1580" s="423"/>
    </row>
    <row r="1581" spans="1:2">
      <c r="A1581" s="423"/>
      <c r="B1581" s="423"/>
    </row>
    <row r="1582" spans="1:2">
      <c r="A1582" s="423"/>
      <c r="B1582" s="423"/>
    </row>
    <row r="1583" spans="1:2">
      <c r="A1583" s="423"/>
      <c r="B1583" s="423"/>
    </row>
    <row r="1584" spans="1:2">
      <c r="A1584" s="423"/>
      <c r="B1584" s="423"/>
    </row>
    <row r="1585" spans="1:2">
      <c r="A1585" s="423"/>
      <c r="B1585" s="423"/>
    </row>
    <row r="1586" spans="1:2">
      <c r="A1586" s="423"/>
      <c r="B1586" s="423"/>
    </row>
    <row r="1587" spans="1:2">
      <c r="A1587" s="423"/>
      <c r="B1587" s="423"/>
    </row>
    <row r="1588" spans="1:2">
      <c r="A1588" s="423"/>
      <c r="B1588" s="423"/>
    </row>
    <row r="1589" spans="1:2">
      <c r="A1589" s="423"/>
      <c r="B1589" s="423"/>
    </row>
    <row r="1590" spans="1:2">
      <c r="A1590" s="423"/>
      <c r="B1590" s="423"/>
    </row>
    <row r="1591" spans="1:2">
      <c r="A1591" s="423"/>
      <c r="B1591" s="423"/>
    </row>
    <row r="1592" spans="1:2">
      <c r="A1592" s="423"/>
      <c r="B1592" s="423"/>
    </row>
    <row r="1593" spans="1:2">
      <c r="A1593" s="423"/>
      <c r="B1593" s="423"/>
    </row>
    <row r="1594" spans="1:2">
      <c r="A1594" s="423"/>
      <c r="B1594" s="423"/>
    </row>
    <row r="1595" spans="1:2">
      <c r="A1595" s="423"/>
      <c r="B1595" s="423"/>
    </row>
    <row r="1596" spans="1:2">
      <c r="A1596" s="423"/>
      <c r="B1596" s="423"/>
    </row>
    <row r="1597" spans="1:2">
      <c r="A1597" s="423"/>
      <c r="B1597" s="423"/>
    </row>
    <row r="1598" spans="1:2">
      <c r="A1598" s="423"/>
      <c r="B1598" s="423"/>
    </row>
    <row r="1599" spans="1:2">
      <c r="A1599" s="423"/>
      <c r="B1599" s="423"/>
    </row>
    <row r="1600" spans="1:2">
      <c r="A1600" s="423"/>
      <c r="B1600" s="423"/>
    </row>
    <row r="1601" spans="1:2">
      <c r="A1601" s="423"/>
      <c r="B1601" s="423"/>
    </row>
    <row r="1602" spans="1:2">
      <c r="A1602" s="423"/>
      <c r="B1602" s="423"/>
    </row>
    <row r="1603" spans="1:2">
      <c r="A1603" s="423"/>
      <c r="B1603" s="423"/>
    </row>
    <row r="1604" spans="1:2">
      <c r="A1604" s="423"/>
      <c r="B1604" s="423"/>
    </row>
    <row r="1605" spans="1:2">
      <c r="A1605" s="423"/>
      <c r="B1605" s="423"/>
    </row>
    <row r="1606" spans="1:2">
      <c r="A1606" s="423"/>
      <c r="B1606" s="423"/>
    </row>
    <row r="1607" spans="1:2">
      <c r="A1607" s="423"/>
      <c r="B1607" s="423"/>
    </row>
    <row r="1608" spans="1:2">
      <c r="A1608" s="423"/>
      <c r="B1608" s="423"/>
    </row>
    <row r="1609" spans="1:2">
      <c r="A1609" s="423"/>
      <c r="B1609" s="423"/>
    </row>
    <row r="1610" spans="1:2">
      <c r="A1610" s="423"/>
      <c r="B1610" s="423"/>
    </row>
    <row r="1611" spans="1:2">
      <c r="A1611" s="423"/>
      <c r="B1611" s="423"/>
    </row>
    <row r="1612" spans="1:2">
      <c r="A1612" s="423"/>
      <c r="B1612" s="423"/>
    </row>
    <row r="1613" spans="1:2">
      <c r="A1613" s="423"/>
      <c r="B1613" s="423"/>
    </row>
    <row r="1614" spans="1:2">
      <c r="A1614" s="423"/>
      <c r="B1614" s="423"/>
    </row>
    <row r="1615" spans="1:2">
      <c r="A1615" s="423"/>
      <c r="B1615" s="423"/>
    </row>
    <row r="1616" spans="1:2">
      <c r="A1616" s="423"/>
      <c r="B1616" s="423"/>
    </row>
    <row r="1617" spans="1:2">
      <c r="A1617" s="423"/>
      <c r="B1617" s="423"/>
    </row>
    <row r="1618" spans="1:2">
      <c r="A1618" s="423"/>
      <c r="B1618" s="423"/>
    </row>
    <row r="1619" spans="1:2">
      <c r="A1619" s="423"/>
      <c r="B1619" s="423"/>
    </row>
    <row r="1620" spans="1:2">
      <c r="A1620" s="423"/>
      <c r="B1620" s="423"/>
    </row>
    <row r="1621" spans="1:2">
      <c r="A1621" s="423"/>
      <c r="B1621" s="423"/>
    </row>
    <row r="1622" spans="1:2">
      <c r="A1622" s="423"/>
      <c r="B1622" s="423"/>
    </row>
    <row r="1623" spans="1:2">
      <c r="A1623" s="423"/>
      <c r="B1623" s="423"/>
    </row>
    <row r="1624" spans="1:2">
      <c r="A1624" s="423"/>
      <c r="B1624" s="423"/>
    </row>
    <row r="1625" spans="1:2">
      <c r="A1625" s="423"/>
      <c r="B1625" s="423"/>
    </row>
    <row r="1626" spans="1:2">
      <c r="A1626" s="423"/>
      <c r="B1626" s="423"/>
    </row>
    <row r="1627" spans="1:2">
      <c r="A1627" s="423"/>
      <c r="B1627" s="423"/>
    </row>
    <row r="1628" spans="1:2">
      <c r="A1628" s="423"/>
      <c r="B1628" s="423"/>
    </row>
    <row r="1629" spans="1:2">
      <c r="A1629" s="423"/>
      <c r="B1629" s="423"/>
    </row>
    <row r="1630" spans="1:2">
      <c r="A1630" s="423"/>
      <c r="B1630" s="423"/>
    </row>
    <row r="1631" spans="1:2">
      <c r="A1631" s="423"/>
      <c r="B1631" s="423"/>
    </row>
    <row r="1632" spans="1:2">
      <c r="A1632" s="423"/>
      <c r="B1632" s="423"/>
    </row>
    <row r="1633" spans="1:2">
      <c r="A1633" s="423"/>
      <c r="B1633" s="423"/>
    </row>
    <row r="1634" spans="1:2">
      <c r="A1634" s="423"/>
      <c r="B1634" s="423"/>
    </row>
    <row r="1635" spans="1:2">
      <c r="A1635" s="423"/>
      <c r="B1635" s="423"/>
    </row>
    <row r="1636" spans="1:2">
      <c r="A1636" s="423"/>
      <c r="B1636" s="423"/>
    </row>
    <row r="1637" spans="1:2">
      <c r="A1637" s="423"/>
      <c r="B1637" s="423"/>
    </row>
    <row r="1638" spans="1:2">
      <c r="A1638" s="423"/>
      <c r="B1638" s="423"/>
    </row>
    <row r="1639" spans="1:2">
      <c r="A1639" s="423"/>
      <c r="B1639" s="423"/>
    </row>
    <row r="1640" spans="1:2">
      <c r="A1640" s="423"/>
      <c r="B1640" s="423"/>
    </row>
    <row r="1641" spans="1:2">
      <c r="A1641" s="423"/>
      <c r="B1641" s="423"/>
    </row>
    <row r="1642" spans="1:2">
      <c r="A1642" s="423"/>
      <c r="B1642" s="423"/>
    </row>
    <row r="1643" spans="1:2">
      <c r="A1643" s="423"/>
      <c r="B1643" s="423"/>
    </row>
    <row r="1644" spans="1:2">
      <c r="A1644" s="423"/>
      <c r="B1644" s="423"/>
    </row>
    <row r="1645" spans="1:2">
      <c r="A1645" s="423"/>
      <c r="B1645" s="423"/>
    </row>
    <row r="1646" spans="1:2">
      <c r="A1646" s="423"/>
      <c r="B1646" s="423"/>
    </row>
    <row r="1647" spans="1:2">
      <c r="A1647" s="423"/>
      <c r="B1647" s="423"/>
    </row>
    <row r="1648" spans="1:2">
      <c r="A1648" s="423"/>
      <c r="B1648" s="423"/>
    </row>
    <row r="1649" spans="1:2">
      <c r="A1649" s="423"/>
      <c r="B1649" s="423"/>
    </row>
    <row r="1650" spans="1:2">
      <c r="A1650" s="423"/>
      <c r="B1650" s="423"/>
    </row>
    <row r="1651" spans="1:2">
      <c r="A1651" s="423"/>
      <c r="B1651" s="423"/>
    </row>
    <row r="1652" spans="1:2">
      <c r="A1652" s="423"/>
      <c r="B1652" s="423"/>
    </row>
    <row r="1653" spans="1:2">
      <c r="A1653" s="423"/>
      <c r="B1653" s="423"/>
    </row>
    <row r="1654" spans="1:2">
      <c r="A1654" s="423"/>
      <c r="B1654" s="423"/>
    </row>
    <row r="1655" spans="1:2">
      <c r="A1655" s="423"/>
      <c r="B1655" s="423"/>
    </row>
    <row r="1656" spans="1:2">
      <c r="A1656" s="423"/>
      <c r="B1656" s="423"/>
    </row>
    <row r="1657" spans="1:2">
      <c r="A1657" s="423"/>
      <c r="B1657" s="423"/>
    </row>
    <row r="1658" spans="1:2">
      <c r="A1658" s="423"/>
      <c r="B1658" s="423"/>
    </row>
    <row r="1659" spans="1:2">
      <c r="A1659" s="423"/>
      <c r="B1659" s="423"/>
    </row>
    <row r="1660" spans="1:2">
      <c r="A1660" s="423"/>
      <c r="B1660" s="423"/>
    </row>
    <row r="1661" spans="1:2">
      <c r="A1661" s="423"/>
      <c r="B1661" s="423"/>
    </row>
    <row r="1662" spans="1:2">
      <c r="A1662" s="423"/>
      <c r="B1662" s="423"/>
    </row>
    <row r="1663" spans="1:2">
      <c r="A1663" s="423"/>
      <c r="B1663" s="423"/>
    </row>
    <row r="1664" spans="1:2">
      <c r="A1664" s="423"/>
      <c r="B1664" s="423"/>
    </row>
    <row r="1665" spans="1:2">
      <c r="A1665" s="423"/>
      <c r="B1665" s="423"/>
    </row>
    <row r="1666" spans="1:2">
      <c r="A1666" s="423"/>
      <c r="B1666" s="423"/>
    </row>
    <row r="1667" spans="1:2">
      <c r="A1667" s="423"/>
      <c r="B1667" s="423"/>
    </row>
    <row r="1668" spans="1:2">
      <c r="A1668" s="423"/>
      <c r="B1668" s="423"/>
    </row>
    <row r="1669" spans="1:2">
      <c r="A1669" s="423"/>
      <c r="B1669" s="423"/>
    </row>
    <row r="1670" spans="1:2">
      <c r="A1670" s="423"/>
      <c r="B1670" s="423"/>
    </row>
    <row r="1671" spans="1:2">
      <c r="A1671" s="423"/>
      <c r="B1671" s="423"/>
    </row>
    <row r="1672" spans="1:2">
      <c r="A1672" s="423"/>
      <c r="B1672" s="423"/>
    </row>
    <row r="1673" spans="1:2">
      <c r="A1673" s="423"/>
      <c r="B1673" s="423"/>
    </row>
    <row r="1674" spans="1:2">
      <c r="A1674" s="423"/>
      <c r="B1674" s="423"/>
    </row>
    <row r="1675" spans="1:2">
      <c r="A1675" s="423"/>
      <c r="B1675" s="423"/>
    </row>
    <row r="1676" spans="1:2">
      <c r="A1676" s="423"/>
      <c r="B1676" s="423"/>
    </row>
    <row r="1677" spans="1:2">
      <c r="A1677" s="423"/>
      <c r="B1677" s="423"/>
    </row>
    <row r="1678" spans="1:2">
      <c r="A1678" s="423"/>
      <c r="B1678" s="423"/>
    </row>
    <row r="1679" spans="1:2">
      <c r="A1679" s="423"/>
      <c r="B1679" s="423"/>
    </row>
    <row r="1680" spans="1:2">
      <c r="A1680" s="423"/>
      <c r="B1680" s="423"/>
    </row>
    <row r="1681" spans="1:2">
      <c r="A1681" s="423"/>
      <c r="B1681" s="423"/>
    </row>
    <row r="1682" spans="1:2">
      <c r="A1682" s="423"/>
      <c r="B1682" s="423"/>
    </row>
    <row r="1683" spans="1:2">
      <c r="A1683" s="423"/>
      <c r="B1683" s="423"/>
    </row>
    <row r="1684" spans="1:2">
      <c r="A1684" s="423"/>
      <c r="B1684" s="423"/>
    </row>
    <row r="1685" spans="1:2">
      <c r="A1685" s="423"/>
      <c r="B1685" s="423"/>
    </row>
    <row r="1686" spans="1:2">
      <c r="A1686" s="423"/>
      <c r="B1686" s="423"/>
    </row>
    <row r="1687" spans="1:2">
      <c r="A1687" s="423"/>
      <c r="B1687" s="423"/>
    </row>
    <row r="1688" spans="1:2">
      <c r="A1688" s="423"/>
      <c r="B1688" s="423"/>
    </row>
    <row r="1689" spans="1:2">
      <c r="A1689" s="423"/>
      <c r="B1689" s="423"/>
    </row>
    <row r="1690" spans="1:2">
      <c r="A1690" s="423"/>
      <c r="B1690" s="423"/>
    </row>
    <row r="1691" spans="1:2">
      <c r="A1691" s="423"/>
      <c r="B1691" s="423"/>
    </row>
    <row r="1692" spans="1:2">
      <c r="A1692" s="423"/>
      <c r="B1692" s="423"/>
    </row>
    <row r="1693" spans="1:2">
      <c r="A1693" s="423"/>
      <c r="B1693" s="423"/>
    </row>
    <row r="1694" spans="1:2">
      <c r="A1694" s="423"/>
      <c r="B1694" s="423"/>
    </row>
    <row r="1695" spans="1:2">
      <c r="A1695" s="423"/>
      <c r="B1695" s="423"/>
    </row>
    <row r="1696" spans="1:2">
      <c r="A1696" s="423"/>
      <c r="B1696" s="423"/>
    </row>
    <row r="1697" spans="1:2">
      <c r="A1697" s="423"/>
      <c r="B1697" s="423"/>
    </row>
    <row r="1698" spans="1:2">
      <c r="A1698" s="423"/>
      <c r="B1698" s="423"/>
    </row>
    <row r="1699" spans="1:2">
      <c r="A1699" s="423"/>
      <c r="B1699" s="423"/>
    </row>
    <row r="1700" spans="1:2">
      <c r="A1700" s="423"/>
      <c r="B1700" s="423"/>
    </row>
    <row r="1701" spans="1:2">
      <c r="A1701" s="423"/>
      <c r="B1701" s="423"/>
    </row>
    <row r="1702" spans="1:2">
      <c r="A1702" s="423"/>
      <c r="B1702" s="423"/>
    </row>
    <row r="1703" spans="1:2">
      <c r="A1703" s="423"/>
      <c r="B1703" s="423"/>
    </row>
    <row r="1704" spans="1:2">
      <c r="A1704" s="423"/>
      <c r="B1704" s="423"/>
    </row>
    <row r="1705" spans="1:2">
      <c r="A1705" s="423"/>
      <c r="B1705" s="423"/>
    </row>
    <row r="1706" spans="1:2">
      <c r="A1706" s="423"/>
      <c r="B1706" s="423"/>
    </row>
    <row r="1707" spans="1:2">
      <c r="A1707" s="423"/>
      <c r="B1707" s="423"/>
    </row>
    <row r="1708" spans="1:2">
      <c r="A1708" s="423"/>
      <c r="B1708" s="423"/>
    </row>
    <row r="1709" spans="1:2">
      <c r="A1709" s="423"/>
      <c r="B1709" s="423"/>
    </row>
    <row r="1710" spans="1:2">
      <c r="A1710" s="423"/>
      <c r="B1710" s="423"/>
    </row>
    <row r="1711" spans="1:2">
      <c r="A1711" s="423"/>
      <c r="B1711" s="423"/>
    </row>
    <row r="1712" spans="1:2">
      <c r="A1712" s="423"/>
      <c r="B1712" s="423"/>
    </row>
    <row r="1713" spans="1:2">
      <c r="A1713" s="423"/>
      <c r="B1713" s="423"/>
    </row>
    <row r="1714" spans="1:2">
      <c r="A1714" s="423"/>
      <c r="B1714" s="423"/>
    </row>
    <row r="1715" spans="1:2">
      <c r="A1715" s="423"/>
      <c r="B1715" s="423"/>
    </row>
    <row r="1716" spans="1:2">
      <c r="A1716" s="423"/>
      <c r="B1716" s="423"/>
    </row>
    <row r="1717" spans="1:2">
      <c r="A1717" s="423"/>
      <c r="B1717" s="423"/>
    </row>
    <row r="1718" spans="1:2">
      <c r="A1718" s="423"/>
      <c r="B1718" s="423"/>
    </row>
    <row r="1719" spans="1:2">
      <c r="A1719" s="423"/>
      <c r="B1719" s="423"/>
    </row>
    <row r="1720" spans="1:2">
      <c r="A1720" s="423"/>
      <c r="B1720" s="423"/>
    </row>
    <row r="1721" spans="1:2">
      <c r="A1721" s="423"/>
      <c r="B1721" s="423"/>
    </row>
    <row r="1722" spans="1:2">
      <c r="A1722" s="423"/>
      <c r="B1722" s="423"/>
    </row>
    <row r="1723" spans="1:2">
      <c r="A1723" s="423"/>
      <c r="B1723" s="423"/>
    </row>
    <row r="1724" spans="1:2">
      <c r="A1724" s="423"/>
      <c r="B1724" s="423"/>
    </row>
    <row r="1725" spans="1:2">
      <c r="A1725" s="423"/>
      <c r="B1725" s="423"/>
    </row>
    <row r="1726" spans="1:2">
      <c r="A1726" s="423"/>
      <c r="B1726" s="423"/>
    </row>
    <row r="1727" spans="1:2">
      <c r="A1727" s="423"/>
      <c r="B1727" s="423"/>
    </row>
    <row r="1728" spans="1:2">
      <c r="A1728" s="423"/>
      <c r="B1728" s="423"/>
    </row>
    <row r="1729" spans="1:2">
      <c r="A1729" s="423"/>
      <c r="B1729" s="423"/>
    </row>
    <row r="1730" spans="1:2">
      <c r="A1730" s="423"/>
      <c r="B1730" s="423"/>
    </row>
    <row r="1731" spans="1:2">
      <c r="A1731" s="423"/>
      <c r="B1731" s="423"/>
    </row>
    <row r="1732" spans="1:2">
      <c r="A1732" s="423"/>
      <c r="B1732" s="423"/>
    </row>
    <row r="1733" spans="1:2">
      <c r="A1733" s="423"/>
      <c r="B1733" s="423"/>
    </row>
    <row r="1734" spans="1:2">
      <c r="A1734" s="423"/>
      <c r="B1734" s="423"/>
    </row>
    <row r="1735" spans="1:2">
      <c r="A1735" s="423"/>
      <c r="B1735" s="423"/>
    </row>
    <row r="1736" spans="1:2">
      <c r="A1736" s="423"/>
      <c r="B1736" s="423"/>
    </row>
    <row r="1737" spans="1:2">
      <c r="A1737" s="423"/>
      <c r="B1737" s="423"/>
    </row>
    <row r="1738" spans="1:2">
      <c r="A1738" s="423"/>
      <c r="B1738" s="423"/>
    </row>
    <row r="1739" spans="1:2">
      <c r="A1739" s="423"/>
      <c r="B1739" s="423"/>
    </row>
    <row r="1740" spans="1:2">
      <c r="A1740" s="423"/>
      <c r="B1740" s="423"/>
    </row>
    <row r="1741" spans="1:2">
      <c r="A1741" s="423"/>
      <c r="B1741" s="423"/>
    </row>
    <row r="1742" spans="1:2">
      <c r="A1742" s="423"/>
      <c r="B1742" s="423"/>
    </row>
    <row r="1743" spans="1:2">
      <c r="A1743" s="423"/>
      <c r="B1743" s="423"/>
    </row>
    <row r="1744" spans="1:2">
      <c r="A1744" s="423"/>
      <c r="B1744" s="423"/>
    </row>
    <row r="1745" spans="1:2">
      <c r="A1745" s="423"/>
      <c r="B1745" s="423"/>
    </row>
    <row r="1746" spans="1:2">
      <c r="A1746" s="423"/>
      <c r="B1746" s="423"/>
    </row>
    <row r="1747" spans="1:2">
      <c r="A1747" s="423"/>
      <c r="B1747" s="423"/>
    </row>
    <row r="1748" spans="1:2">
      <c r="A1748" s="423"/>
      <c r="B1748" s="423"/>
    </row>
    <row r="1749" spans="1:2">
      <c r="A1749" s="423"/>
      <c r="B1749" s="423"/>
    </row>
    <row r="1750" spans="1:2">
      <c r="A1750" s="423"/>
      <c r="B1750" s="423"/>
    </row>
    <row r="1751" spans="1:2">
      <c r="A1751" s="423"/>
      <c r="B1751" s="423"/>
    </row>
    <row r="1752" spans="1:2">
      <c r="A1752" s="423"/>
      <c r="B1752" s="423"/>
    </row>
    <row r="1753" spans="1:2">
      <c r="A1753" s="423"/>
      <c r="B1753" s="423"/>
    </row>
    <row r="1754" spans="1:2">
      <c r="A1754" s="423"/>
      <c r="B1754" s="423"/>
    </row>
    <row r="1755" spans="1:2">
      <c r="A1755" s="423"/>
      <c r="B1755" s="423"/>
    </row>
    <row r="1756" spans="1:2">
      <c r="A1756" s="423"/>
      <c r="B1756" s="423"/>
    </row>
    <row r="1757" spans="1:2">
      <c r="A1757" s="423"/>
      <c r="B1757" s="423"/>
    </row>
    <row r="1758" spans="1:2">
      <c r="A1758" s="423"/>
      <c r="B1758" s="423"/>
    </row>
    <row r="1759" spans="1:2">
      <c r="A1759" s="423"/>
      <c r="B1759" s="423"/>
    </row>
    <row r="1760" spans="1:2">
      <c r="A1760" s="423"/>
      <c r="B1760" s="423"/>
    </row>
    <row r="1761" spans="1:2">
      <c r="A1761" s="423"/>
      <c r="B1761" s="423"/>
    </row>
    <row r="1762" spans="1:2">
      <c r="A1762" s="423"/>
      <c r="B1762" s="423"/>
    </row>
    <row r="1763" spans="1:2">
      <c r="A1763" s="423"/>
      <c r="B1763" s="423"/>
    </row>
    <row r="1764" spans="1:2">
      <c r="A1764" s="423"/>
      <c r="B1764" s="423"/>
    </row>
    <row r="1765" spans="1:2">
      <c r="A1765" s="423"/>
      <c r="B1765" s="423"/>
    </row>
    <row r="1766" spans="1:2">
      <c r="A1766" s="423"/>
      <c r="B1766" s="423"/>
    </row>
    <row r="1767" spans="1:2">
      <c r="A1767" s="423"/>
      <c r="B1767" s="423"/>
    </row>
    <row r="1768" spans="1:2">
      <c r="A1768" s="423"/>
      <c r="B1768" s="423"/>
    </row>
    <row r="1769" spans="1:2">
      <c r="A1769" s="423"/>
      <c r="B1769" s="423"/>
    </row>
    <row r="1770" spans="1:2">
      <c r="A1770" s="423"/>
      <c r="B1770" s="423"/>
    </row>
    <row r="1771" spans="1:2">
      <c r="A1771" s="423"/>
      <c r="B1771" s="423"/>
    </row>
    <row r="1772" spans="1:2">
      <c r="A1772" s="423"/>
      <c r="B1772" s="423"/>
    </row>
    <row r="1773" spans="1:2">
      <c r="A1773" s="423"/>
      <c r="B1773" s="423"/>
    </row>
    <row r="1774" spans="1:2">
      <c r="A1774" s="423"/>
      <c r="B1774" s="423"/>
    </row>
    <row r="1775" spans="1:2">
      <c r="A1775" s="423"/>
      <c r="B1775" s="423"/>
    </row>
    <row r="1776" spans="1:2">
      <c r="A1776" s="423"/>
      <c r="B1776" s="423"/>
    </row>
    <row r="1777" spans="1:2">
      <c r="A1777" s="423"/>
      <c r="B1777" s="423"/>
    </row>
    <row r="1778" spans="1:2">
      <c r="A1778" s="423"/>
      <c r="B1778" s="423"/>
    </row>
    <row r="1779" spans="1:2">
      <c r="A1779" s="423"/>
      <c r="B1779" s="423"/>
    </row>
    <row r="1780" spans="1:2">
      <c r="A1780" s="423"/>
      <c r="B1780" s="423"/>
    </row>
    <row r="1781" spans="1:2">
      <c r="A1781" s="423"/>
      <c r="B1781" s="423"/>
    </row>
    <row r="1782" spans="1:2">
      <c r="A1782" s="423"/>
      <c r="B1782" s="423"/>
    </row>
    <row r="1783" spans="1:2">
      <c r="A1783" s="423"/>
      <c r="B1783" s="423"/>
    </row>
    <row r="1784" spans="1:2">
      <c r="A1784" s="423"/>
      <c r="B1784" s="423"/>
    </row>
    <row r="1785" spans="1:2">
      <c r="A1785" s="423"/>
      <c r="B1785" s="423"/>
    </row>
    <row r="1786" spans="1:2">
      <c r="A1786" s="423"/>
      <c r="B1786" s="423"/>
    </row>
    <row r="1787" spans="1:2">
      <c r="A1787" s="423"/>
      <c r="B1787" s="423"/>
    </row>
    <row r="1788" spans="1:2">
      <c r="A1788" s="423"/>
      <c r="B1788" s="423"/>
    </row>
    <row r="1789" spans="1:2">
      <c r="A1789" s="423"/>
      <c r="B1789" s="423"/>
    </row>
    <row r="1790" spans="1:2">
      <c r="A1790" s="423"/>
      <c r="B1790" s="423"/>
    </row>
    <row r="1791" spans="1:2">
      <c r="A1791" s="423"/>
      <c r="B1791" s="423"/>
    </row>
    <row r="1792" spans="1:2">
      <c r="A1792" s="423"/>
      <c r="B1792" s="423"/>
    </row>
    <row r="1793" spans="1:2">
      <c r="A1793" s="423"/>
      <c r="B1793" s="423"/>
    </row>
    <row r="1794" spans="1:2">
      <c r="A1794" s="423"/>
      <c r="B1794" s="423"/>
    </row>
    <row r="1795" spans="1:2">
      <c r="A1795" s="423"/>
      <c r="B1795" s="423"/>
    </row>
    <row r="1796" spans="1:2">
      <c r="A1796" s="423"/>
      <c r="B1796" s="423"/>
    </row>
    <row r="1797" spans="1:2">
      <c r="A1797" s="423"/>
      <c r="B1797" s="423"/>
    </row>
    <row r="1798" spans="1:2">
      <c r="A1798" s="423"/>
      <c r="B1798" s="423"/>
    </row>
    <row r="1799" spans="1:2">
      <c r="A1799" s="423"/>
      <c r="B1799" s="423"/>
    </row>
    <row r="1800" spans="1:2">
      <c r="A1800" s="423"/>
      <c r="B1800" s="423"/>
    </row>
    <row r="1801" spans="1:2">
      <c r="A1801" s="423"/>
      <c r="B1801" s="423"/>
    </row>
    <row r="1802" spans="1:2">
      <c r="A1802" s="423"/>
      <c r="B1802" s="423"/>
    </row>
    <row r="1803" spans="1:2">
      <c r="A1803" s="423"/>
      <c r="B1803" s="423"/>
    </row>
    <row r="1804" spans="1:2">
      <c r="A1804" s="423"/>
      <c r="B1804" s="423"/>
    </row>
    <row r="1805" spans="1:2">
      <c r="A1805" s="423"/>
      <c r="B1805" s="423"/>
    </row>
    <row r="1806" spans="1:2">
      <c r="A1806" s="423"/>
      <c r="B1806" s="423"/>
    </row>
    <row r="1807" spans="1:2">
      <c r="A1807" s="423"/>
      <c r="B1807" s="423"/>
    </row>
    <row r="1808" spans="1:2">
      <c r="A1808" s="423"/>
      <c r="B1808" s="423"/>
    </row>
    <row r="1809" spans="1:2">
      <c r="A1809" s="423"/>
      <c r="B1809" s="423"/>
    </row>
    <row r="1810" spans="1:2">
      <c r="A1810" s="423"/>
      <c r="B1810" s="423"/>
    </row>
    <row r="1811" spans="1:2">
      <c r="A1811" s="423"/>
      <c r="B1811" s="423"/>
    </row>
    <row r="1812" spans="1:2">
      <c r="A1812" s="423"/>
      <c r="B1812" s="423"/>
    </row>
    <row r="1813" spans="1:2">
      <c r="A1813" s="423"/>
      <c r="B1813" s="423"/>
    </row>
    <row r="1814" spans="1:2">
      <c r="A1814" s="423"/>
      <c r="B1814" s="423"/>
    </row>
    <row r="1815" spans="1:2">
      <c r="A1815" s="423"/>
      <c r="B1815" s="423"/>
    </row>
    <row r="1816" spans="1:2">
      <c r="A1816" s="423"/>
      <c r="B1816" s="423"/>
    </row>
    <row r="1817" spans="1:2">
      <c r="A1817" s="423"/>
      <c r="B1817" s="423"/>
    </row>
    <row r="1818" spans="1:2">
      <c r="A1818" s="423"/>
      <c r="B1818" s="423"/>
    </row>
    <row r="1819" spans="1:2">
      <c r="A1819" s="423"/>
      <c r="B1819" s="423"/>
    </row>
    <row r="1820" spans="1:2">
      <c r="A1820" s="423"/>
      <c r="B1820" s="423"/>
    </row>
    <row r="1821" spans="1:2">
      <c r="A1821" s="423"/>
      <c r="B1821" s="423"/>
    </row>
    <row r="1822" spans="1:2">
      <c r="A1822" s="423"/>
      <c r="B1822" s="423"/>
    </row>
    <row r="1823" spans="1:2">
      <c r="A1823" s="423"/>
      <c r="B1823" s="423"/>
    </row>
    <row r="1824" spans="1:2">
      <c r="A1824" s="423"/>
      <c r="B1824" s="423"/>
    </row>
    <row r="1825" spans="1:2">
      <c r="A1825" s="423"/>
      <c r="B1825" s="423"/>
    </row>
    <row r="1826" spans="1:2">
      <c r="A1826" s="423"/>
      <c r="B1826" s="423"/>
    </row>
    <row r="1827" spans="1:2">
      <c r="A1827" s="423"/>
      <c r="B1827" s="423"/>
    </row>
    <row r="1828" spans="1:2">
      <c r="A1828" s="423"/>
      <c r="B1828" s="423"/>
    </row>
  </sheetData>
  <mergeCells count="5">
    <mergeCell ref="A4:C4"/>
    <mergeCell ref="A6:A7"/>
    <mergeCell ref="B6:C6"/>
    <mergeCell ref="F2:G2"/>
    <mergeCell ref="B2:C2"/>
  </mergeCells>
  <phoneticPr fontId="11" type="noConversion"/>
  <pageMargins left="0.7" right="0.7" top="0.37" bottom="0.4" header="0.2" footer="0.3"/>
  <pageSetup paperSize="9" scale="65" orientation="portrait" horizontalDpi="4294967294" verticalDpi="4294967294" r:id="rId1"/>
  <headerFooter alignWithMargins="0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K112"/>
  <sheetViews>
    <sheetView zoomScale="90" zoomScaleNormal="90" workbookViewId="0">
      <selection activeCell="A3" sqref="A3:G4"/>
    </sheetView>
  </sheetViews>
  <sheetFormatPr defaultRowHeight="15"/>
  <cols>
    <col min="1" max="1" width="7.5703125" style="140" customWidth="1"/>
    <col min="2" max="2" width="6.7109375" style="140" customWidth="1"/>
    <col min="3" max="3" width="6.85546875" style="140" customWidth="1"/>
    <col min="4" max="4" width="57.85546875" style="140" customWidth="1"/>
    <col min="5" max="5" width="22.140625" style="139" hidden="1" customWidth="1"/>
    <col min="6" max="6" width="29.7109375" style="139" customWidth="1"/>
    <col min="7" max="7" width="30.42578125" style="139" customWidth="1"/>
    <col min="8" max="8" width="15" style="140" customWidth="1"/>
    <col min="9" max="9" width="29" style="140" customWidth="1"/>
    <col min="10" max="10" width="13.7109375" style="140" customWidth="1"/>
    <col min="11" max="11" width="14" style="140" customWidth="1"/>
    <col min="12" max="12" width="11.42578125" style="140" customWidth="1"/>
    <col min="13" max="16384" width="9.140625" style="140"/>
  </cols>
  <sheetData>
    <row r="2" spans="1:7" ht="60" customHeight="1">
      <c r="A2" s="4"/>
      <c r="B2" s="4"/>
      <c r="C2" s="4"/>
      <c r="D2" s="5"/>
      <c r="F2" s="431" t="s">
        <v>44</v>
      </c>
      <c r="G2" s="431"/>
    </row>
    <row r="3" spans="1:7" ht="17.25" customHeight="1">
      <c r="A3" s="432" t="s">
        <v>302</v>
      </c>
      <c r="B3" s="432"/>
      <c r="C3" s="432"/>
      <c r="D3" s="432"/>
      <c r="E3" s="432"/>
      <c r="F3" s="432"/>
      <c r="G3" s="432"/>
    </row>
    <row r="4" spans="1:7" ht="74.25" customHeight="1">
      <c r="A4" s="432"/>
      <c r="B4" s="432"/>
      <c r="C4" s="432"/>
      <c r="D4" s="432"/>
      <c r="E4" s="432"/>
      <c r="F4" s="432"/>
      <c r="G4" s="432"/>
    </row>
    <row r="5" spans="1:7" ht="24" customHeight="1" thickBot="1">
      <c r="A5" s="7"/>
      <c r="B5" s="7"/>
      <c r="C5" s="7"/>
      <c r="D5" s="6"/>
      <c r="G5" s="40" t="s">
        <v>118</v>
      </c>
    </row>
    <row r="6" spans="1:7" ht="106.5" customHeight="1">
      <c r="A6" s="131" t="s">
        <v>56</v>
      </c>
      <c r="B6" s="133" t="s">
        <v>57</v>
      </c>
      <c r="C6" s="133" t="s">
        <v>58</v>
      </c>
      <c r="D6" s="135" t="s">
        <v>93</v>
      </c>
      <c r="E6" s="135" t="s">
        <v>94</v>
      </c>
      <c r="F6" s="433" t="s">
        <v>94</v>
      </c>
      <c r="G6" s="434"/>
    </row>
    <row r="7" spans="1:7" ht="45.75" customHeight="1">
      <c r="A7" s="132"/>
      <c r="B7" s="134"/>
      <c r="C7" s="134"/>
      <c r="D7" s="136"/>
      <c r="E7" s="136" t="s">
        <v>85</v>
      </c>
      <c r="F7" s="136" t="s">
        <v>97</v>
      </c>
      <c r="G7" s="141" t="s">
        <v>61</v>
      </c>
    </row>
    <row r="8" spans="1:7" ht="24" customHeight="1">
      <c r="A8" s="142"/>
      <c r="B8" s="137"/>
      <c r="C8" s="137"/>
      <c r="D8" s="138" t="s">
        <v>95</v>
      </c>
      <c r="E8" s="143" t="e">
        <f>#REF!+#REF!</f>
        <v>#REF!</v>
      </c>
      <c r="F8" s="158">
        <f>F17+F73+F84+F94</f>
        <v>0</v>
      </c>
      <c r="G8" s="158">
        <f>G17+G73+G84+G94</f>
        <v>0</v>
      </c>
    </row>
    <row r="9" spans="1:7" ht="34.5" hidden="1" customHeight="1">
      <c r="A9" s="144" t="s">
        <v>69</v>
      </c>
      <c r="B9" s="19"/>
      <c r="C9" s="19"/>
      <c r="D9" s="145" t="s">
        <v>120</v>
      </c>
      <c r="E9" s="146" t="e">
        <f t="shared" ref="E9:G12" si="0">E10</f>
        <v>#REF!</v>
      </c>
      <c r="F9" s="146" t="e">
        <f>F10</f>
        <v>#REF!</v>
      </c>
      <c r="G9" s="147" t="e">
        <f t="shared" si="0"/>
        <v>#REF!</v>
      </c>
    </row>
    <row r="10" spans="1:7" ht="82.5" hidden="1" customHeight="1">
      <c r="A10" s="144"/>
      <c r="B10" s="129" t="s">
        <v>69</v>
      </c>
      <c r="C10" s="19"/>
      <c r="D10" s="148" t="s">
        <v>121</v>
      </c>
      <c r="E10" s="146" t="e">
        <f t="shared" si="0"/>
        <v>#REF!</v>
      </c>
      <c r="F10" s="146" t="e">
        <f t="shared" si="0"/>
        <v>#REF!</v>
      </c>
      <c r="G10" s="147" t="e">
        <f t="shared" si="0"/>
        <v>#REF!</v>
      </c>
    </row>
    <row r="11" spans="1:7" ht="42" hidden="1" customHeight="1">
      <c r="A11" s="144"/>
      <c r="B11" s="19"/>
      <c r="C11" s="129" t="s">
        <v>70</v>
      </c>
      <c r="D11" s="148" t="s">
        <v>110</v>
      </c>
      <c r="E11" s="146" t="e">
        <f t="shared" si="0"/>
        <v>#REF!</v>
      </c>
      <c r="F11" s="146" t="e">
        <f t="shared" si="0"/>
        <v>#REF!</v>
      </c>
      <c r="G11" s="147" t="e">
        <f t="shared" si="0"/>
        <v>#REF!</v>
      </c>
    </row>
    <row r="12" spans="1:7" ht="97.5" hidden="1" customHeight="1">
      <c r="A12" s="144"/>
      <c r="B12" s="19"/>
      <c r="C12" s="19"/>
      <c r="D12" s="148" t="s">
        <v>115</v>
      </c>
      <c r="E12" s="146" t="e">
        <f t="shared" si="0"/>
        <v>#REF!</v>
      </c>
      <c r="F12" s="146" t="e">
        <f t="shared" si="0"/>
        <v>#REF!</v>
      </c>
      <c r="G12" s="147" t="e">
        <f t="shared" si="0"/>
        <v>#REF!</v>
      </c>
    </row>
    <row r="13" spans="1:7" ht="24.75" hidden="1" customHeight="1">
      <c r="A13" s="144"/>
      <c r="B13" s="19"/>
      <c r="C13" s="19"/>
      <c r="D13" s="149" t="s">
        <v>111</v>
      </c>
      <c r="E13" s="150" t="e">
        <f>E15</f>
        <v>#REF!</v>
      </c>
      <c r="F13" s="150" t="e">
        <f>F15</f>
        <v>#REF!</v>
      </c>
      <c r="G13" s="151" t="e">
        <f>G15</f>
        <v>#REF!</v>
      </c>
    </row>
    <row r="14" spans="1:7" ht="21" hidden="1" customHeight="1">
      <c r="A14" s="144"/>
      <c r="B14" s="137"/>
      <c r="C14" s="137"/>
      <c r="D14" s="55" t="s">
        <v>88</v>
      </c>
      <c r="E14" s="150"/>
      <c r="F14" s="150"/>
      <c r="G14" s="151"/>
    </row>
    <row r="15" spans="1:7" ht="25.5" hidden="1" customHeight="1">
      <c r="A15" s="144"/>
      <c r="B15" s="137"/>
      <c r="C15" s="137"/>
      <c r="D15" s="152" t="s">
        <v>79</v>
      </c>
      <c r="E15" s="153" t="e">
        <f>#REF!</f>
        <v>#REF!</v>
      </c>
      <c r="F15" s="153" t="e">
        <f>#REF!</f>
        <v>#REF!</v>
      </c>
      <c r="G15" s="154" t="e">
        <f>#REF!</f>
        <v>#REF!</v>
      </c>
    </row>
    <row r="16" spans="1:7" ht="19.5" customHeight="1">
      <c r="A16" s="144"/>
      <c r="B16" s="137"/>
      <c r="C16" s="137"/>
      <c r="D16" s="155" t="s">
        <v>218</v>
      </c>
      <c r="E16" s="153"/>
      <c r="F16" s="153"/>
      <c r="G16" s="154"/>
    </row>
    <row r="17" spans="1:9" ht="30.75" customHeight="1">
      <c r="A17" s="156" t="s">
        <v>74</v>
      </c>
      <c r="B17" s="19"/>
      <c r="C17" s="19"/>
      <c r="D17" s="157" t="s">
        <v>219</v>
      </c>
      <c r="E17" s="153">
        <f>E21</f>
        <v>0</v>
      </c>
      <c r="F17" s="158">
        <f>F19+F57</f>
        <v>-151127.4</v>
      </c>
      <c r="G17" s="159">
        <f>G19+G57</f>
        <v>-210052.3</v>
      </c>
      <c r="I17" s="345"/>
    </row>
    <row r="18" spans="1:9" ht="20.25" customHeight="1">
      <c r="A18" s="156"/>
      <c r="B18" s="19"/>
      <c r="C18" s="19"/>
      <c r="D18" s="155" t="s">
        <v>218</v>
      </c>
      <c r="E18" s="153"/>
      <c r="F18" s="153"/>
      <c r="G18" s="154"/>
    </row>
    <row r="19" spans="1:9" ht="46.5" customHeight="1">
      <c r="A19" s="18"/>
      <c r="B19" s="129" t="s">
        <v>70</v>
      </c>
      <c r="C19" s="19"/>
      <c r="D19" s="160" t="s">
        <v>220</v>
      </c>
      <c r="E19" s="153">
        <f>E21</f>
        <v>0</v>
      </c>
      <c r="F19" s="158">
        <f>F21+F35</f>
        <v>-161335.79999999999</v>
      </c>
      <c r="G19" s="159">
        <f>G21+G35</f>
        <v>0</v>
      </c>
    </row>
    <row r="20" spans="1:9" ht="19.5" customHeight="1">
      <c r="A20" s="18"/>
      <c r="B20" s="129"/>
      <c r="C20" s="19"/>
      <c r="D20" s="155" t="s">
        <v>218</v>
      </c>
      <c r="E20" s="153"/>
      <c r="F20" s="153"/>
      <c r="G20" s="154"/>
    </row>
    <row r="21" spans="1:9" ht="27.75" customHeight="1">
      <c r="A21" s="18"/>
      <c r="B21" s="129"/>
      <c r="C21" s="129" t="s">
        <v>69</v>
      </c>
      <c r="D21" s="161" t="s">
        <v>107</v>
      </c>
      <c r="E21" s="153">
        <v>0</v>
      </c>
      <c r="F21" s="158">
        <f>F23+F27+F31</f>
        <v>42526.8</v>
      </c>
      <c r="G21" s="159">
        <f>G23+G27</f>
        <v>0</v>
      </c>
    </row>
    <row r="22" spans="1:9" ht="20.25" customHeight="1">
      <c r="A22" s="18"/>
      <c r="B22" s="129"/>
      <c r="C22" s="19"/>
      <c r="D22" s="155" t="s">
        <v>218</v>
      </c>
      <c r="E22" s="153"/>
      <c r="F22" s="153"/>
      <c r="G22" s="154"/>
    </row>
    <row r="23" spans="1:9" ht="81" customHeight="1">
      <c r="A23" s="18"/>
      <c r="B23" s="19"/>
      <c r="C23" s="19"/>
      <c r="D23" s="162" t="s">
        <v>104</v>
      </c>
      <c r="E23" s="153" t="e">
        <f>E26+#REF!</f>
        <v>#REF!</v>
      </c>
      <c r="F23" s="158">
        <f>F26</f>
        <v>38441.800000000003</v>
      </c>
      <c r="G23" s="159">
        <f>G26</f>
        <v>0</v>
      </c>
    </row>
    <row r="24" spans="1:9" ht="23.25" customHeight="1">
      <c r="A24" s="18"/>
      <c r="B24" s="19"/>
      <c r="C24" s="19"/>
      <c r="D24" s="163" t="s">
        <v>108</v>
      </c>
      <c r="E24" s="153" t="e">
        <f>E23</f>
        <v>#REF!</v>
      </c>
      <c r="F24" s="153">
        <f>F23</f>
        <v>38441.800000000003</v>
      </c>
      <c r="G24" s="154">
        <f>G23</f>
        <v>0</v>
      </c>
    </row>
    <row r="25" spans="1:9" ht="20.25" customHeight="1">
      <c r="A25" s="142"/>
      <c r="B25" s="137"/>
      <c r="C25" s="137"/>
      <c r="D25" s="164" t="s">
        <v>88</v>
      </c>
      <c r="E25" s="153"/>
      <c r="F25" s="153"/>
      <c r="G25" s="154"/>
    </row>
    <row r="26" spans="1:9" ht="22.5" customHeight="1">
      <c r="A26" s="142"/>
      <c r="B26" s="137"/>
      <c r="C26" s="137"/>
      <c r="D26" s="165" t="s">
        <v>122</v>
      </c>
      <c r="E26" s="153">
        <v>0</v>
      </c>
      <c r="F26" s="153">
        <f>'Հավելված 3'!E22</f>
        <v>38441.800000000003</v>
      </c>
      <c r="G26" s="154">
        <f>'Հավելված 3'!H22</f>
        <v>0</v>
      </c>
    </row>
    <row r="27" spans="1:9" ht="82.5" customHeight="1">
      <c r="A27" s="142"/>
      <c r="B27" s="137"/>
      <c r="C27" s="137"/>
      <c r="D27" s="166" t="s">
        <v>109</v>
      </c>
      <c r="E27" s="158">
        <f>E29</f>
        <v>34553.199999999997</v>
      </c>
      <c r="F27" s="158">
        <f>F30</f>
        <v>2008.3</v>
      </c>
      <c r="G27" s="159">
        <f>G30</f>
        <v>0</v>
      </c>
    </row>
    <row r="28" spans="1:9" ht="25.5" customHeight="1">
      <c r="A28" s="142"/>
      <c r="B28" s="137"/>
      <c r="C28" s="137"/>
      <c r="D28" s="163" t="s">
        <v>108</v>
      </c>
      <c r="E28" s="153">
        <f>E27</f>
        <v>34553.199999999997</v>
      </c>
      <c r="F28" s="153">
        <f>F27</f>
        <v>2008.3</v>
      </c>
      <c r="G28" s="154">
        <f>G27</f>
        <v>0</v>
      </c>
    </row>
    <row r="29" spans="1:9" ht="16.5" customHeight="1">
      <c r="A29" s="142"/>
      <c r="B29" s="137"/>
      <c r="C29" s="137"/>
      <c r="D29" s="164" t="s">
        <v>88</v>
      </c>
      <c r="E29" s="153">
        <f>'[1]Հավելված 3'!E14</f>
        <v>34553.199999999997</v>
      </c>
      <c r="F29" s="153"/>
      <c r="G29" s="154"/>
    </row>
    <row r="30" spans="1:9" ht="21" customHeight="1" thickBot="1">
      <c r="A30" s="142"/>
      <c r="B30" s="137"/>
      <c r="C30" s="137"/>
      <c r="D30" s="165" t="s">
        <v>122</v>
      </c>
      <c r="E30" s="153">
        <v>0</v>
      </c>
      <c r="F30" s="153">
        <f>'Հավելված 4'!E16</f>
        <v>2008.3</v>
      </c>
      <c r="G30" s="154">
        <f>'Հավելված 4'!H16</f>
        <v>0</v>
      </c>
    </row>
    <row r="31" spans="1:9" ht="88.5" customHeight="1" thickBot="1">
      <c r="A31" s="142"/>
      <c r="B31" s="137"/>
      <c r="C31" s="137"/>
      <c r="D31" s="333" t="s">
        <v>298</v>
      </c>
      <c r="E31" s="158" t="e">
        <f>E33</f>
        <v>#REF!</v>
      </c>
      <c r="F31" s="158">
        <f>F34</f>
        <v>2076.6999999999998</v>
      </c>
      <c r="G31" s="159">
        <f>G34</f>
        <v>0</v>
      </c>
    </row>
    <row r="32" spans="1:9" ht="25.5" customHeight="1">
      <c r="A32" s="142"/>
      <c r="B32" s="137"/>
      <c r="C32" s="137"/>
      <c r="D32" s="163" t="s">
        <v>108</v>
      </c>
      <c r="E32" s="153" t="e">
        <f>E31</f>
        <v>#REF!</v>
      </c>
      <c r="F32" s="153">
        <f>F31</f>
        <v>2076.6999999999998</v>
      </c>
      <c r="G32" s="154">
        <f>G31</f>
        <v>0</v>
      </c>
    </row>
    <row r="33" spans="1:7" ht="16.5" customHeight="1">
      <c r="A33" s="142"/>
      <c r="B33" s="137"/>
      <c r="C33" s="137"/>
      <c r="D33" s="164" t="s">
        <v>88</v>
      </c>
      <c r="E33" s="153" t="e">
        <f>'[1]Հավելված 3'!E18</f>
        <v>#REF!</v>
      </c>
      <c r="F33" s="153"/>
      <c r="G33" s="154"/>
    </row>
    <row r="34" spans="1:7" ht="21" customHeight="1">
      <c r="A34" s="142"/>
      <c r="B34" s="137"/>
      <c r="C34" s="137"/>
      <c r="D34" s="165" t="s">
        <v>122</v>
      </c>
      <c r="E34" s="153">
        <v>0</v>
      </c>
      <c r="F34" s="153">
        <f>'Հավելված 4'!E20</f>
        <v>2076.6999999999998</v>
      </c>
      <c r="G34" s="154">
        <f>'Հավելված 4'!H20</f>
        <v>0</v>
      </c>
    </row>
    <row r="35" spans="1:7" ht="25.5" customHeight="1">
      <c r="A35" s="18"/>
      <c r="B35" s="19"/>
      <c r="C35" s="129" t="s">
        <v>74</v>
      </c>
      <c r="D35" s="167" t="s">
        <v>96</v>
      </c>
      <c r="E35" s="146" t="e">
        <f>E37</f>
        <v>#REF!</v>
      </c>
      <c r="F35" s="146">
        <f>F37+F43+F48+F53</f>
        <v>-203862.59999999998</v>
      </c>
      <c r="G35" s="168">
        <f>G37+G43+G48+G53</f>
        <v>0</v>
      </c>
    </row>
    <row r="36" spans="1:7" ht="20.25" customHeight="1">
      <c r="A36" s="18"/>
      <c r="B36" s="19"/>
      <c r="C36" s="19"/>
      <c r="D36" s="169" t="s">
        <v>63</v>
      </c>
      <c r="E36" s="150"/>
      <c r="F36" s="150"/>
      <c r="G36" s="151"/>
    </row>
    <row r="37" spans="1:7" ht="66.75" customHeight="1">
      <c r="A37" s="18"/>
      <c r="B37" s="19"/>
      <c r="C37" s="19"/>
      <c r="D37" s="148" t="s">
        <v>86</v>
      </c>
      <c r="E37" s="146" t="e">
        <f>#REF!</f>
        <v>#REF!</v>
      </c>
      <c r="F37" s="146">
        <f>F40+F41+F42</f>
        <v>-131278.79999999999</v>
      </c>
      <c r="G37" s="147">
        <f>G40+G41+G42</f>
        <v>0</v>
      </c>
    </row>
    <row r="38" spans="1:7" ht="40.5" customHeight="1">
      <c r="A38" s="18"/>
      <c r="B38" s="19"/>
      <c r="C38" s="19"/>
      <c r="D38" s="170" t="s">
        <v>87</v>
      </c>
      <c r="E38" s="150" t="e">
        <f>E37</f>
        <v>#REF!</v>
      </c>
      <c r="F38" s="150">
        <f>F37</f>
        <v>-131278.79999999999</v>
      </c>
      <c r="G38" s="151">
        <f>G37</f>
        <v>0</v>
      </c>
    </row>
    <row r="39" spans="1:7" ht="18" customHeight="1">
      <c r="A39" s="142"/>
      <c r="B39" s="137"/>
      <c r="C39" s="137"/>
      <c r="D39" s="164" t="s">
        <v>88</v>
      </c>
      <c r="E39" s="150"/>
      <c r="F39" s="150"/>
      <c r="G39" s="151"/>
    </row>
    <row r="40" spans="1:7" ht="21.75" customHeight="1">
      <c r="A40" s="142"/>
      <c r="B40" s="137"/>
      <c r="C40" s="137"/>
      <c r="D40" s="171" t="s">
        <v>77</v>
      </c>
      <c r="E40" s="153">
        <v>0</v>
      </c>
      <c r="F40" s="153">
        <f>'Հավելված 3'!E27</f>
        <v>-2244</v>
      </c>
      <c r="G40" s="154">
        <f>'Հավելված 3'!H27</f>
        <v>0</v>
      </c>
    </row>
    <row r="41" spans="1:7" ht="18.75" customHeight="1">
      <c r="A41" s="142"/>
      <c r="B41" s="137"/>
      <c r="C41" s="137"/>
      <c r="D41" s="171" t="s">
        <v>73</v>
      </c>
      <c r="E41" s="153">
        <v>0</v>
      </c>
      <c r="F41" s="153">
        <f>'Հավելված 3'!E31</f>
        <v>-138132</v>
      </c>
      <c r="G41" s="154">
        <f>'Հավելված 3'!H31</f>
        <v>0</v>
      </c>
    </row>
    <row r="42" spans="1:7" ht="24.75" customHeight="1">
      <c r="A42" s="142"/>
      <c r="B42" s="137"/>
      <c r="C42" s="137"/>
      <c r="D42" s="171" t="s">
        <v>79</v>
      </c>
      <c r="E42" s="153">
        <v>0</v>
      </c>
      <c r="F42" s="153">
        <f>'Հավելված 3'!E33</f>
        <v>9097.2000000000007</v>
      </c>
      <c r="G42" s="154">
        <f>'Հավելված 3'!H33</f>
        <v>0</v>
      </c>
    </row>
    <row r="43" spans="1:7" ht="63.75" customHeight="1">
      <c r="A43" s="18"/>
      <c r="B43" s="19"/>
      <c r="C43" s="19"/>
      <c r="D43" s="148" t="s">
        <v>89</v>
      </c>
      <c r="E43" s="146">
        <f>E44</f>
        <v>0</v>
      </c>
      <c r="F43" s="146">
        <f>F46+F47</f>
        <v>-19534.900000000001</v>
      </c>
      <c r="G43" s="147">
        <f>G46+G47</f>
        <v>0</v>
      </c>
    </row>
    <row r="44" spans="1:7" ht="39" customHeight="1">
      <c r="A44" s="18"/>
      <c r="B44" s="19"/>
      <c r="C44" s="19"/>
      <c r="D44" s="170" t="s">
        <v>87</v>
      </c>
      <c r="E44" s="150">
        <f>E47</f>
        <v>0</v>
      </c>
      <c r="F44" s="150">
        <f>F43</f>
        <v>-19534.900000000001</v>
      </c>
      <c r="G44" s="151">
        <f>G43</f>
        <v>0</v>
      </c>
    </row>
    <row r="45" spans="1:7" ht="15" customHeight="1">
      <c r="A45" s="142"/>
      <c r="B45" s="137"/>
      <c r="C45" s="137"/>
      <c r="D45" s="164" t="s">
        <v>88</v>
      </c>
      <c r="E45" s="150"/>
      <c r="F45" s="150"/>
      <c r="G45" s="151"/>
    </row>
    <row r="46" spans="1:7" ht="18.75" customHeight="1">
      <c r="A46" s="142"/>
      <c r="B46" s="137"/>
      <c r="C46" s="137"/>
      <c r="D46" s="171" t="s">
        <v>77</v>
      </c>
      <c r="E46" s="153"/>
      <c r="F46" s="153">
        <f>'Հավելված 3'!E38</f>
        <v>-14394.1</v>
      </c>
      <c r="G46" s="154">
        <f>'Հավելված 3'!H38</f>
        <v>0</v>
      </c>
    </row>
    <row r="47" spans="1:7" ht="22.5" customHeight="1">
      <c r="A47" s="142"/>
      <c r="B47" s="137"/>
      <c r="C47" s="137"/>
      <c r="D47" s="172" t="s">
        <v>79</v>
      </c>
      <c r="E47" s="153"/>
      <c r="F47" s="153">
        <f>'Հավելված 3'!E42</f>
        <v>-5140.8</v>
      </c>
      <c r="G47" s="154">
        <f>'Հավելված 3'!H42</f>
        <v>0</v>
      </c>
    </row>
    <row r="48" spans="1:7" ht="76.5" customHeight="1">
      <c r="A48" s="18"/>
      <c r="B48" s="19"/>
      <c r="C48" s="19"/>
      <c r="D48" s="148" t="s">
        <v>112</v>
      </c>
      <c r="E48" s="146">
        <f>E49</f>
        <v>0</v>
      </c>
      <c r="F48" s="146">
        <f>F51+F52</f>
        <v>-16786</v>
      </c>
      <c r="G48" s="147">
        <f>G51+G52</f>
        <v>0</v>
      </c>
    </row>
    <row r="49" spans="1:9" ht="42" customHeight="1">
      <c r="A49" s="18"/>
      <c r="B49" s="19"/>
      <c r="C49" s="19"/>
      <c r="D49" s="173" t="s">
        <v>87</v>
      </c>
      <c r="E49" s="150"/>
      <c r="F49" s="150">
        <f>F48</f>
        <v>-16786</v>
      </c>
      <c r="G49" s="151">
        <f>G48</f>
        <v>0</v>
      </c>
    </row>
    <row r="50" spans="1:9" ht="21.75" customHeight="1">
      <c r="A50" s="142"/>
      <c r="B50" s="137"/>
      <c r="C50" s="137"/>
      <c r="D50" s="164" t="s">
        <v>88</v>
      </c>
      <c r="E50" s="150"/>
      <c r="F50" s="150"/>
      <c r="G50" s="151"/>
    </row>
    <row r="51" spans="1:9" ht="15.75" customHeight="1">
      <c r="A51" s="142"/>
      <c r="B51" s="137"/>
      <c r="C51" s="137"/>
      <c r="D51" s="171" t="s">
        <v>77</v>
      </c>
      <c r="E51" s="153"/>
      <c r="F51" s="153">
        <f>'Հավելված 3'!E47</f>
        <v>-12403.6</v>
      </c>
      <c r="G51" s="154">
        <f>'Հավելված 3'!H47</f>
        <v>0</v>
      </c>
    </row>
    <row r="52" spans="1:9" ht="22.5" customHeight="1">
      <c r="A52" s="142"/>
      <c r="B52" s="137"/>
      <c r="C52" s="137"/>
      <c r="D52" s="172" t="s">
        <v>73</v>
      </c>
      <c r="E52" s="153"/>
      <c r="F52" s="153">
        <f>'Հավելված 3'!E51</f>
        <v>-4382.3999999999996</v>
      </c>
      <c r="G52" s="154">
        <f>'Հավելված 3'!H51</f>
        <v>0</v>
      </c>
    </row>
    <row r="53" spans="1:9" ht="63.75" customHeight="1">
      <c r="A53" s="18"/>
      <c r="B53" s="19"/>
      <c r="C53" s="19"/>
      <c r="D53" s="174" t="s">
        <v>91</v>
      </c>
      <c r="E53" s="146">
        <f>E54</f>
        <v>0</v>
      </c>
      <c r="F53" s="146">
        <f>F56</f>
        <v>-36262.9</v>
      </c>
      <c r="G53" s="147">
        <f>G56</f>
        <v>0</v>
      </c>
    </row>
    <row r="54" spans="1:9" ht="36.75" customHeight="1">
      <c r="A54" s="18"/>
      <c r="B54" s="19"/>
      <c r="C54" s="19"/>
      <c r="D54" s="170" t="s">
        <v>87</v>
      </c>
      <c r="E54" s="150"/>
      <c r="F54" s="150">
        <f>F53</f>
        <v>-36262.9</v>
      </c>
      <c r="G54" s="151">
        <f>G53</f>
        <v>0</v>
      </c>
    </row>
    <row r="55" spans="1:9" s="16" customFormat="1" ht="19.5" customHeight="1">
      <c r="A55" s="18"/>
      <c r="B55" s="19"/>
      <c r="C55" s="19"/>
      <c r="D55" s="164" t="s">
        <v>88</v>
      </c>
      <c r="E55" s="153"/>
      <c r="F55" s="153"/>
      <c r="G55" s="154"/>
      <c r="H55" s="14"/>
      <c r="I55" s="15"/>
    </row>
    <row r="56" spans="1:9" ht="19.5" customHeight="1">
      <c r="A56" s="142"/>
      <c r="B56" s="137"/>
      <c r="C56" s="137"/>
      <c r="D56" s="171" t="s">
        <v>77</v>
      </c>
      <c r="E56" s="153"/>
      <c r="F56" s="153">
        <f>'Հավելված 3'!E56</f>
        <v>-36262.9</v>
      </c>
      <c r="G56" s="154">
        <f>'Հավելված 3'!H56</f>
        <v>0</v>
      </c>
    </row>
    <row r="57" spans="1:9" s="16" customFormat="1" ht="33.75" customHeight="1">
      <c r="A57" s="18"/>
      <c r="B57" s="129" t="s">
        <v>103</v>
      </c>
      <c r="C57" s="19"/>
      <c r="D57" s="161" t="s">
        <v>222</v>
      </c>
      <c r="E57" s="153" t="e">
        <f>E59</f>
        <v>#REF!</v>
      </c>
      <c r="F57" s="158">
        <f>F59</f>
        <v>10208.399999999994</v>
      </c>
      <c r="G57" s="159">
        <f>G59</f>
        <v>-210052.3</v>
      </c>
      <c r="H57" s="14"/>
      <c r="I57" s="15"/>
    </row>
    <row r="58" spans="1:9" s="16" customFormat="1" ht="16.5" customHeight="1">
      <c r="A58" s="18"/>
      <c r="B58" s="129"/>
      <c r="C58" s="19"/>
      <c r="D58" s="175" t="s">
        <v>221</v>
      </c>
      <c r="E58" s="153"/>
      <c r="F58" s="158"/>
      <c r="G58" s="159"/>
      <c r="H58" s="14"/>
      <c r="I58" s="15"/>
    </row>
    <row r="59" spans="1:9" s="16" customFormat="1" ht="35.25" customHeight="1">
      <c r="A59" s="18"/>
      <c r="B59" s="19"/>
      <c r="C59" s="129" t="s">
        <v>69</v>
      </c>
      <c r="D59" s="161" t="s">
        <v>116</v>
      </c>
      <c r="E59" s="153" t="e">
        <f>E61</f>
        <v>#REF!</v>
      </c>
      <c r="F59" s="158">
        <f>F61+F69+F65</f>
        <v>10208.399999999994</v>
      </c>
      <c r="G59" s="159">
        <f>G61+G69+G65</f>
        <v>-210052.3</v>
      </c>
      <c r="H59" s="14"/>
      <c r="I59" s="15"/>
    </row>
    <row r="60" spans="1:9" s="16" customFormat="1" ht="16.5" customHeight="1">
      <c r="A60" s="18"/>
      <c r="B60" s="129"/>
      <c r="C60" s="19"/>
      <c r="D60" s="175" t="s">
        <v>221</v>
      </c>
      <c r="E60" s="153"/>
      <c r="F60" s="158"/>
      <c r="G60" s="159"/>
      <c r="H60" s="14"/>
      <c r="I60" s="15"/>
    </row>
    <row r="61" spans="1:9" s="16" customFormat="1" ht="60" customHeight="1">
      <c r="A61" s="18"/>
      <c r="B61" s="19"/>
      <c r="C61" s="19"/>
      <c r="D61" s="176" t="s">
        <v>105</v>
      </c>
      <c r="E61" s="158" t="e">
        <f>#REF!+E64+#REF!</f>
        <v>#REF!</v>
      </c>
      <c r="F61" s="158">
        <f>F64</f>
        <v>114293.4</v>
      </c>
      <c r="G61" s="159">
        <f>G64</f>
        <v>0</v>
      </c>
      <c r="H61" s="14"/>
      <c r="I61" s="15"/>
    </row>
    <row r="62" spans="1:9" s="16" customFormat="1" ht="26.25" customHeight="1">
      <c r="A62" s="18"/>
      <c r="B62" s="19"/>
      <c r="C62" s="19"/>
      <c r="D62" s="170" t="s">
        <v>106</v>
      </c>
      <c r="E62" s="153" t="e">
        <f>E61</f>
        <v>#REF!</v>
      </c>
      <c r="F62" s="153">
        <f>F61</f>
        <v>114293.4</v>
      </c>
      <c r="G62" s="154">
        <f>G61</f>
        <v>0</v>
      </c>
      <c r="H62" s="14"/>
      <c r="I62" s="15"/>
    </row>
    <row r="63" spans="1:9" s="16" customFormat="1" ht="21.75" customHeight="1">
      <c r="A63" s="18"/>
      <c r="B63" s="19"/>
      <c r="C63" s="19"/>
      <c r="D63" s="164" t="s">
        <v>88</v>
      </c>
      <c r="E63" s="153"/>
      <c r="F63" s="153"/>
      <c r="G63" s="154"/>
      <c r="H63" s="14"/>
      <c r="I63" s="15"/>
    </row>
    <row r="64" spans="1:9" s="16" customFormat="1" ht="25.5" customHeight="1" thickBot="1">
      <c r="A64" s="18"/>
      <c r="B64" s="19"/>
      <c r="C64" s="19"/>
      <c r="D64" s="177" t="s">
        <v>117</v>
      </c>
      <c r="E64" s="153">
        <v>0</v>
      </c>
      <c r="F64" s="153">
        <f>'Հավելված 3'!E62</f>
        <v>114293.4</v>
      </c>
      <c r="G64" s="154">
        <f>'Հավելված 3'!H62</f>
        <v>0</v>
      </c>
      <c r="H64" s="14"/>
      <c r="I64" s="15"/>
    </row>
    <row r="65" spans="1:11" s="16" customFormat="1" ht="64.5" customHeight="1" thickBot="1">
      <c r="A65" s="18"/>
      <c r="B65" s="19"/>
      <c r="C65" s="19"/>
      <c r="D65" s="128" t="s">
        <v>35</v>
      </c>
      <c r="E65" s="158">
        <v>0</v>
      </c>
      <c r="F65" s="158">
        <f>F68</f>
        <v>-4085</v>
      </c>
      <c r="G65" s="159">
        <f>G68</f>
        <v>0</v>
      </c>
      <c r="H65" s="14"/>
      <c r="I65" s="15"/>
    </row>
    <row r="66" spans="1:11" s="16" customFormat="1" ht="26.25" customHeight="1">
      <c r="A66" s="18"/>
      <c r="B66" s="19"/>
      <c r="C66" s="19"/>
      <c r="D66" s="170" t="s">
        <v>106</v>
      </c>
      <c r="E66" s="153">
        <v>0</v>
      </c>
      <c r="F66" s="153">
        <f>F65</f>
        <v>-4085</v>
      </c>
      <c r="G66" s="154">
        <f>G65</f>
        <v>0</v>
      </c>
      <c r="H66" s="14"/>
      <c r="I66" s="15"/>
    </row>
    <row r="67" spans="1:11" s="16" customFormat="1" ht="21.75" customHeight="1">
      <c r="A67" s="18"/>
      <c r="B67" s="19"/>
      <c r="C67" s="19"/>
      <c r="D67" s="164" t="s">
        <v>88</v>
      </c>
      <c r="E67" s="153"/>
      <c r="F67" s="153"/>
      <c r="G67" s="154"/>
      <c r="H67" s="14"/>
      <c r="I67" s="15"/>
    </row>
    <row r="68" spans="1:11" s="16" customFormat="1" ht="21.75" customHeight="1">
      <c r="A68" s="18"/>
      <c r="B68" s="19"/>
      <c r="C68" s="19"/>
      <c r="D68" s="165" t="s">
        <v>77</v>
      </c>
      <c r="E68" s="153">
        <v>0</v>
      </c>
      <c r="F68" s="153">
        <f>'Հավելված 4'!G26</f>
        <v>-4085</v>
      </c>
      <c r="G68" s="154">
        <f>'Հավելված 4'!J26</f>
        <v>0</v>
      </c>
      <c r="H68" s="14"/>
      <c r="I68" s="15"/>
    </row>
    <row r="69" spans="1:11" s="16" customFormat="1" ht="64.5" customHeight="1">
      <c r="A69" s="18"/>
      <c r="B69" s="19"/>
      <c r="C69" s="19"/>
      <c r="D69" s="176" t="s">
        <v>123</v>
      </c>
      <c r="E69" s="158">
        <v>0</v>
      </c>
      <c r="F69" s="158">
        <f>F72</f>
        <v>-100000</v>
      </c>
      <c r="G69" s="159">
        <f>G72</f>
        <v>-210052.3</v>
      </c>
      <c r="H69" s="14"/>
      <c r="I69" s="15"/>
    </row>
    <row r="70" spans="1:11" s="16" customFormat="1" ht="26.25" customHeight="1">
      <c r="A70" s="18"/>
      <c r="B70" s="19"/>
      <c r="C70" s="19"/>
      <c r="D70" s="170" t="s">
        <v>106</v>
      </c>
      <c r="E70" s="153">
        <v>0</v>
      </c>
      <c r="F70" s="153">
        <f>F69</f>
        <v>-100000</v>
      </c>
      <c r="G70" s="154">
        <f>G69</f>
        <v>-210052.3</v>
      </c>
      <c r="H70" s="14"/>
      <c r="I70" s="15"/>
    </row>
    <row r="71" spans="1:11" s="16" customFormat="1" ht="21.75" customHeight="1">
      <c r="A71" s="18"/>
      <c r="B71" s="19"/>
      <c r="C71" s="19"/>
      <c r="D71" s="164" t="s">
        <v>88</v>
      </c>
      <c r="E71" s="153"/>
      <c r="F71" s="153"/>
      <c r="G71" s="154"/>
      <c r="H71" s="14"/>
      <c r="I71" s="15"/>
    </row>
    <row r="72" spans="1:11" s="16" customFormat="1" ht="21.75" customHeight="1">
      <c r="A72" s="18"/>
      <c r="B72" s="19"/>
      <c r="C72" s="19"/>
      <c r="D72" s="178" t="s">
        <v>223</v>
      </c>
      <c r="E72" s="153">
        <v>0</v>
      </c>
      <c r="F72" s="153">
        <v>-100000</v>
      </c>
      <c r="G72" s="154">
        <v>-210052.3</v>
      </c>
      <c r="H72" s="14"/>
      <c r="I72" s="15"/>
    </row>
    <row r="73" spans="1:11" ht="41.25" customHeight="1">
      <c r="A73" s="144" t="s">
        <v>99</v>
      </c>
      <c r="B73" s="19"/>
      <c r="C73" s="19"/>
      <c r="D73" s="145" t="s">
        <v>113</v>
      </c>
      <c r="E73" s="146" t="e">
        <f>E75</f>
        <v>#REF!</v>
      </c>
      <c r="F73" s="146">
        <f>F75</f>
        <v>147003</v>
      </c>
      <c r="G73" s="147">
        <f>G75</f>
        <v>0</v>
      </c>
    </row>
    <row r="74" spans="1:11" ht="18.75" customHeight="1">
      <c r="A74" s="144"/>
      <c r="B74" s="19"/>
      <c r="C74" s="19"/>
      <c r="D74" s="169" t="s">
        <v>63</v>
      </c>
      <c r="E74" s="179"/>
      <c r="F74" s="179"/>
      <c r="G74" s="180"/>
      <c r="K74" s="181"/>
    </row>
    <row r="75" spans="1:11" ht="24" customHeight="1">
      <c r="A75" s="144"/>
      <c r="B75" s="129" t="s">
        <v>100</v>
      </c>
      <c r="C75" s="19"/>
      <c r="D75" s="148" t="s">
        <v>114</v>
      </c>
      <c r="E75" s="146" t="e">
        <f>E77</f>
        <v>#REF!</v>
      </c>
      <c r="F75" s="146">
        <f>F77</f>
        <v>147003</v>
      </c>
      <c r="G75" s="147">
        <f>G77</f>
        <v>0</v>
      </c>
    </row>
    <row r="76" spans="1:11" ht="17.25" customHeight="1">
      <c r="A76" s="144"/>
      <c r="B76" s="19"/>
      <c r="C76" s="19"/>
      <c r="D76" s="169" t="s">
        <v>63</v>
      </c>
      <c r="E76" s="179"/>
      <c r="F76" s="179"/>
      <c r="G76" s="180"/>
    </row>
    <row r="77" spans="1:11" ht="21.75" customHeight="1">
      <c r="A77" s="144"/>
      <c r="B77" s="19"/>
      <c r="C77" s="182" t="s">
        <v>69</v>
      </c>
      <c r="D77" s="148" t="s">
        <v>114</v>
      </c>
      <c r="E77" s="146" t="e">
        <f>E79</f>
        <v>#REF!</v>
      </c>
      <c r="F77" s="146">
        <f>F79</f>
        <v>147003</v>
      </c>
      <c r="G77" s="147">
        <f>G79</f>
        <v>0</v>
      </c>
    </row>
    <row r="78" spans="1:11" ht="18" customHeight="1">
      <c r="A78" s="144"/>
      <c r="B78" s="19"/>
      <c r="C78" s="182"/>
      <c r="D78" s="169" t="s">
        <v>63</v>
      </c>
      <c r="E78" s="150"/>
      <c r="F78" s="150"/>
      <c r="G78" s="151"/>
    </row>
    <row r="79" spans="1:11" ht="121.5" customHeight="1">
      <c r="A79" s="144"/>
      <c r="B79" s="183"/>
      <c r="C79" s="182"/>
      <c r="D79" s="148" t="s">
        <v>101</v>
      </c>
      <c r="E79" s="146" t="e">
        <f>E80</f>
        <v>#REF!</v>
      </c>
      <c r="F79" s="146">
        <f>F82+F83</f>
        <v>147003</v>
      </c>
      <c r="G79" s="147">
        <f>G82+G83</f>
        <v>0</v>
      </c>
    </row>
    <row r="80" spans="1:11" ht="42" customHeight="1">
      <c r="A80" s="144"/>
      <c r="B80" s="183"/>
      <c r="C80" s="182"/>
      <c r="D80" s="170" t="s">
        <v>102</v>
      </c>
      <c r="E80" s="150" t="e">
        <f>#REF!</f>
        <v>#REF!</v>
      </c>
      <c r="F80" s="150">
        <f>F79</f>
        <v>147003</v>
      </c>
      <c r="G80" s="151">
        <f>G79</f>
        <v>0</v>
      </c>
    </row>
    <row r="81" spans="1:11" ht="21" customHeight="1">
      <c r="A81" s="144"/>
      <c r="B81" s="183"/>
      <c r="C81" s="182"/>
      <c r="D81" s="164" t="s">
        <v>88</v>
      </c>
      <c r="E81" s="150"/>
      <c r="F81" s="150"/>
      <c r="G81" s="151"/>
    </row>
    <row r="82" spans="1:11" ht="20.25" customHeight="1">
      <c r="A82" s="144"/>
      <c r="B82" s="183"/>
      <c r="C82" s="182"/>
      <c r="D82" s="172" t="s">
        <v>77</v>
      </c>
      <c r="E82" s="153">
        <v>0</v>
      </c>
      <c r="F82" s="153">
        <f>'Հավելված 3'!E73</f>
        <v>38502.800000000003</v>
      </c>
      <c r="G82" s="154">
        <f>'[1]Հավելված 2'!H87</f>
        <v>0</v>
      </c>
    </row>
    <row r="83" spans="1:11" ht="22.5" customHeight="1">
      <c r="A83" s="144"/>
      <c r="B83" s="183"/>
      <c r="C83" s="182"/>
      <c r="D83" s="172" t="s">
        <v>117</v>
      </c>
      <c r="E83" s="153">
        <v>0</v>
      </c>
      <c r="F83" s="153">
        <f>'Հավելված 3'!E77</f>
        <v>108500.2</v>
      </c>
      <c r="G83" s="154">
        <f>'Հավելված 3'!H77</f>
        <v>0</v>
      </c>
    </row>
    <row r="84" spans="1:11" ht="32.25" customHeight="1">
      <c r="A84" s="144" t="s">
        <v>210</v>
      </c>
      <c r="B84" s="19"/>
      <c r="C84" s="19"/>
      <c r="D84" s="145" t="s">
        <v>211</v>
      </c>
      <c r="E84" s="146">
        <f>E86</f>
        <v>0</v>
      </c>
      <c r="F84" s="146">
        <f>F86</f>
        <v>-205927.9</v>
      </c>
      <c r="G84" s="147">
        <f>G86</f>
        <v>0</v>
      </c>
    </row>
    <row r="85" spans="1:11" ht="21" customHeight="1">
      <c r="A85" s="144"/>
      <c r="B85" s="19"/>
      <c r="C85" s="19"/>
      <c r="D85" s="169" t="s">
        <v>63</v>
      </c>
      <c r="E85" s="179"/>
      <c r="F85" s="179"/>
      <c r="G85" s="180"/>
      <c r="K85" s="181"/>
    </row>
    <row r="86" spans="1:11" ht="28.5" customHeight="1">
      <c r="A86" s="144"/>
      <c r="B86" s="129" t="s">
        <v>70</v>
      </c>
      <c r="C86" s="19"/>
      <c r="D86" s="148" t="s">
        <v>212</v>
      </c>
      <c r="E86" s="146">
        <f>E88</f>
        <v>0</v>
      </c>
      <c r="F86" s="146">
        <f>F88</f>
        <v>-205927.9</v>
      </c>
      <c r="G86" s="147">
        <f>G88</f>
        <v>0</v>
      </c>
    </row>
    <row r="87" spans="1:11" ht="22.5" customHeight="1">
      <c r="A87" s="144"/>
      <c r="B87" s="19"/>
      <c r="C87" s="19"/>
      <c r="D87" s="169" t="s">
        <v>63</v>
      </c>
      <c r="E87" s="179"/>
      <c r="F87" s="179"/>
      <c r="G87" s="180"/>
    </row>
    <row r="88" spans="1:11" ht="21.75" customHeight="1">
      <c r="A88" s="144"/>
      <c r="B88" s="19"/>
      <c r="C88" s="182" t="s">
        <v>103</v>
      </c>
      <c r="D88" s="148" t="s">
        <v>213</v>
      </c>
      <c r="E88" s="146">
        <f>E90</f>
        <v>0</v>
      </c>
      <c r="F88" s="146">
        <f>F90</f>
        <v>-205927.9</v>
      </c>
      <c r="G88" s="147">
        <f>G90</f>
        <v>0</v>
      </c>
    </row>
    <row r="89" spans="1:11" ht="21.75" customHeight="1">
      <c r="A89" s="144"/>
      <c r="B89" s="19"/>
      <c r="C89" s="182"/>
      <c r="D89" s="169" t="s">
        <v>63</v>
      </c>
      <c r="E89" s="150"/>
      <c r="F89" s="150"/>
      <c r="G89" s="151"/>
    </row>
    <row r="90" spans="1:11" ht="149.25" customHeight="1">
      <c r="A90" s="144"/>
      <c r="B90" s="183"/>
      <c r="C90" s="182"/>
      <c r="D90" s="184" t="s">
        <v>215</v>
      </c>
      <c r="E90" s="146">
        <f>E93</f>
        <v>0</v>
      </c>
      <c r="F90" s="146">
        <f>F93</f>
        <v>-205927.9</v>
      </c>
      <c r="G90" s="147">
        <f>G93</f>
        <v>0</v>
      </c>
    </row>
    <row r="91" spans="1:11" ht="24" customHeight="1">
      <c r="A91" s="144"/>
      <c r="B91" s="183"/>
      <c r="C91" s="182"/>
      <c r="D91" s="170" t="s">
        <v>214</v>
      </c>
      <c r="E91" s="150">
        <f>E90</f>
        <v>0</v>
      </c>
      <c r="F91" s="150">
        <f>F90</f>
        <v>-205927.9</v>
      </c>
      <c r="G91" s="151">
        <f>G90</f>
        <v>0</v>
      </c>
    </row>
    <row r="92" spans="1:11" ht="21" customHeight="1">
      <c r="A92" s="144"/>
      <c r="B92" s="183"/>
      <c r="C92" s="182"/>
      <c r="D92" s="164" t="s">
        <v>88</v>
      </c>
      <c r="E92" s="150"/>
      <c r="F92" s="150"/>
      <c r="G92" s="151"/>
    </row>
    <row r="93" spans="1:11" ht="19.5" customHeight="1">
      <c r="A93" s="144"/>
      <c r="B93" s="183"/>
      <c r="C93" s="182"/>
      <c r="D93" s="178" t="s">
        <v>79</v>
      </c>
      <c r="E93" s="153">
        <v>0</v>
      </c>
      <c r="F93" s="153">
        <f>'Հավելված 3'!E83</f>
        <v>-205927.9</v>
      </c>
      <c r="G93" s="154">
        <f>'Հավելված 3'!H83</f>
        <v>0</v>
      </c>
    </row>
    <row r="94" spans="1:11" ht="24.75" customHeight="1">
      <c r="A94" s="144" t="s">
        <v>124</v>
      </c>
      <c r="B94" s="19"/>
      <c r="C94" s="19"/>
      <c r="D94" s="145" t="s">
        <v>42</v>
      </c>
      <c r="E94" s="146">
        <f>E96</f>
        <v>0</v>
      </c>
      <c r="F94" s="146">
        <f>F96</f>
        <v>210052.3</v>
      </c>
      <c r="G94" s="147">
        <f>G96</f>
        <v>210052.3</v>
      </c>
    </row>
    <row r="95" spans="1:11" ht="21" customHeight="1">
      <c r="A95" s="144"/>
      <c r="B95" s="19"/>
      <c r="C95" s="19"/>
      <c r="D95" s="169" t="s">
        <v>63</v>
      </c>
      <c r="E95" s="179"/>
      <c r="F95" s="179"/>
      <c r="G95" s="180"/>
      <c r="K95" s="181"/>
    </row>
    <row r="96" spans="1:11" ht="42" customHeight="1">
      <c r="A96" s="144"/>
      <c r="B96" s="129" t="s">
        <v>99</v>
      </c>
      <c r="C96" s="19"/>
      <c r="D96" s="148" t="s">
        <v>43</v>
      </c>
      <c r="E96" s="146">
        <f>E98</f>
        <v>0</v>
      </c>
      <c r="F96" s="146">
        <f>F98</f>
        <v>210052.3</v>
      </c>
      <c r="G96" s="147">
        <f>G98</f>
        <v>210052.3</v>
      </c>
    </row>
    <row r="97" spans="1:7" ht="22.5" customHeight="1">
      <c r="A97" s="144"/>
      <c r="B97" s="19"/>
      <c r="C97" s="19"/>
      <c r="D97" s="169" t="s">
        <v>63</v>
      </c>
      <c r="E97" s="179"/>
      <c r="F97" s="179"/>
      <c r="G97" s="180"/>
    </row>
    <row r="98" spans="1:7" ht="34.5">
      <c r="A98" s="144"/>
      <c r="B98" s="19"/>
      <c r="C98" s="182" t="s">
        <v>69</v>
      </c>
      <c r="D98" s="148" t="s">
        <v>43</v>
      </c>
      <c r="E98" s="146">
        <f>E100</f>
        <v>0</v>
      </c>
      <c r="F98" s="146">
        <f>F100</f>
        <v>210052.3</v>
      </c>
      <c r="G98" s="147">
        <f>G100</f>
        <v>210052.3</v>
      </c>
    </row>
    <row r="99" spans="1:7" ht="21.75" customHeight="1">
      <c r="A99" s="144"/>
      <c r="B99" s="19"/>
      <c r="C99" s="182"/>
      <c r="D99" s="169" t="s">
        <v>63</v>
      </c>
      <c r="E99" s="150"/>
      <c r="F99" s="150"/>
      <c r="G99" s="151"/>
    </row>
    <row r="100" spans="1:7" ht="49.5">
      <c r="A100" s="144"/>
      <c r="B100" s="183"/>
      <c r="C100" s="182"/>
      <c r="D100" s="176" t="s">
        <v>39</v>
      </c>
      <c r="E100" s="146">
        <f>E103</f>
        <v>0</v>
      </c>
      <c r="F100" s="146">
        <f>F103</f>
        <v>210052.3</v>
      </c>
      <c r="G100" s="147">
        <f>G103</f>
        <v>210052.3</v>
      </c>
    </row>
    <row r="101" spans="1:7" ht="36" customHeight="1">
      <c r="A101" s="144"/>
      <c r="B101" s="183"/>
      <c r="C101" s="182"/>
      <c r="D101" s="185" t="s">
        <v>224</v>
      </c>
      <c r="E101" s="150">
        <f>E100</f>
        <v>0</v>
      </c>
      <c r="F101" s="150">
        <f>F100</f>
        <v>210052.3</v>
      </c>
      <c r="G101" s="151">
        <f>G100</f>
        <v>210052.3</v>
      </c>
    </row>
    <row r="102" spans="1:7" ht="21" customHeight="1">
      <c r="A102" s="144"/>
      <c r="B102" s="183"/>
      <c r="C102" s="182"/>
      <c r="D102" s="164" t="s">
        <v>88</v>
      </c>
      <c r="E102" s="150"/>
      <c r="F102" s="150"/>
      <c r="G102" s="151"/>
    </row>
    <row r="103" spans="1:7" ht="25.5" customHeight="1" thickBot="1">
      <c r="A103" s="186"/>
      <c r="B103" s="187"/>
      <c r="C103" s="188"/>
      <c r="D103" s="189" t="s">
        <v>41</v>
      </c>
      <c r="E103" s="190">
        <v>0</v>
      </c>
      <c r="F103" s="190">
        <f>'Հավելված 3'!E89</f>
        <v>210052.3</v>
      </c>
      <c r="G103" s="190">
        <f>'Հավելված 3'!H89</f>
        <v>210052.3</v>
      </c>
    </row>
    <row r="112" spans="1:7">
      <c r="D112" s="191"/>
    </row>
  </sheetData>
  <mergeCells count="3">
    <mergeCell ref="F2:G2"/>
    <mergeCell ref="A3:G4"/>
    <mergeCell ref="F6:G6"/>
  </mergeCells>
  <phoneticPr fontId="11" type="noConversion"/>
  <printOptions horizontalCentered="1"/>
  <pageMargins left="0" right="0" top="0" bottom="0" header="0" footer="0"/>
  <pageSetup paperSize="9" scale="70" orientation="portrait" horizontalDpi="4294967294" verticalDpi="4294967294" r:id="rId1"/>
  <rowBreaks count="1" manualBreakCount="1">
    <brk id="1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89"/>
  <sheetViews>
    <sheetView view="pageBreakPreview" topLeftCell="A7" zoomScaleNormal="80" zoomScaleSheetLayoutView="100" workbookViewId="0">
      <selection activeCell="F8" sqref="F8"/>
    </sheetView>
  </sheetViews>
  <sheetFormatPr defaultRowHeight="13.5"/>
  <cols>
    <col min="1" max="1" width="5.42578125" style="1" customWidth="1"/>
    <col min="2" max="2" width="5" style="1" customWidth="1"/>
    <col min="3" max="3" width="5.42578125" style="2" customWidth="1"/>
    <col min="4" max="4" width="57.28515625" style="2" customWidth="1"/>
    <col min="5" max="5" width="17" style="1" customWidth="1"/>
    <col min="6" max="6" width="17.5703125" style="2" customWidth="1"/>
    <col min="7" max="7" width="17.140625" style="2" customWidth="1"/>
    <col min="8" max="8" width="18" style="2" customWidth="1"/>
    <col min="9" max="9" width="17" style="2" customWidth="1"/>
    <col min="10" max="10" width="19.28515625" style="2" customWidth="1"/>
    <col min="11" max="11" width="11.85546875" style="2" customWidth="1"/>
    <col min="12" max="12" width="15" style="2" bestFit="1" customWidth="1"/>
    <col min="13" max="13" width="13.140625" style="2" bestFit="1" customWidth="1"/>
    <col min="14" max="14" width="12.5703125" style="2" customWidth="1"/>
    <col min="15" max="16384" width="9.140625" style="2"/>
  </cols>
  <sheetData>
    <row r="1" spans="1:13" ht="71.25" customHeight="1">
      <c r="E1" s="2"/>
      <c r="H1" s="251"/>
      <c r="I1" s="456" t="s">
        <v>256</v>
      </c>
      <c r="J1" s="456"/>
    </row>
    <row r="2" spans="1:13" ht="30" hidden="1" customHeight="1"/>
    <row r="3" spans="1:13" ht="103.5" customHeight="1">
      <c r="A3" s="457" t="s">
        <v>303</v>
      </c>
      <c r="B3" s="457"/>
      <c r="C3" s="457"/>
      <c r="D3" s="457"/>
      <c r="E3" s="457"/>
      <c r="F3" s="457"/>
      <c r="G3" s="457"/>
      <c r="H3" s="457"/>
      <c r="I3" s="457"/>
      <c r="J3" s="457"/>
    </row>
    <row r="4" spans="1:13" ht="34.5" customHeight="1" thickBot="1">
      <c r="A4" s="3"/>
      <c r="B4" s="3"/>
      <c r="C4" s="3"/>
      <c r="E4" s="3"/>
      <c r="F4" s="3"/>
      <c r="J4" s="39" t="s">
        <v>118</v>
      </c>
    </row>
    <row r="5" spans="1:13" ht="45" customHeight="1">
      <c r="A5" s="435" t="s">
        <v>56</v>
      </c>
      <c r="B5" s="436" t="s">
        <v>57</v>
      </c>
      <c r="C5" s="437" t="s">
        <v>58</v>
      </c>
      <c r="D5" s="458" t="s">
        <v>76</v>
      </c>
      <c r="E5" s="453" t="s">
        <v>94</v>
      </c>
      <c r="F5" s="454"/>
      <c r="G5" s="454"/>
      <c r="H5" s="454"/>
      <c r="I5" s="454"/>
      <c r="J5" s="455"/>
    </row>
    <row r="6" spans="1:13" ht="17.25">
      <c r="A6" s="438"/>
      <c r="B6" s="439"/>
      <c r="C6" s="440"/>
      <c r="D6" s="459"/>
      <c r="E6" s="465" t="s">
        <v>97</v>
      </c>
      <c r="F6" s="466"/>
      <c r="G6" s="467"/>
      <c r="H6" s="465" t="s">
        <v>61</v>
      </c>
      <c r="I6" s="466"/>
      <c r="J6" s="467"/>
    </row>
    <row r="7" spans="1:13" s="1" customFormat="1" ht="21" customHeight="1">
      <c r="A7" s="438"/>
      <c r="B7" s="439"/>
      <c r="C7" s="440"/>
      <c r="D7" s="459"/>
      <c r="E7" s="463" t="s">
        <v>62</v>
      </c>
      <c r="F7" s="461" t="s">
        <v>63</v>
      </c>
      <c r="G7" s="462"/>
      <c r="H7" s="463" t="s">
        <v>62</v>
      </c>
      <c r="I7" s="461" t="s">
        <v>63</v>
      </c>
      <c r="J7" s="462"/>
    </row>
    <row r="8" spans="1:13" s="1" customFormat="1" ht="40.5" customHeight="1" thickBot="1">
      <c r="A8" s="441"/>
      <c r="B8" s="442"/>
      <c r="C8" s="443"/>
      <c r="D8" s="460"/>
      <c r="E8" s="464"/>
      <c r="F8" s="41" t="s">
        <v>84</v>
      </c>
      <c r="G8" s="22" t="s">
        <v>65</v>
      </c>
      <c r="H8" s="464"/>
      <c r="I8" s="41" t="s">
        <v>84</v>
      </c>
      <c r="J8" s="22" t="s">
        <v>65</v>
      </c>
      <c r="L8" s="355"/>
    </row>
    <row r="9" spans="1:13" s="1" customFormat="1" ht="33">
      <c r="A9" s="435"/>
      <c r="B9" s="436"/>
      <c r="C9" s="437"/>
      <c r="D9" s="28" t="s">
        <v>66</v>
      </c>
      <c r="E9" s="336">
        <f>F9+G9</f>
        <v>0</v>
      </c>
      <c r="F9" s="337">
        <f>F10+F11</f>
        <v>0</v>
      </c>
      <c r="G9" s="356">
        <f>G10+G11</f>
        <v>0</v>
      </c>
      <c r="H9" s="336">
        <f>I9+J9</f>
        <v>0</v>
      </c>
      <c r="I9" s="337">
        <f>I10+I11</f>
        <v>0</v>
      </c>
      <c r="J9" s="356">
        <f>J10+J11</f>
        <v>0</v>
      </c>
      <c r="L9" s="10"/>
      <c r="M9" s="10"/>
    </row>
    <row r="10" spans="1:13" s="1" customFormat="1" ht="21.75" customHeight="1">
      <c r="A10" s="438"/>
      <c r="B10" s="439"/>
      <c r="C10" s="440"/>
      <c r="D10" s="29" t="s">
        <v>67</v>
      </c>
      <c r="E10" s="338">
        <f>F10+G10</f>
        <v>11640.000000000007</v>
      </c>
      <c r="F10" s="339">
        <f>F20+F25+F36+F45+F54+F71</f>
        <v>0</v>
      </c>
      <c r="G10" s="357">
        <f>G20+G25+G36+G45+G54+G71</f>
        <v>11640.000000000007</v>
      </c>
      <c r="H10" s="344">
        <f>I10+J10</f>
        <v>0</v>
      </c>
      <c r="I10" s="339">
        <f>I20+I25+I36+I45+I54+I71</f>
        <v>0</v>
      </c>
      <c r="J10" s="357">
        <f>J20+J25+J36+J45+J54+J71</f>
        <v>0</v>
      </c>
      <c r="L10" s="63"/>
    </row>
    <row r="11" spans="1:13" s="1" customFormat="1" ht="33.75" customHeight="1" thickBot="1">
      <c r="A11" s="441"/>
      <c r="B11" s="442"/>
      <c r="C11" s="443"/>
      <c r="D11" s="30" t="s">
        <v>68</v>
      </c>
      <c r="E11" s="340">
        <f>F11+G11</f>
        <v>-11640</v>
      </c>
      <c r="F11" s="341">
        <f>F28+F39+F48+F59+F65+F74+F80+F86</f>
        <v>0</v>
      </c>
      <c r="G11" s="358">
        <f>G28+G39+G48+G59+G65+G74+G80+G86</f>
        <v>-11640</v>
      </c>
      <c r="H11" s="340">
        <f>I11+J11</f>
        <v>0</v>
      </c>
      <c r="I11" s="341">
        <f>I28+I39+I48+I59+I65+I74+I80+I86</f>
        <v>0</v>
      </c>
      <c r="J11" s="358">
        <f>J28+J39+J48+J59+J65+J74+J80+J86</f>
        <v>0</v>
      </c>
      <c r="M11" s="10"/>
    </row>
    <row r="12" spans="1:13" s="1" customFormat="1" ht="93" hidden="1" customHeight="1" thickBot="1">
      <c r="A12" s="25" t="s">
        <v>69</v>
      </c>
      <c r="B12" s="26" t="s">
        <v>69</v>
      </c>
      <c r="C12" s="27" t="s">
        <v>70</v>
      </c>
      <c r="D12" s="31" t="s">
        <v>115</v>
      </c>
      <c r="E12" s="279">
        <f t="shared" ref="E12:E22" si="0">F12+G12</f>
        <v>0</v>
      </c>
      <c r="F12" s="280">
        <f>F14</f>
        <v>0</v>
      </c>
      <c r="G12" s="281">
        <f>G14</f>
        <v>0</v>
      </c>
      <c r="H12" s="279">
        <f t="shared" ref="H12:H22" si="1">I12+J12</f>
        <v>0</v>
      </c>
      <c r="I12" s="280">
        <f>I14</f>
        <v>0</v>
      </c>
      <c r="J12" s="281">
        <f>J14</f>
        <v>0</v>
      </c>
    </row>
    <row r="13" spans="1:13" s="1" customFormat="1" ht="25.5" hidden="1" customHeight="1">
      <c r="A13" s="447"/>
      <c r="B13" s="448"/>
      <c r="C13" s="448"/>
      <c r="D13" s="32" t="s">
        <v>98</v>
      </c>
      <c r="E13" s="52">
        <f t="shared" si="0"/>
        <v>0</v>
      </c>
      <c r="F13" s="53">
        <f>F12</f>
        <v>0</v>
      </c>
      <c r="G13" s="54">
        <f>G12</f>
        <v>0</v>
      </c>
      <c r="H13" s="52">
        <f t="shared" si="1"/>
        <v>0</v>
      </c>
      <c r="I13" s="53">
        <f>I12</f>
        <v>0</v>
      </c>
      <c r="J13" s="54">
        <f>J12</f>
        <v>0</v>
      </c>
    </row>
    <row r="14" spans="1:13" s="1" customFormat="1" ht="34.5" hidden="1" customHeight="1">
      <c r="A14" s="444"/>
      <c r="B14" s="445"/>
      <c r="C14" s="445"/>
      <c r="D14" s="33" t="s">
        <v>119</v>
      </c>
      <c r="E14" s="47">
        <f t="shared" si="0"/>
        <v>0</v>
      </c>
      <c r="F14" s="45">
        <f t="shared" ref="F14:J16" si="2">F15</f>
        <v>0</v>
      </c>
      <c r="G14" s="48">
        <f t="shared" si="2"/>
        <v>0</v>
      </c>
      <c r="H14" s="47">
        <f t="shared" si="1"/>
        <v>0</v>
      </c>
      <c r="I14" s="45">
        <f t="shared" si="2"/>
        <v>0</v>
      </c>
      <c r="J14" s="48">
        <f t="shared" si="2"/>
        <v>0</v>
      </c>
    </row>
    <row r="15" spans="1:13" ht="20.25" hidden="1" customHeight="1">
      <c r="A15" s="444"/>
      <c r="B15" s="445"/>
      <c r="C15" s="445"/>
      <c r="D15" s="11" t="s">
        <v>71</v>
      </c>
      <c r="E15" s="47">
        <f t="shared" si="0"/>
        <v>0</v>
      </c>
      <c r="F15" s="45">
        <f t="shared" si="2"/>
        <v>0</v>
      </c>
      <c r="G15" s="48">
        <f t="shared" si="2"/>
        <v>0</v>
      </c>
      <c r="H15" s="47">
        <f t="shared" si="1"/>
        <v>0</v>
      </c>
      <c r="I15" s="45">
        <f t="shared" si="2"/>
        <v>0</v>
      </c>
      <c r="J15" s="48">
        <f t="shared" si="2"/>
        <v>0</v>
      </c>
    </row>
    <row r="16" spans="1:13" ht="23.25" hidden="1" customHeight="1">
      <c r="A16" s="444"/>
      <c r="B16" s="445"/>
      <c r="C16" s="445"/>
      <c r="D16" s="11" t="s">
        <v>80</v>
      </c>
      <c r="E16" s="47">
        <f t="shared" si="0"/>
        <v>0</v>
      </c>
      <c r="F16" s="45">
        <f t="shared" si="2"/>
        <v>0</v>
      </c>
      <c r="G16" s="48">
        <f t="shared" si="2"/>
        <v>0</v>
      </c>
      <c r="H16" s="47">
        <f t="shared" si="1"/>
        <v>0</v>
      </c>
      <c r="I16" s="45">
        <f t="shared" si="2"/>
        <v>0</v>
      </c>
      <c r="J16" s="48">
        <f t="shared" si="2"/>
        <v>0</v>
      </c>
    </row>
    <row r="17" spans="1:13" ht="25.5" hidden="1" customHeight="1" thickBot="1">
      <c r="A17" s="444"/>
      <c r="B17" s="445"/>
      <c r="C17" s="445"/>
      <c r="D17" s="34" t="s">
        <v>79</v>
      </c>
      <c r="E17" s="47">
        <f t="shared" si="0"/>
        <v>0</v>
      </c>
      <c r="F17" s="45">
        <v>0</v>
      </c>
      <c r="G17" s="48">
        <v>0</v>
      </c>
      <c r="H17" s="47">
        <f t="shared" si="1"/>
        <v>0</v>
      </c>
      <c r="I17" s="45">
        <v>0</v>
      </c>
      <c r="J17" s="48">
        <v>0</v>
      </c>
    </row>
    <row r="18" spans="1:13" s="1" customFormat="1" ht="69.75" customHeight="1" thickBot="1">
      <c r="A18" s="25" t="s">
        <v>74</v>
      </c>
      <c r="B18" s="26" t="s">
        <v>70</v>
      </c>
      <c r="C18" s="27" t="s">
        <v>69</v>
      </c>
      <c r="D18" s="60" t="s">
        <v>104</v>
      </c>
      <c r="E18" s="279">
        <f t="shared" si="0"/>
        <v>38441.800000000003</v>
      </c>
      <c r="F18" s="280">
        <f>F20</f>
        <v>0</v>
      </c>
      <c r="G18" s="281">
        <f>G20</f>
        <v>38441.800000000003</v>
      </c>
      <c r="H18" s="279">
        <f t="shared" si="1"/>
        <v>0</v>
      </c>
      <c r="I18" s="280">
        <f>I20</f>
        <v>0</v>
      </c>
      <c r="J18" s="281">
        <f>J20</f>
        <v>0</v>
      </c>
    </row>
    <row r="19" spans="1:13" s="1" customFormat="1" ht="21" customHeight="1">
      <c r="A19" s="444"/>
      <c r="B19" s="445"/>
      <c r="C19" s="446"/>
      <c r="D19" s="32" t="s">
        <v>81</v>
      </c>
      <c r="E19" s="52">
        <f t="shared" si="0"/>
        <v>38441.800000000003</v>
      </c>
      <c r="F19" s="53">
        <f>F18</f>
        <v>0</v>
      </c>
      <c r="G19" s="54">
        <f>G18</f>
        <v>38441.800000000003</v>
      </c>
      <c r="H19" s="52">
        <f t="shared" si="1"/>
        <v>0</v>
      </c>
      <c r="I19" s="53">
        <f>I18</f>
        <v>0</v>
      </c>
      <c r="J19" s="54">
        <f>J18</f>
        <v>0</v>
      </c>
    </row>
    <row r="20" spans="1:13" s="1" customFormat="1" ht="22.5" customHeight="1">
      <c r="A20" s="444"/>
      <c r="B20" s="445"/>
      <c r="C20" s="446"/>
      <c r="D20" s="11" t="s">
        <v>82</v>
      </c>
      <c r="E20" s="47">
        <f t="shared" si="0"/>
        <v>38441.800000000003</v>
      </c>
      <c r="F20" s="45">
        <f>F21</f>
        <v>0</v>
      </c>
      <c r="G20" s="48">
        <f>G21</f>
        <v>38441.800000000003</v>
      </c>
      <c r="H20" s="47">
        <f t="shared" si="1"/>
        <v>0</v>
      </c>
      <c r="I20" s="45">
        <f>I21</f>
        <v>0</v>
      </c>
      <c r="J20" s="48">
        <f>J21</f>
        <v>0</v>
      </c>
    </row>
    <row r="21" spans="1:13" s="1" customFormat="1" ht="21.75" customHeight="1">
      <c r="A21" s="444"/>
      <c r="B21" s="445"/>
      <c r="C21" s="446"/>
      <c r="D21" s="11" t="s">
        <v>83</v>
      </c>
      <c r="E21" s="47">
        <f t="shared" si="0"/>
        <v>38441.800000000003</v>
      </c>
      <c r="F21" s="45">
        <f>F22</f>
        <v>0</v>
      </c>
      <c r="G21" s="48">
        <f>G22</f>
        <v>38441.800000000003</v>
      </c>
      <c r="H21" s="47">
        <f t="shared" si="1"/>
        <v>0</v>
      </c>
      <c r="I21" s="45">
        <f>I22</f>
        <v>0</v>
      </c>
      <c r="J21" s="48">
        <f>J22</f>
        <v>0</v>
      </c>
    </row>
    <row r="22" spans="1:13" s="1" customFormat="1" ht="22.5" customHeight="1" thickBot="1">
      <c r="A22" s="444"/>
      <c r="B22" s="445"/>
      <c r="C22" s="446"/>
      <c r="D22" s="11" t="s">
        <v>77</v>
      </c>
      <c r="E22" s="47">
        <f t="shared" si="0"/>
        <v>38441.800000000003</v>
      </c>
      <c r="F22" s="45">
        <v>0</v>
      </c>
      <c r="G22" s="48">
        <v>38441.800000000003</v>
      </c>
      <c r="H22" s="47">
        <f t="shared" si="1"/>
        <v>0</v>
      </c>
      <c r="I22" s="45">
        <v>0</v>
      </c>
      <c r="J22" s="48">
        <v>0</v>
      </c>
      <c r="L22" s="343"/>
    </row>
    <row r="23" spans="1:13" ht="60" customHeight="1" thickBot="1">
      <c r="A23" s="25" t="s">
        <v>74</v>
      </c>
      <c r="B23" s="26" t="s">
        <v>70</v>
      </c>
      <c r="C23" s="27" t="s">
        <v>74</v>
      </c>
      <c r="D23" s="17" t="s">
        <v>86</v>
      </c>
      <c r="E23" s="279">
        <f>F23+G23</f>
        <v>-131278.79999999999</v>
      </c>
      <c r="F23" s="280">
        <f>F28+F25</f>
        <v>0</v>
      </c>
      <c r="G23" s="280">
        <f>G28+G25</f>
        <v>-131278.79999999999</v>
      </c>
      <c r="H23" s="279">
        <f>I23+J23</f>
        <v>0</v>
      </c>
      <c r="I23" s="280">
        <f>I28+I25</f>
        <v>0</v>
      </c>
      <c r="J23" s="281">
        <f>J28+J25</f>
        <v>0</v>
      </c>
      <c r="L23" s="9"/>
      <c r="M23" s="9"/>
    </row>
    <row r="24" spans="1:13" ht="37.5" customHeight="1">
      <c r="A24" s="444"/>
      <c r="B24" s="445"/>
      <c r="C24" s="446"/>
      <c r="D24" s="36" t="s">
        <v>87</v>
      </c>
      <c r="E24" s="52">
        <f>E25+E28</f>
        <v>-131278.79999999999</v>
      </c>
      <c r="F24" s="53">
        <f>F23</f>
        <v>0</v>
      </c>
      <c r="G24" s="53">
        <f>G23</f>
        <v>-131278.79999999999</v>
      </c>
      <c r="H24" s="52">
        <f>H25+H28</f>
        <v>0</v>
      </c>
      <c r="I24" s="53">
        <f>I23</f>
        <v>0</v>
      </c>
      <c r="J24" s="54">
        <f>J23</f>
        <v>0</v>
      </c>
    </row>
    <row r="25" spans="1:13" s="1" customFormat="1" ht="19.5" customHeight="1">
      <c r="A25" s="444"/>
      <c r="B25" s="445"/>
      <c r="C25" s="446"/>
      <c r="D25" s="11" t="s">
        <v>82</v>
      </c>
      <c r="E25" s="47">
        <f t="shared" ref="E25:G26" si="3">E26</f>
        <v>-2244</v>
      </c>
      <c r="F25" s="45">
        <f t="shared" si="3"/>
        <v>0</v>
      </c>
      <c r="G25" s="45">
        <f t="shared" si="3"/>
        <v>-2244</v>
      </c>
      <c r="H25" s="47">
        <f t="shared" ref="H25:J26" si="4">H26</f>
        <v>0</v>
      </c>
      <c r="I25" s="45">
        <f t="shared" si="4"/>
        <v>0</v>
      </c>
      <c r="J25" s="48">
        <f t="shared" si="4"/>
        <v>0</v>
      </c>
    </row>
    <row r="26" spans="1:13" s="1" customFormat="1" ht="19.5" customHeight="1">
      <c r="A26" s="444"/>
      <c r="B26" s="445"/>
      <c r="C26" s="446"/>
      <c r="D26" s="11" t="s">
        <v>83</v>
      </c>
      <c r="E26" s="47">
        <f t="shared" si="3"/>
        <v>-2244</v>
      </c>
      <c r="F26" s="45">
        <f t="shared" si="3"/>
        <v>0</v>
      </c>
      <c r="G26" s="45">
        <f t="shared" si="3"/>
        <v>-2244</v>
      </c>
      <c r="H26" s="47">
        <f t="shared" si="4"/>
        <v>0</v>
      </c>
      <c r="I26" s="45">
        <f t="shared" si="4"/>
        <v>0</v>
      </c>
      <c r="J26" s="48">
        <f t="shared" si="4"/>
        <v>0</v>
      </c>
    </row>
    <row r="27" spans="1:13" s="1" customFormat="1" ht="21" customHeight="1">
      <c r="A27" s="444"/>
      <c r="B27" s="445"/>
      <c r="C27" s="446"/>
      <c r="D27" s="11" t="s">
        <v>77</v>
      </c>
      <c r="E27" s="47">
        <f>F27+G27</f>
        <v>-2244</v>
      </c>
      <c r="F27" s="45">
        <v>0</v>
      </c>
      <c r="G27" s="48">
        <v>-2244</v>
      </c>
      <c r="H27" s="47"/>
      <c r="I27" s="45">
        <v>0</v>
      </c>
      <c r="J27" s="48">
        <v>0</v>
      </c>
      <c r="L27" s="10"/>
    </row>
    <row r="28" spans="1:13" s="1" customFormat="1" ht="33">
      <c r="A28" s="444"/>
      <c r="B28" s="445"/>
      <c r="C28" s="446"/>
      <c r="D28" s="33" t="s">
        <v>78</v>
      </c>
      <c r="E28" s="47">
        <f t="shared" ref="E28:J28" si="5">E29</f>
        <v>-129034.8</v>
      </c>
      <c r="F28" s="45">
        <f t="shared" si="5"/>
        <v>0</v>
      </c>
      <c r="G28" s="45">
        <f t="shared" si="5"/>
        <v>-129034.8</v>
      </c>
      <c r="H28" s="47">
        <f t="shared" si="5"/>
        <v>0</v>
      </c>
      <c r="I28" s="45">
        <f t="shared" si="5"/>
        <v>0</v>
      </c>
      <c r="J28" s="48">
        <f t="shared" si="5"/>
        <v>0</v>
      </c>
    </row>
    <row r="29" spans="1:13" ht="24.75" customHeight="1">
      <c r="A29" s="444"/>
      <c r="B29" s="445"/>
      <c r="C29" s="446"/>
      <c r="D29" s="11" t="s">
        <v>71</v>
      </c>
      <c r="E29" s="47">
        <f t="shared" ref="E29:J29" si="6">E30+E32</f>
        <v>-129034.8</v>
      </c>
      <c r="F29" s="45">
        <f t="shared" si="6"/>
        <v>0</v>
      </c>
      <c r="G29" s="45">
        <f t="shared" si="6"/>
        <v>-129034.8</v>
      </c>
      <c r="H29" s="47">
        <f t="shared" si="6"/>
        <v>0</v>
      </c>
      <c r="I29" s="45">
        <f t="shared" si="6"/>
        <v>0</v>
      </c>
      <c r="J29" s="48">
        <f t="shared" si="6"/>
        <v>0</v>
      </c>
    </row>
    <row r="30" spans="1:13" ht="24" customHeight="1">
      <c r="A30" s="444"/>
      <c r="B30" s="445"/>
      <c r="C30" s="446"/>
      <c r="D30" s="8" t="s">
        <v>72</v>
      </c>
      <c r="E30" s="47">
        <f t="shared" ref="E30:J30" si="7">E31</f>
        <v>-138132</v>
      </c>
      <c r="F30" s="45">
        <f t="shared" si="7"/>
        <v>0</v>
      </c>
      <c r="G30" s="45">
        <f t="shared" si="7"/>
        <v>-138132</v>
      </c>
      <c r="H30" s="47">
        <f t="shared" si="7"/>
        <v>0</v>
      </c>
      <c r="I30" s="45">
        <f t="shared" si="7"/>
        <v>0</v>
      </c>
      <c r="J30" s="48">
        <f t="shared" si="7"/>
        <v>0</v>
      </c>
    </row>
    <row r="31" spans="1:13" ht="24.75" customHeight="1">
      <c r="A31" s="444"/>
      <c r="B31" s="445"/>
      <c r="C31" s="446"/>
      <c r="D31" s="11" t="s">
        <v>73</v>
      </c>
      <c r="E31" s="49">
        <f t="shared" ref="E31:E58" si="8">F31+G31</f>
        <v>-138132</v>
      </c>
      <c r="F31" s="50">
        <v>0</v>
      </c>
      <c r="G31" s="51">
        <v>-138132</v>
      </c>
      <c r="H31" s="49">
        <f t="shared" ref="H31:H62" si="9">I31+J31</f>
        <v>0</v>
      </c>
      <c r="I31" s="50">
        <v>0</v>
      </c>
      <c r="J31" s="51">
        <v>0</v>
      </c>
      <c r="L31" s="9"/>
    </row>
    <row r="32" spans="1:13" ht="25.5" customHeight="1">
      <c r="A32" s="444"/>
      <c r="B32" s="445"/>
      <c r="C32" s="446"/>
      <c r="D32" s="11" t="s">
        <v>80</v>
      </c>
      <c r="E32" s="282">
        <f t="shared" si="8"/>
        <v>9097.2000000000007</v>
      </c>
      <c r="F32" s="283">
        <f>F33</f>
        <v>0</v>
      </c>
      <c r="G32" s="284">
        <f>G33</f>
        <v>9097.2000000000007</v>
      </c>
      <c r="H32" s="282">
        <f t="shared" si="9"/>
        <v>0</v>
      </c>
      <c r="I32" s="285">
        <f>I33</f>
        <v>0</v>
      </c>
      <c r="J32" s="284">
        <f>J33</f>
        <v>0</v>
      </c>
    </row>
    <row r="33" spans="1:12" ht="25.5" customHeight="1" thickBot="1">
      <c r="A33" s="444"/>
      <c r="B33" s="445"/>
      <c r="C33" s="446"/>
      <c r="D33" s="34" t="s">
        <v>79</v>
      </c>
      <c r="E33" s="52">
        <f t="shared" si="8"/>
        <v>9097.2000000000007</v>
      </c>
      <c r="F33" s="53">
        <v>0</v>
      </c>
      <c r="G33" s="54">
        <v>9097.2000000000007</v>
      </c>
      <c r="H33" s="306">
        <f t="shared" si="9"/>
        <v>0</v>
      </c>
      <c r="I33" s="307">
        <v>0</v>
      </c>
      <c r="J33" s="308">
        <v>0</v>
      </c>
      <c r="L33" s="9"/>
    </row>
    <row r="34" spans="1:12" ht="60" customHeight="1" thickBot="1">
      <c r="A34" s="25" t="s">
        <v>74</v>
      </c>
      <c r="B34" s="26" t="s">
        <v>70</v>
      </c>
      <c r="C34" s="27" t="s">
        <v>74</v>
      </c>
      <c r="D34" s="17" t="s">
        <v>89</v>
      </c>
      <c r="E34" s="286">
        <f t="shared" si="8"/>
        <v>-19534.900000000001</v>
      </c>
      <c r="F34" s="287">
        <f>F36+F39</f>
        <v>0</v>
      </c>
      <c r="G34" s="287">
        <f>G36+G39</f>
        <v>-19534.900000000001</v>
      </c>
      <c r="H34" s="286">
        <f t="shared" si="9"/>
        <v>0</v>
      </c>
      <c r="I34" s="287">
        <f>I36+I39</f>
        <v>0</v>
      </c>
      <c r="J34" s="294">
        <f>J36+J39</f>
        <v>0</v>
      </c>
    </row>
    <row r="35" spans="1:12" ht="38.25" customHeight="1">
      <c r="A35" s="444"/>
      <c r="B35" s="445"/>
      <c r="C35" s="446"/>
      <c r="D35" s="36" t="s">
        <v>87</v>
      </c>
      <c r="E35" s="37">
        <f t="shared" si="8"/>
        <v>-19534.900000000001</v>
      </c>
      <c r="F35" s="288">
        <f>F34</f>
        <v>0</v>
      </c>
      <c r="G35" s="301">
        <f>G34</f>
        <v>-19534.900000000001</v>
      </c>
      <c r="H35" s="310">
        <f t="shared" si="9"/>
        <v>0</v>
      </c>
      <c r="I35" s="311">
        <f>I34</f>
        <v>0</v>
      </c>
      <c r="J35" s="312">
        <f>J34</f>
        <v>0</v>
      </c>
    </row>
    <row r="36" spans="1:12" s="1" customFormat="1" ht="21" customHeight="1">
      <c r="A36" s="444"/>
      <c r="B36" s="445"/>
      <c r="C36" s="446"/>
      <c r="D36" s="11" t="s">
        <v>82</v>
      </c>
      <c r="E36" s="289">
        <f t="shared" si="8"/>
        <v>-14394.1</v>
      </c>
      <c r="F36" s="42">
        <f>F37</f>
        <v>0</v>
      </c>
      <c r="G36" s="58">
        <f>G37</f>
        <v>-14394.1</v>
      </c>
      <c r="H36" s="23">
        <f t="shared" si="9"/>
        <v>0</v>
      </c>
      <c r="I36" s="42">
        <f>I37</f>
        <v>0</v>
      </c>
      <c r="J36" s="20">
        <f>J37</f>
        <v>0</v>
      </c>
    </row>
    <row r="37" spans="1:12" s="1" customFormat="1" ht="21.75" customHeight="1">
      <c r="A37" s="444"/>
      <c r="B37" s="445"/>
      <c r="C37" s="446"/>
      <c r="D37" s="11" t="s">
        <v>83</v>
      </c>
      <c r="E37" s="289">
        <f t="shared" si="8"/>
        <v>-14394.1</v>
      </c>
      <c r="F37" s="42">
        <f>F38</f>
        <v>0</v>
      </c>
      <c r="G37" s="58">
        <f>G38</f>
        <v>-14394.1</v>
      </c>
      <c r="H37" s="23">
        <f t="shared" si="9"/>
        <v>0</v>
      </c>
      <c r="I37" s="42">
        <f>I38</f>
        <v>0</v>
      </c>
      <c r="J37" s="20">
        <f>J38</f>
        <v>0</v>
      </c>
    </row>
    <row r="38" spans="1:12" s="1" customFormat="1" ht="20.25" customHeight="1">
      <c r="A38" s="444"/>
      <c r="B38" s="445"/>
      <c r="C38" s="446"/>
      <c r="D38" s="11" t="s">
        <v>77</v>
      </c>
      <c r="E38" s="23">
        <f t="shared" si="8"/>
        <v>-14394.1</v>
      </c>
      <c r="F38" s="42">
        <v>0</v>
      </c>
      <c r="G38" s="58">
        <v>-14394.1</v>
      </c>
      <c r="H38" s="23">
        <f t="shared" si="9"/>
        <v>0</v>
      </c>
      <c r="I38" s="42">
        <v>0</v>
      </c>
      <c r="J38" s="20">
        <v>0</v>
      </c>
      <c r="L38" s="10"/>
    </row>
    <row r="39" spans="1:12" s="1" customFormat="1" ht="33">
      <c r="A39" s="444"/>
      <c r="B39" s="445"/>
      <c r="C39" s="446"/>
      <c r="D39" s="33" t="s">
        <v>78</v>
      </c>
      <c r="E39" s="62">
        <f t="shared" si="8"/>
        <v>-5140.8</v>
      </c>
      <c r="F39" s="290">
        <f t="shared" ref="F39:G41" si="10">F40</f>
        <v>0</v>
      </c>
      <c r="G39" s="303">
        <f t="shared" si="10"/>
        <v>-5140.8</v>
      </c>
      <c r="H39" s="61">
        <f t="shared" si="9"/>
        <v>0</v>
      </c>
      <c r="I39" s="290">
        <f t="shared" ref="I39:J41" si="11">I40</f>
        <v>0</v>
      </c>
      <c r="J39" s="291">
        <f t="shared" si="11"/>
        <v>0</v>
      </c>
    </row>
    <row r="40" spans="1:12" ht="21" customHeight="1">
      <c r="A40" s="444"/>
      <c r="B40" s="445"/>
      <c r="C40" s="446"/>
      <c r="D40" s="11" t="s">
        <v>71</v>
      </c>
      <c r="E40" s="289">
        <f t="shared" si="8"/>
        <v>-5140.8</v>
      </c>
      <c r="F40" s="42">
        <f t="shared" si="10"/>
        <v>0</v>
      </c>
      <c r="G40" s="58">
        <f t="shared" si="10"/>
        <v>-5140.8</v>
      </c>
      <c r="H40" s="23">
        <f t="shared" si="9"/>
        <v>0</v>
      </c>
      <c r="I40" s="42">
        <f t="shared" si="11"/>
        <v>0</v>
      </c>
      <c r="J40" s="20">
        <f t="shared" si="11"/>
        <v>0</v>
      </c>
      <c r="L40" s="13"/>
    </row>
    <row r="41" spans="1:12" ht="24" customHeight="1">
      <c r="A41" s="444"/>
      <c r="B41" s="445"/>
      <c r="C41" s="446"/>
      <c r="D41" s="11" t="s">
        <v>80</v>
      </c>
      <c r="E41" s="289">
        <f t="shared" si="8"/>
        <v>-5140.8</v>
      </c>
      <c r="F41" s="42">
        <f t="shared" si="10"/>
        <v>0</v>
      </c>
      <c r="G41" s="58">
        <f t="shared" si="10"/>
        <v>-5140.8</v>
      </c>
      <c r="H41" s="23">
        <f t="shared" si="9"/>
        <v>0</v>
      </c>
      <c r="I41" s="42">
        <f t="shared" si="11"/>
        <v>0</v>
      </c>
      <c r="J41" s="20">
        <f t="shared" si="11"/>
        <v>0</v>
      </c>
    </row>
    <row r="42" spans="1:12" ht="25.5" customHeight="1" thickBot="1">
      <c r="A42" s="444"/>
      <c r="B42" s="445"/>
      <c r="C42" s="446"/>
      <c r="D42" s="34" t="s">
        <v>79</v>
      </c>
      <c r="E42" s="38">
        <f t="shared" si="8"/>
        <v>-5140.8</v>
      </c>
      <c r="F42" s="43"/>
      <c r="G42" s="309">
        <v>-5140.8</v>
      </c>
      <c r="H42" s="24">
        <f t="shared" si="9"/>
        <v>0</v>
      </c>
      <c r="I42" s="44"/>
      <c r="J42" s="21">
        <v>0</v>
      </c>
    </row>
    <row r="43" spans="1:12" ht="72.75" customHeight="1" thickBot="1">
      <c r="A43" s="25" t="s">
        <v>74</v>
      </c>
      <c r="B43" s="26" t="s">
        <v>70</v>
      </c>
      <c r="C43" s="27" t="s">
        <v>74</v>
      </c>
      <c r="D43" s="17" t="s">
        <v>90</v>
      </c>
      <c r="E43" s="292">
        <f t="shared" si="8"/>
        <v>-16786</v>
      </c>
      <c r="F43" s="287">
        <f>F45+F48</f>
        <v>0</v>
      </c>
      <c r="G43" s="313">
        <f>G45+G48</f>
        <v>-16786</v>
      </c>
      <c r="H43" s="314">
        <f t="shared" si="9"/>
        <v>0</v>
      </c>
      <c r="I43" s="287">
        <f>I45+I48</f>
        <v>0</v>
      </c>
      <c r="J43" s="294">
        <f>J45+J48</f>
        <v>0</v>
      </c>
      <c r="L43" s="57"/>
    </row>
    <row r="44" spans="1:12" ht="36" customHeight="1">
      <c r="A44" s="444"/>
      <c r="B44" s="445"/>
      <c r="C44" s="446"/>
      <c r="D44" s="36" t="s">
        <v>87</v>
      </c>
      <c r="E44" s="37">
        <f t="shared" si="8"/>
        <v>-16786</v>
      </c>
      <c r="F44" s="288">
        <f>F43</f>
        <v>0</v>
      </c>
      <c r="G44" s="301">
        <f>G43</f>
        <v>-16786</v>
      </c>
      <c r="H44" s="302">
        <f t="shared" si="9"/>
        <v>0</v>
      </c>
      <c r="I44" s="288">
        <f>I43</f>
        <v>0</v>
      </c>
      <c r="J44" s="295">
        <f>J43</f>
        <v>0</v>
      </c>
    </row>
    <row r="45" spans="1:12" s="1" customFormat="1" ht="29.25" customHeight="1">
      <c r="A45" s="444"/>
      <c r="B45" s="445"/>
      <c r="C45" s="446"/>
      <c r="D45" s="11" t="s">
        <v>82</v>
      </c>
      <c r="E45" s="289">
        <f t="shared" si="8"/>
        <v>-12403.6</v>
      </c>
      <c r="F45" s="42">
        <f>F46</f>
        <v>0</v>
      </c>
      <c r="G45" s="58">
        <f>G46</f>
        <v>-12403.6</v>
      </c>
      <c r="H45" s="23">
        <f t="shared" si="9"/>
        <v>0</v>
      </c>
      <c r="I45" s="42">
        <f>I46</f>
        <v>0</v>
      </c>
      <c r="J45" s="20">
        <f>J46</f>
        <v>0</v>
      </c>
    </row>
    <row r="46" spans="1:12" s="1" customFormat="1" ht="16.5">
      <c r="A46" s="444"/>
      <c r="B46" s="445"/>
      <c r="C46" s="446"/>
      <c r="D46" s="11" t="s">
        <v>83</v>
      </c>
      <c r="E46" s="289">
        <f t="shared" si="8"/>
        <v>-12403.6</v>
      </c>
      <c r="F46" s="42">
        <f>F47</f>
        <v>0</v>
      </c>
      <c r="G46" s="58">
        <f>G47</f>
        <v>-12403.6</v>
      </c>
      <c r="H46" s="23">
        <f t="shared" si="9"/>
        <v>0</v>
      </c>
      <c r="I46" s="42">
        <f>I47</f>
        <v>0</v>
      </c>
      <c r="J46" s="20">
        <f>J47</f>
        <v>0</v>
      </c>
    </row>
    <row r="47" spans="1:12" s="1" customFormat="1" ht="18.75" customHeight="1">
      <c r="A47" s="444"/>
      <c r="B47" s="445"/>
      <c r="C47" s="446"/>
      <c r="D47" s="11" t="s">
        <v>77</v>
      </c>
      <c r="E47" s="23">
        <f t="shared" si="8"/>
        <v>-12403.6</v>
      </c>
      <c r="F47" s="42">
        <v>0</v>
      </c>
      <c r="G47" s="58">
        <v>-12403.6</v>
      </c>
      <c r="H47" s="23">
        <f t="shared" si="9"/>
        <v>0</v>
      </c>
      <c r="I47" s="42">
        <v>0</v>
      </c>
      <c r="J47" s="20">
        <v>0</v>
      </c>
      <c r="L47" s="10"/>
    </row>
    <row r="48" spans="1:12" s="1" customFormat="1" ht="38.25" customHeight="1">
      <c r="A48" s="444"/>
      <c r="B48" s="445"/>
      <c r="C48" s="446"/>
      <c r="D48" s="33" t="s">
        <v>78</v>
      </c>
      <c r="E48" s="62">
        <f t="shared" si="8"/>
        <v>-4382.3999999999996</v>
      </c>
      <c r="F48" s="290">
        <f t="shared" ref="F48:G50" si="12">F49</f>
        <v>0</v>
      </c>
      <c r="G48" s="303">
        <f t="shared" si="12"/>
        <v>-4382.3999999999996</v>
      </c>
      <c r="H48" s="61">
        <f t="shared" si="9"/>
        <v>0</v>
      </c>
      <c r="I48" s="290">
        <f t="shared" ref="I48:J50" si="13">I49</f>
        <v>0</v>
      </c>
      <c r="J48" s="291">
        <f t="shared" si="13"/>
        <v>0</v>
      </c>
      <c r="L48" s="56"/>
    </row>
    <row r="49" spans="1:12" ht="20.25" customHeight="1">
      <c r="A49" s="444"/>
      <c r="B49" s="445"/>
      <c r="C49" s="446"/>
      <c r="D49" s="11" t="s">
        <v>71</v>
      </c>
      <c r="E49" s="289">
        <f t="shared" si="8"/>
        <v>-4382.3999999999996</v>
      </c>
      <c r="F49" s="42">
        <f t="shared" si="12"/>
        <v>0</v>
      </c>
      <c r="G49" s="58">
        <f t="shared" si="12"/>
        <v>-4382.3999999999996</v>
      </c>
      <c r="H49" s="23">
        <f t="shared" si="9"/>
        <v>0</v>
      </c>
      <c r="I49" s="42">
        <f t="shared" si="13"/>
        <v>0</v>
      </c>
      <c r="J49" s="20">
        <f t="shared" si="13"/>
        <v>0</v>
      </c>
    </row>
    <row r="50" spans="1:12" ht="21.75" customHeight="1">
      <c r="A50" s="444"/>
      <c r="B50" s="445"/>
      <c r="C50" s="446"/>
      <c r="D50" s="8" t="s">
        <v>72</v>
      </c>
      <c r="E50" s="289">
        <f t="shared" si="8"/>
        <v>-4382.3999999999996</v>
      </c>
      <c r="F50" s="42">
        <f t="shared" si="12"/>
        <v>0</v>
      </c>
      <c r="G50" s="58">
        <f t="shared" si="12"/>
        <v>-4382.3999999999996</v>
      </c>
      <c r="H50" s="23">
        <f t="shared" si="9"/>
        <v>0</v>
      </c>
      <c r="I50" s="42">
        <f t="shared" si="13"/>
        <v>0</v>
      </c>
      <c r="J50" s="20">
        <f t="shared" si="13"/>
        <v>0</v>
      </c>
    </row>
    <row r="51" spans="1:12" ht="28.5" customHeight="1" thickBot="1">
      <c r="A51" s="444"/>
      <c r="B51" s="445"/>
      <c r="C51" s="446"/>
      <c r="D51" s="34" t="s">
        <v>73</v>
      </c>
      <c r="E51" s="38">
        <f t="shared" si="8"/>
        <v>-4382.3999999999996</v>
      </c>
      <c r="F51" s="43"/>
      <c r="G51" s="309">
        <v>-4382.3999999999996</v>
      </c>
      <c r="H51" s="24">
        <f t="shared" si="9"/>
        <v>0</v>
      </c>
      <c r="I51" s="44"/>
      <c r="J51" s="21">
        <v>0</v>
      </c>
      <c r="L51" s="9"/>
    </row>
    <row r="52" spans="1:12" ht="61.5" customHeight="1" thickBot="1">
      <c r="A52" s="25" t="s">
        <v>74</v>
      </c>
      <c r="B52" s="26" t="s">
        <v>70</v>
      </c>
      <c r="C52" s="27" t="s">
        <v>74</v>
      </c>
      <c r="D52" s="17" t="s">
        <v>92</v>
      </c>
      <c r="E52" s="293">
        <f t="shared" si="8"/>
        <v>-36262.9</v>
      </c>
      <c r="F52" s="287">
        <f>F54</f>
        <v>0</v>
      </c>
      <c r="G52" s="294">
        <f>G54</f>
        <v>-36262.9</v>
      </c>
      <c r="H52" s="293">
        <f t="shared" si="9"/>
        <v>0</v>
      </c>
      <c r="I52" s="287">
        <f>I54</f>
        <v>0</v>
      </c>
      <c r="J52" s="294">
        <f>J54</f>
        <v>0</v>
      </c>
    </row>
    <row r="53" spans="1:12" ht="40.5" customHeight="1">
      <c r="A53" s="444"/>
      <c r="B53" s="445"/>
      <c r="C53" s="446"/>
      <c r="D53" s="36" t="s">
        <v>87</v>
      </c>
      <c r="E53" s="37">
        <f t="shared" si="8"/>
        <v>-36262.9</v>
      </c>
      <c r="F53" s="288">
        <f>F52</f>
        <v>0</v>
      </c>
      <c r="G53" s="295">
        <f>G52</f>
        <v>-36262.9</v>
      </c>
      <c r="H53" s="37">
        <f t="shared" si="9"/>
        <v>0</v>
      </c>
      <c r="I53" s="288">
        <f>I52</f>
        <v>0</v>
      </c>
      <c r="J53" s="295">
        <f>J52</f>
        <v>0</v>
      </c>
    </row>
    <row r="54" spans="1:12" s="1" customFormat="1" ht="23.25" customHeight="1">
      <c r="A54" s="444"/>
      <c r="B54" s="445"/>
      <c r="C54" s="446"/>
      <c r="D54" s="11" t="s">
        <v>82</v>
      </c>
      <c r="E54" s="289">
        <f t="shared" si="8"/>
        <v>-36262.9</v>
      </c>
      <c r="F54" s="42">
        <f t="shared" ref="F54:J55" si="14">F55</f>
        <v>0</v>
      </c>
      <c r="G54" s="20">
        <f t="shared" si="14"/>
        <v>-36262.9</v>
      </c>
      <c r="H54" s="289">
        <f t="shared" si="9"/>
        <v>0</v>
      </c>
      <c r="I54" s="42">
        <f t="shared" si="14"/>
        <v>0</v>
      </c>
      <c r="J54" s="20">
        <f t="shared" si="14"/>
        <v>0</v>
      </c>
    </row>
    <row r="55" spans="1:12" s="1" customFormat="1" ht="18.75" customHeight="1">
      <c r="A55" s="444"/>
      <c r="B55" s="445"/>
      <c r="C55" s="446"/>
      <c r="D55" s="11" t="s">
        <v>83</v>
      </c>
      <c r="E55" s="289">
        <f t="shared" si="8"/>
        <v>-36262.9</v>
      </c>
      <c r="F55" s="42">
        <f t="shared" si="14"/>
        <v>0</v>
      </c>
      <c r="G55" s="20">
        <f t="shared" si="14"/>
        <v>-36262.9</v>
      </c>
      <c r="H55" s="289">
        <f t="shared" si="9"/>
        <v>0</v>
      </c>
      <c r="I55" s="42">
        <f t="shared" si="14"/>
        <v>0</v>
      </c>
      <c r="J55" s="20">
        <f t="shared" si="14"/>
        <v>0</v>
      </c>
    </row>
    <row r="56" spans="1:12" s="1" customFormat="1" ht="21" customHeight="1" thickBot="1">
      <c r="A56" s="444"/>
      <c r="B56" s="445"/>
      <c r="C56" s="446"/>
      <c r="D56" s="34" t="s">
        <v>77</v>
      </c>
      <c r="E56" s="38">
        <f t="shared" si="8"/>
        <v>-36262.9</v>
      </c>
      <c r="F56" s="43"/>
      <c r="G56" s="35">
        <v>-36262.9</v>
      </c>
      <c r="H56" s="38">
        <f t="shared" si="9"/>
        <v>0</v>
      </c>
      <c r="I56" s="43"/>
      <c r="J56" s="35">
        <v>0</v>
      </c>
      <c r="L56" s="10"/>
    </row>
    <row r="57" spans="1:12" ht="64.5" customHeight="1" thickBot="1">
      <c r="A57" s="25" t="s">
        <v>74</v>
      </c>
      <c r="B57" s="26" t="s">
        <v>103</v>
      </c>
      <c r="C57" s="27" t="s">
        <v>69</v>
      </c>
      <c r="D57" s="17" t="s">
        <v>105</v>
      </c>
      <c r="E57" s="296">
        <f t="shared" si="8"/>
        <v>114293.4</v>
      </c>
      <c r="F57" s="297">
        <f>F59</f>
        <v>0</v>
      </c>
      <c r="G57" s="299">
        <f>G59</f>
        <v>114293.4</v>
      </c>
      <c r="H57" s="300">
        <f t="shared" si="9"/>
        <v>0</v>
      </c>
      <c r="I57" s="297">
        <f>I59</f>
        <v>0</v>
      </c>
      <c r="J57" s="298">
        <f>J59</f>
        <v>0</v>
      </c>
    </row>
    <row r="58" spans="1:12" ht="18.75" customHeight="1">
      <c r="A58" s="444"/>
      <c r="B58" s="445"/>
      <c r="C58" s="446"/>
      <c r="D58" s="36" t="s">
        <v>106</v>
      </c>
      <c r="E58" s="37">
        <f t="shared" si="8"/>
        <v>114293.4</v>
      </c>
      <c r="F58" s="288">
        <f>F57</f>
        <v>0</v>
      </c>
      <c r="G58" s="301">
        <f>G57</f>
        <v>114293.4</v>
      </c>
      <c r="H58" s="302">
        <f t="shared" si="9"/>
        <v>0</v>
      </c>
      <c r="I58" s="288">
        <f>I57</f>
        <v>0</v>
      </c>
      <c r="J58" s="295">
        <f>J57</f>
        <v>0</v>
      </c>
    </row>
    <row r="59" spans="1:12" s="1" customFormat="1" ht="38.25" customHeight="1">
      <c r="A59" s="444"/>
      <c r="B59" s="445"/>
      <c r="C59" s="446"/>
      <c r="D59" s="33" t="s">
        <v>78</v>
      </c>
      <c r="E59" s="37">
        <f>F59+G59</f>
        <v>114293.4</v>
      </c>
      <c r="F59" s="290">
        <f t="shared" ref="F59:G61" si="15">F60</f>
        <v>0</v>
      </c>
      <c r="G59" s="303">
        <f t="shared" si="15"/>
        <v>114293.4</v>
      </c>
      <c r="H59" s="302">
        <f t="shared" si="9"/>
        <v>0</v>
      </c>
      <c r="I59" s="290">
        <f t="shared" ref="I59:J61" si="16">I60</f>
        <v>0</v>
      </c>
      <c r="J59" s="291">
        <f t="shared" si="16"/>
        <v>0</v>
      </c>
    </row>
    <row r="60" spans="1:12" ht="20.25" customHeight="1">
      <c r="A60" s="444"/>
      <c r="B60" s="445"/>
      <c r="C60" s="446"/>
      <c r="D60" s="11" t="s">
        <v>71</v>
      </c>
      <c r="E60" s="289">
        <f>F60+G60</f>
        <v>114293.4</v>
      </c>
      <c r="F60" s="42">
        <f t="shared" si="15"/>
        <v>0</v>
      </c>
      <c r="G60" s="58">
        <f t="shared" si="15"/>
        <v>114293.4</v>
      </c>
      <c r="H60" s="23">
        <f t="shared" si="9"/>
        <v>0</v>
      </c>
      <c r="I60" s="42">
        <f t="shared" si="16"/>
        <v>0</v>
      </c>
      <c r="J60" s="20">
        <f t="shared" si="16"/>
        <v>0</v>
      </c>
    </row>
    <row r="61" spans="1:12" ht="21.75" customHeight="1">
      <c r="A61" s="444"/>
      <c r="B61" s="445"/>
      <c r="C61" s="446"/>
      <c r="D61" s="8" t="s">
        <v>72</v>
      </c>
      <c r="E61" s="37">
        <f>F61+G61</f>
        <v>114293.4</v>
      </c>
      <c r="F61" s="42">
        <f t="shared" si="15"/>
        <v>0</v>
      </c>
      <c r="G61" s="58">
        <f t="shared" si="15"/>
        <v>114293.4</v>
      </c>
      <c r="H61" s="302">
        <f t="shared" si="9"/>
        <v>0</v>
      </c>
      <c r="I61" s="42">
        <f t="shared" si="16"/>
        <v>0</v>
      </c>
      <c r="J61" s="20">
        <f t="shared" si="16"/>
        <v>0</v>
      </c>
    </row>
    <row r="62" spans="1:12" ht="23.25" customHeight="1" thickBot="1">
      <c r="A62" s="444"/>
      <c r="B62" s="445"/>
      <c r="C62" s="446"/>
      <c r="D62" s="11" t="s">
        <v>117</v>
      </c>
      <c r="E62" s="23">
        <f>F62+G62</f>
        <v>114293.4</v>
      </c>
      <c r="F62" s="42">
        <v>0</v>
      </c>
      <c r="G62" s="58">
        <v>114293.4</v>
      </c>
      <c r="H62" s="24">
        <f t="shared" si="9"/>
        <v>0</v>
      </c>
      <c r="I62" s="44">
        <v>0</v>
      </c>
      <c r="J62" s="21">
        <v>0</v>
      </c>
      <c r="L62" s="13"/>
    </row>
    <row r="63" spans="1:12" ht="56.25" customHeight="1" thickBot="1">
      <c r="A63" s="25" t="s">
        <v>74</v>
      </c>
      <c r="B63" s="26" t="s">
        <v>103</v>
      </c>
      <c r="C63" s="27" t="s">
        <v>69</v>
      </c>
      <c r="D63" s="17" t="s">
        <v>123</v>
      </c>
      <c r="E63" s="296">
        <f t="shared" ref="E63:E68" si="17">F63+G63</f>
        <v>-100000</v>
      </c>
      <c r="F63" s="297">
        <f>F65</f>
        <v>0</v>
      </c>
      <c r="G63" s="299">
        <f>G65</f>
        <v>-100000</v>
      </c>
      <c r="H63" s="300">
        <f t="shared" ref="H63:H68" si="18">I63+J63</f>
        <v>-210052.3</v>
      </c>
      <c r="I63" s="297">
        <f>I65</f>
        <v>0</v>
      </c>
      <c r="J63" s="298">
        <f>J65</f>
        <v>-210052.3</v>
      </c>
    </row>
    <row r="64" spans="1:12" ht="18.75" customHeight="1">
      <c r="A64" s="444"/>
      <c r="B64" s="445"/>
      <c r="C64" s="446"/>
      <c r="D64" s="36" t="s">
        <v>106</v>
      </c>
      <c r="E64" s="37">
        <f t="shared" si="17"/>
        <v>-100000</v>
      </c>
      <c r="F64" s="288">
        <f>F63</f>
        <v>0</v>
      </c>
      <c r="G64" s="301">
        <f>G63</f>
        <v>-100000</v>
      </c>
      <c r="H64" s="302">
        <f t="shared" si="18"/>
        <v>-210052.3</v>
      </c>
      <c r="I64" s="288">
        <f>I63</f>
        <v>0</v>
      </c>
      <c r="J64" s="295">
        <f>J63</f>
        <v>-210052.3</v>
      </c>
    </row>
    <row r="65" spans="1:12" s="1" customFormat="1" ht="38.25" customHeight="1">
      <c r="A65" s="444"/>
      <c r="B65" s="445"/>
      <c r="C65" s="446"/>
      <c r="D65" s="33" t="s">
        <v>78</v>
      </c>
      <c r="E65" s="37">
        <f t="shared" si="17"/>
        <v>-100000</v>
      </c>
      <c r="F65" s="290">
        <f t="shared" ref="F65:G67" si="19">F66</f>
        <v>0</v>
      </c>
      <c r="G65" s="303">
        <f t="shared" si="19"/>
        <v>-100000</v>
      </c>
      <c r="H65" s="302">
        <f t="shared" si="18"/>
        <v>-210052.3</v>
      </c>
      <c r="I65" s="290">
        <f t="shared" ref="I65:J67" si="20">I66</f>
        <v>0</v>
      </c>
      <c r="J65" s="291">
        <f t="shared" si="20"/>
        <v>-210052.3</v>
      </c>
    </row>
    <row r="66" spans="1:12" ht="20.25" customHeight="1">
      <c r="A66" s="444"/>
      <c r="B66" s="445"/>
      <c r="C66" s="446"/>
      <c r="D66" s="11" t="s">
        <v>71</v>
      </c>
      <c r="E66" s="289">
        <f t="shared" si="17"/>
        <v>-100000</v>
      </c>
      <c r="F66" s="42">
        <f t="shared" si="19"/>
        <v>0</v>
      </c>
      <c r="G66" s="58">
        <f t="shared" si="19"/>
        <v>-100000</v>
      </c>
      <c r="H66" s="23">
        <f t="shared" si="18"/>
        <v>-210052.3</v>
      </c>
      <c r="I66" s="42">
        <f t="shared" si="20"/>
        <v>0</v>
      </c>
      <c r="J66" s="20">
        <f t="shared" si="20"/>
        <v>-210052.3</v>
      </c>
    </row>
    <row r="67" spans="1:12" ht="21.75" customHeight="1">
      <c r="A67" s="444"/>
      <c r="B67" s="445"/>
      <c r="C67" s="446"/>
      <c r="D67" s="8" t="s">
        <v>72</v>
      </c>
      <c r="E67" s="37">
        <f t="shared" si="17"/>
        <v>-100000</v>
      </c>
      <c r="F67" s="42">
        <f t="shared" si="19"/>
        <v>0</v>
      </c>
      <c r="G67" s="58">
        <f t="shared" si="19"/>
        <v>-100000</v>
      </c>
      <c r="H67" s="302">
        <f t="shared" si="18"/>
        <v>-210052.3</v>
      </c>
      <c r="I67" s="42">
        <f t="shared" si="20"/>
        <v>0</v>
      </c>
      <c r="J67" s="20">
        <f t="shared" si="20"/>
        <v>-210052.3</v>
      </c>
    </row>
    <row r="68" spans="1:12" ht="23.25" customHeight="1" thickBot="1">
      <c r="A68" s="444"/>
      <c r="B68" s="445"/>
      <c r="C68" s="446"/>
      <c r="D68" s="11" t="s">
        <v>73</v>
      </c>
      <c r="E68" s="37">
        <f t="shared" si="17"/>
        <v>-100000</v>
      </c>
      <c r="F68" s="42">
        <v>0</v>
      </c>
      <c r="G68" s="58">
        <v>-100000</v>
      </c>
      <c r="H68" s="59">
        <f t="shared" si="18"/>
        <v>-210052.3</v>
      </c>
      <c r="I68" s="44">
        <v>0</v>
      </c>
      <c r="J68" s="21">
        <v>-210052.3</v>
      </c>
      <c r="L68" s="13"/>
    </row>
    <row r="69" spans="1:12" ht="108.75" customHeight="1" thickBot="1">
      <c r="A69" s="25" t="s">
        <v>99</v>
      </c>
      <c r="B69" s="26" t="s">
        <v>100</v>
      </c>
      <c r="C69" s="27" t="s">
        <v>69</v>
      </c>
      <c r="D69" s="17" t="s">
        <v>101</v>
      </c>
      <c r="E69" s="296">
        <f>F69+G69</f>
        <v>147003</v>
      </c>
      <c r="F69" s="297">
        <f>F71+F74</f>
        <v>0</v>
      </c>
      <c r="G69" s="298">
        <f>G71+G74</f>
        <v>147003</v>
      </c>
      <c r="H69" s="300">
        <f>I69+J69</f>
        <v>0</v>
      </c>
      <c r="I69" s="297">
        <f>I71+I74</f>
        <v>0</v>
      </c>
      <c r="J69" s="298">
        <f>J71+J74</f>
        <v>0</v>
      </c>
    </row>
    <row r="70" spans="1:12" ht="40.5" customHeight="1">
      <c r="A70" s="444"/>
      <c r="B70" s="445"/>
      <c r="C70" s="446"/>
      <c r="D70" s="36" t="s">
        <v>102</v>
      </c>
      <c r="E70" s="37">
        <f>F70+G70</f>
        <v>147003</v>
      </c>
      <c r="F70" s="288">
        <f>F69</f>
        <v>0</v>
      </c>
      <c r="G70" s="295">
        <f>G69</f>
        <v>147003</v>
      </c>
      <c r="H70" s="302">
        <f>I70+J70</f>
        <v>0</v>
      </c>
      <c r="I70" s="288">
        <f>I69</f>
        <v>0</v>
      </c>
      <c r="J70" s="295">
        <f>J69</f>
        <v>0</v>
      </c>
    </row>
    <row r="71" spans="1:12" s="1" customFormat="1" ht="24" customHeight="1">
      <c r="A71" s="444"/>
      <c r="B71" s="445"/>
      <c r="C71" s="446"/>
      <c r="D71" s="11" t="s">
        <v>82</v>
      </c>
      <c r="E71" s="37">
        <f t="shared" ref="E71:E83" si="21">F71+G71</f>
        <v>38502.800000000003</v>
      </c>
      <c r="F71" s="42">
        <f>F72</f>
        <v>0</v>
      </c>
      <c r="G71" s="20">
        <f>G72</f>
        <v>38502.800000000003</v>
      </c>
      <c r="H71" s="302">
        <f t="shared" ref="H71:H83" si="22">I71+J71</f>
        <v>0</v>
      </c>
      <c r="I71" s="42">
        <f>I72</f>
        <v>0</v>
      </c>
      <c r="J71" s="20">
        <f>J72</f>
        <v>0</v>
      </c>
    </row>
    <row r="72" spans="1:12" s="1" customFormat="1" ht="23.25" customHeight="1">
      <c r="A72" s="444"/>
      <c r="B72" s="445"/>
      <c r="C72" s="446"/>
      <c r="D72" s="11" t="s">
        <v>83</v>
      </c>
      <c r="E72" s="37">
        <f t="shared" si="21"/>
        <v>38502.800000000003</v>
      </c>
      <c r="F72" s="42">
        <f>F73</f>
        <v>0</v>
      </c>
      <c r="G72" s="20">
        <f>G73</f>
        <v>38502.800000000003</v>
      </c>
      <c r="H72" s="302">
        <f t="shared" si="22"/>
        <v>0</v>
      </c>
      <c r="I72" s="42">
        <f>I73</f>
        <v>0</v>
      </c>
      <c r="J72" s="20">
        <f>J73</f>
        <v>0</v>
      </c>
    </row>
    <row r="73" spans="1:12" s="1" customFormat="1" ht="26.25" customHeight="1">
      <c r="A73" s="444"/>
      <c r="B73" s="445"/>
      <c r="C73" s="446"/>
      <c r="D73" s="11" t="s">
        <v>77</v>
      </c>
      <c r="E73" s="23">
        <f t="shared" si="21"/>
        <v>38502.800000000003</v>
      </c>
      <c r="F73" s="42"/>
      <c r="G73" s="20">
        <v>38502.800000000003</v>
      </c>
      <c r="H73" s="23">
        <f t="shared" si="22"/>
        <v>0</v>
      </c>
      <c r="I73" s="42"/>
      <c r="J73" s="20"/>
      <c r="L73" s="10"/>
    </row>
    <row r="74" spans="1:12" s="1" customFormat="1" ht="38.25" customHeight="1">
      <c r="A74" s="444"/>
      <c r="B74" s="445"/>
      <c r="C74" s="446"/>
      <c r="D74" s="33" t="s">
        <v>78</v>
      </c>
      <c r="E74" s="62">
        <f t="shared" si="21"/>
        <v>108500.2</v>
      </c>
      <c r="F74" s="290">
        <f t="shared" ref="F74:G76" si="23">F75</f>
        <v>0</v>
      </c>
      <c r="G74" s="291">
        <f t="shared" si="23"/>
        <v>108500.2</v>
      </c>
      <c r="H74" s="61">
        <f t="shared" si="22"/>
        <v>0</v>
      </c>
      <c r="I74" s="290">
        <f t="shared" ref="I74:J76" si="24">I75</f>
        <v>0</v>
      </c>
      <c r="J74" s="291">
        <f t="shared" si="24"/>
        <v>0</v>
      </c>
    </row>
    <row r="75" spans="1:12" ht="21.75" customHeight="1">
      <c r="A75" s="444"/>
      <c r="B75" s="445"/>
      <c r="C75" s="446"/>
      <c r="D75" s="11" t="s">
        <v>71</v>
      </c>
      <c r="E75" s="289">
        <f t="shared" si="21"/>
        <v>108500.2</v>
      </c>
      <c r="F75" s="42">
        <f t="shared" si="23"/>
        <v>0</v>
      </c>
      <c r="G75" s="20">
        <f t="shared" si="23"/>
        <v>108500.2</v>
      </c>
      <c r="H75" s="23">
        <f t="shared" si="22"/>
        <v>0</v>
      </c>
      <c r="I75" s="42">
        <f t="shared" si="24"/>
        <v>0</v>
      </c>
      <c r="J75" s="20">
        <f t="shared" si="24"/>
        <v>0</v>
      </c>
    </row>
    <row r="76" spans="1:12" ht="22.5" customHeight="1">
      <c r="A76" s="444"/>
      <c r="B76" s="445"/>
      <c r="C76" s="446"/>
      <c r="D76" s="8" t="s">
        <v>72</v>
      </c>
      <c r="E76" s="289">
        <f t="shared" si="21"/>
        <v>108500.2</v>
      </c>
      <c r="F76" s="42">
        <f t="shared" si="23"/>
        <v>0</v>
      </c>
      <c r="G76" s="20">
        <f t="shared" si="23"/>
        <v>108500.2</v>
      </c>
      <c r="H76" s="23">
        <f t="shared" si="22"/>
        <v>0</v>
      </c>
      <c r="I76" s="42">
        <f t="shared" si="24"/>
        <v>0</v>
      </c>
      <c r="J76" s="20">
        <f t="shared" si="24"/>
        <v>0</v>
      </c>
    </row>
    <row r="77" spans="1:12" ht="24" customHeight="1" thickBot="1">
      <c r="A77" s="444"/>
      <c r="B77" s="445"/>
      <c r="C77" s="446"/>
      <c r="D77" s="11" t="s">
        <v>117</v>
      </c>
      <c r="E77" s="23">
        <f t="shared" si="21"/>
        <v>108500.2</v>
      </c>
      <c r="F77" s="42"/>
      <c r="G77" s="20">
        <v>108500.2</v>
      </c>
      <c r="H77" s="24">
        <f t="shared" si="22"/>
        <v>0</v>
      </c>
      <c r="I77" s="44"/>
      <c r="J77" s="21"/>
    </row>
    <row r="78" spans="1:12" s="1" customFormat="1" ht="139.5" customHeight="1" thickBot="1">
      <c r="A78" s="25" t="s">
        <v>210</v>
      </c>
      <c r="B78" s="26" t="s">
        <v>70</v>
      </c>
      <c r="C78" s="27" t="s">
        <v>103</v>
      </c>
      <c r="D78" s="31" t="s">
        <v>215</v>
      </c>
      <c r="E78" s="279">
        <f t="shared" si="21"/>
        <v>-205927.9</v>
      </c>
      <c r="F78" s="280">
        <f>F80</f>
        <v>0</v>
      </c>
      <c r="G78" s="281">
        <f>G80</f>
        <v>-205927.9</v>
      </c>
      <c r="H78" s="279">
        <f t="shared" si="22"/>
        <v>0</v>
      </c>
      <c r="I78" s="280">
        <f>I80</f>
        <v>0</v>
      </c>
      <c r="J78" s="281">
        <f>J80</f>
        <v>0</v>
      </c>
    </row>
    <row r="79" spans="1:12" s="1" customFormat="1" ht="25.5" customHeight="1">
      <c r="A79" s="447"/>
      <c r="B79" s="448"/>
      <c r="C79" s="449"/>
      <c r="D79" s="32" t="s">
        <v>216</v>
      </c>
      <c r="E79" s="52">
        <f t="shared" si="21"/>
        <v>-205927.9</v>
      </c>
      <c r="F79" s="53">
        <f>F78</f>
        <v>0</v>
      </c>
      <c r="G79" s="54">
        <f>G78</f>
        <v>-205927.9</v>
      </c>
      <c r="H79" s="52">
        <f t="shared" si="22"/>
        <v>0</v>
      </c>
      <c r="I79" s="53">
        <f>I78</f>
        <v>0</v>
      </c>
      <c r="J79" s="54">
        <f>J78</f>
        <v>0</v>
      </c>
    </row>
    <row r="80" spans="1:12" s="1" customFormat="1" ht="34.5" customHeight="1">
      <c r="A80" s="444"/>
      <c r="B80" s="445"/>
      <c r="C80" s="446"/>
      <c r="D80" s="33" t="s">
        <v>119</v>
      </c>
      <c r="E80" s="46">
        <f t="shared" si="21"/>
        <v>-205927.9</v>
      </c>
      <c r="F80" s="45">
        <f t="shared" ref="F80:G82" si="25">F81</f>
        <v>0</v>
      </c>
      <c r="G80" s="45">
        <f t="shared" si="25"/>
        <v>-205927.9</v>
      </c>
      <c r="H80" s="47">
        <f t="shared" si="22"/>
        <v>0</v>
      </c>
      <c r="I80" s="45">
        <f t="shared" ref="I80:J82" si="26">I81</f>
        <v>0</v>
      </c>
      <c r="J80" s="48">
        <f t="shared" si="26"/>
        <v>0</v>
      </c>
    </row>
    <row r="81" spans="1:10" ht="20.25" customHeight="1">
      <c r="A81" s="444"/>
      <c r="B81" s="445"/>
      <c r="C81" s="446"/>
      <c r="D81" s="11" t="s">
        <v>71</v>
      </c>
      <c r="E81" s="46">
        <f t="shared" si="21"/>
        <v>-205927.9</v>
      </c>
      <c r="F81" s="45">
        <f t="shared" si="25"/>
        <v>0</v>
      </c>
      <c r="G81" s="45">
        <f t="shared" si="25"/>
        <v>-205927.9</v>
      </c>
      <c r="H81" s="47">
        <f t="shared" si="22"/>
        <v>0</v>
      </c>
      <c r="I81" s="45">
        <f t="shared" si="26"/>
        <v>0</v>
      </c>
      <c r="J81" s="48">
        <f t="shared" si="26"/>
        <v>0</v>
      </c>
    </row>
    <row r="82" spans="1:10" ht="23.25" customHeight="1">
      <c r="A82" s="444"/>
      <c r="B82" s="445"/>
      <c r="C82" s="446"/>
      <c r="D82" s="11" t="s">
        <v>80</v>
      </c>
      <c r="E82" s="46">
        <f t="shared" si="21"/>
        <v>-205927.9</v>
      </c>
      <c r="F82" s="45">
        <f t="shared" si="25"/>
        <v>0</v>
      </c>
      <c r="G82" s="45">
        <f t="shared" si="25"/>
        <v>-205927.9</v>
      </c>
      <c r="H82" s="47">
        <f t="shared" si="22"/>
        <v>0</v>
      </c>
      <c r="I82" s="45">
        <f t="shared" si="26"/>
        <v>0</v>
      </c>
      <c r="J82" s="48">
        <f t="shared" si="26"/>
        <v>0</v>
      </c>
    </row>
    <row r="83" spans="1:10" ht="25.5" customHeight="1" thickBot="1">
      <c r="A83" s="450"/>
      <c r="B83" s="451"/>
      <c r="C83" s="452"/>
      <c r="D83" s="12" t="s">
        <v>79</v>
      </c>
      <c r="E83" s="118">
        <f t="shared" si="21"/>
        <v>-205927.9</v>
      </c>
      <c r="F83" s="119">
        <v>0</v>
      </c>
      <c r="G83" s="119">
        <v>-205927.9</v>
      </c>
      <c r="H83" s="118">
        <f t="shared" si="22"/>
        <v>0</v>
      </c>
      <c r="I83" s="119">
        <v>0</v>
      </c>
      <c r="J83" s="305">
        <v>0</v>
      </c>
    </row>
    <row r="84" spans="1:10" s="1" customFormat="1" ht="57" customHeight="1" thickBot="1">
      <c r="A84" s="25" t="s">
        <v>124</v>
      </c>
      <c r="B84" s="26" t="s">
        <v>99</v>
      </c>
      <c r="C84" s="27" t="s">
        <v>69</v>
      </c>
      <c r="D84" s="17" t="s">
        <v>39</v>
      </c>
      <c r="E84" s="279">
        <f t="shared" ref="E84:E89" si="27">F84+G84</f>
        <v>210052.3</v>
      </c>
      <c r="F84" s="280">
        <f>F86</f>
        <v>0</v>
      </c>
      <c r="G84" s="281">
        <f>G86</f>
        <v>210052.3</v>
      </c>
      <c r="H84" s="279">
        <f t="shared" ref="H84:H89" si="28">I84+J84</f>
        <v>210052.3</v>
      </c>
      <c r="I84" s="280">
        <f>I86</f>
        <v>0</v>
      </c>
      <c r="J84" s="281">
        <f>J86</f>
        <v>210052.3</v>
      </c>
    </row>
    <row r="85" spans="1:10" s="1" customFormat="1" ht="36.75" customHeight="1">
      <c r="A85" s="447"/>
      <c r="B85" s="448"/>
      <c r="C85" s="449"/>
      <c r="D85" s="32" t="s">
        <v>40</v>
      </c>
      <c r="E85" s="52">
        <f t="shared" si="27"/>
        <v>210052.3</v>
      </c>
      <c r="F85" s="53">
        <f>F84</f>
        <v>0</v>
      </c>
      <c r="G85" s="54">
        <f>G84</f>
        <v>210052.3</v>
      </c>
      <c r="H85" s="52">
        <f t="shared" si="28"/>
        <v>210052.3</v>
      </c>
      <c r="I85" s="53">
        <f>I84</f>
        <v>0</v>
      </c>
      <c r="J85" s="54">
        <f>J84</f>
        <v>210052.3</v>
      </c>
    </row>
    <row r="86" spans="1:10" s="1" customFormat="1" ht="34.5" customHeight="1">
      <c r="A86" s="444"/>
      <c r="B86" s="445"/>
      <c r="C86" s="446"/>
      <c r="D86" s="33" t="s">
        <v>119</v>
      </c>
      <c r="E86" s="46">
        <f t="shared" si="27"/>
        <v>210052.3</v>
      </c>
      <c r="F86" s="45">
        <f t="shared" ref="F86:G88" si="29">F87</f>
        <v>0</v>
      </c>
      <c r="G86" s="45">
        <f t="shared" si="29"/>
        <v>210052.3</v>
      </c>
      <c r="H86" s="47">
        <f t="shared" si="28"/>
        <v>210052.3</v>
      </c>
      <c r="I86" s="45">
        <f t="shared" ref="I86:J88" si="30">I87</f>
        <v>0</v>
      </c>
      <c r="J86" s="48">
        <f t="shared" si="30"/>
        <v>210052.3</v>
      </c>
    </row>
    <row r="87" spans="1:10" ht="20.25" customHeight="1">
      <c r="A87" s="444"/>
      <c r="B87" s="445"/>
      <c r="C87" s="446"/>
      <c r="D87" s="11" t="s">
        <v>71</v>
      </c>
      <c r="E87" s="46">
        <f t="shared" si="27"/>
        <v>210052.3</v>
      </c>
      <c r="F87" s="45">
        <f t="shared" si="29"/>
        <v>0</v>
      </c>
      <c r="G87" s="45">
        <f t="shared" si="29"/>
        <v>210052.3</v>
      </c>
      <c r="H87" s="47">
        <f t="shared" si="28"/>
        <v>210052.3</v>
      </c>
      <c r="I87" s="45">
        <f t="shared" si="30"/>
        <v>0</v>
      </c>
      <c r="J87" s="48">
        <f t="shared" si="30"/>
        <v>210052.3</v>
      </c>
    </row>
    <row r="88" spans="1:10" ht="23.25" customHeight="1">
      <c r="A88" s="444"/>
      <c r="B88" s="445"/>
      <c r="C88" s="446"/>
      <c r="D88" s="11" t="s">
        <v>80</v>
      </c>
      <c r="E88" s="46">
        <f t="shared" si="27"/>
        <v>210052.3</v>
      </c>
      <c r="F88" s="45">
        <f t="shared" si="29"/>
        <v>0</v>
      </c>
      <c r="G88" s="45">
        <f t="shared" si="29"/>
        <v>210052.3</v>
      </c>
      <c r="H88" s="47">
        <f t="shared" si="28"/>
        <v>210052.3</v>
      </c>
      <c r="I88" s="45">
        <f t="shared" si="30"/>
        <v>0</v>
      </c>
      <c r="J88" s="48">
        <f t="shared" si="30"/>
        <v>210052.3</v>
      </c>
    </row>
    <row r="89" spans="1:10" ht="25.5" customHeight="1" thickBot="1">
      <c r="A89" s="450"/>
      <c r="B89" s="451"/>
      <c r="C89" s="452"/>
      <c r="D89" s="12" t="s">
        <v>41</v>
      </c>
      <c r="E89" s="118">
        <f t="shared" si="27"/>
        <v>210052.3</v>
      </c>
      <c r="F89" s="119">
        <v>0</v>
      </c>
      <c r="G89" s="119">
        <v>210052.3</v>
      </c>
      <c r="H89" s="118">
        <f t="shared" si="28"/>
        <v>210052.3</v>
      </c>
      <c r="I89" s="119">
        <v>0</v>
      </c>
      <c r="J89" s="305">
        <v>210052.3</v>
      </c>
    </row>
  </sheetData>
  <mergeCells count="25">
    <mergeCell ref="E5:J5"/>
    <mergeCell ref="I1:J1"/>
    <mergeCell ref="A3:J3"/>
    <mergeCell ref="A5:A8"/>
    <mergeCell ref="B5:B8"/>
    <mergeCell ref="C5:C8"/>
    <mergeCell ref="D5:D8"/>
    <mergeCell ref="F7:G7"/>
    <mergeCell ref="H7:H8"/>
    <mergeCell ref="I7:J7"/>
    <mergeCell ref="E6:G6"/>
    <mergeCell ref="E7:E8"/>
    <mergeCell ref="H6:J6"/>
    <mergeCell ref="A9:C11"/>
    <mergeCell ref="A24:C33"/>
    <mergeCell ref="A53:C56"/>
    <mergeCell ref="A35:C42"/>
    <mergeCell ref="A85:C89"/>
    <mergeCell ref="A79:C83"/>
    <mergeCell ref="A13:C17"/>
    <mergeCell ref="A19:C22"/>
    <mergeCell ref="A44:C51"/>
    <mergeCell ref="A64:C68"/>
    <mergeCell ref="A70:C77"/>
    <mergeCell ref="A58:C62"/>
  </mergeCells>
  <phoneticPr fontId="11" type="noConversion"/>
  <pageMargins left="0" right="0" top="0" bottom="0" header="0" footer="0"/>
  <pageSetup paperSize="9" scale="55" orientation="portrait" horizontalDpi="4294967294" verticalDpi="4294967294" r:id="rId1"/>
  <rowBreaks count="1" manualBreakCount="1">
    <brk id="51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4"/>
  <sheetViews>
    <sheetView view="pageBreakPreview" zoomScale="90" zoomScaleNormal="80" zoomScaleSheetLayoutView="90" workbookViewId="0">
      <selection activeCell="H6" sqref="H6:J6"/>
    </sheetView>
  </sheetViews>
  <sheetFormatPr defaultRowHeight="13.5"/>
  <cols>
    <col min="1" max="1" width="5.42578125" style="1" customWidth="1"/>
    <col min="2" max="2" width="5" style="1" customWidth="1"/>
    <col min="3" max="3" width="5.42578125" style="2" customWidth="1"/>
    <col min="4" max="4" width="57.28515625" style="2" customWidth="1"/>
    <col min="5" max="5" width="18.7109375" style="2" customWidth="1"/>
    <col min="6" max="6" width="18.85546875" style="2" customWidth="1"/>
    <col min="7" max="7" width="16.7109375" style="2" customWidth="1"/>
    <col min="8" max="8" width="17" style="2" customWidth="1"/>
    <col min="9" max="9" width="20.5703125" style="2" customWidth="1"/>
    <col min="10" max="10" width="16.5703125" style="2" customWidth="1"/>
    <col min="11" max="16384" width="9.140625" style="2"/>
  </cols>
  <sheetData>
    <row r="1" spans="1:10" ht="57" customHeight="1">
      <c r="H1" s="456" t="s">
        <v>269</v>
      </c>
      <c r="I1" s="456"/>
      <c r="J1" s="456"/>
    </row>
    <row r="2" spans="1:10" ht="42.75" customHeight="1"/>
    <row r="3" spans="1:10" ht="95.25" customHeight="1">
      <c r="A3" s="432" t="s">
        <v>304</v>
      </c>
      <c r="B3" s="432"/>
      <c r="C3" s="432"/>
      <c r="D3" s="432"/>
      <c r="E3" s="432"/>
      <c r="F3" s="432"/>
      <c r="G3" s="432"/>
      <c r="H3" s="432"/>
      <c r="I3" s="432"/>
      <c r="J3" s="432"/>
    </row>
    <row r="4" spans="1:10" ht="21" customHeight="1" thickBot="1">
      <c r="A4" s="3"/>
      <c r="B4" s="3"/>
      <c r="C4" s="3"/>
      <c r="J4" s="2" t="s">
        <v>55</v>
      </c>
    </row>
    <row r="5" spans="1:10" ht="36.75" customHeight="1" thickBot="1">
      <c r="A5" s="435" t="s">
        <v>56</v>
      </c>
      <c r="B5" s="436" t="s">
        <v>57</v>
      </c>
      <c r="C5" s="437" t="s">
        <v>58</v>
      </c>
      <c r="D5" s="458" t="s">
        <v>59</v>
      </c>
      <c r="E5" s="478" t="s">
        <v>60</v>
      </c>
      <c r="F5" s="479"/>
      <c r="G5" s="479"/>
      <c r="H5" s="479"/>
      <c r="I5" s="479"/>
      <c r="J5" s="480"/>
    </row>
    <row r="6" spans="1:10" ht="17.25">
      <c r="A6" s="438"/>
      <c r="B6" s="439"/>
      <c r="C6" s="440"/>
      <c r="D6" s="459"/>
      <c r="E6" s="465" t="s">
        <v>97</v>
      </c>
      <c r="F6" s="466"/>
      <c r="G6" s="467"/>
      <c r="H6" s="466" t="s">
        <v>61</v>
      </c>
      <c r="I6" s="466"/>
      <c r="J6" s="467"/>
    </row>
    <row r="7" spans="1:10" s="1" customFormat="1" ht="17.25">
      <c r="A7" s="438"/>
      <c r="B7" s="439"/>
      <c r="C7" s="440"/>
      <c r="D7" s="459"/>
      <c r="E7" s="463" t="s">
        <v>62</v>
      </c>
      <c r="F7" s="461" t="s">
        <v>63</v>
      </c>
      <c r="G7" s="462"/>
      <c r="H7" s="481" t="s">
        <v>62</v>
      </c>
      <c r="I7" s="483" t="s">
        <v>63</v>
      </c>
      <c r="J7" s="484"/>
    </row>
    <row r="8" spans="1:10" s="1" customFormat="1" ht="64.5" customHeight="1" thickBot="1">
      <c r="A8" s="441"/>
      <c r="B8" s="442"/>
      <c r="C8" s="443"/>
      <c r="D8" s="460"/>
      <c r="E8" s="464"/>
      <c r="F8" s="41" t="s">
        <v>64</v>
      </c>
      <c r="G8" s="22" t="s">
        <v>255</v>
      </c>
      <c r="H8" s="482"/>
      <c r="I8" s="41" t="s">
        <v>64</v>
      </c>
      <c r="J8" s="22" t="s">
        <v>65</v>
      </c>
    </row>
    <row r="9" spans="1:10" s="1" customFormat="1" ht="33">
      <c r="A9" s="468"/>
      <c r="B9" s="469"/>
      <c r="C9" s="469"/>
      <c r="D9" s="28" t="s">
        <v>66</v>
      </c>
      <c r="E9" s="346">
        <f>F9+G9</f>
        <v>0</v>
      </c>
      <c r="F9" s="346">
        <f>F10+F11</f>
        <v>0</v>
      </c>
      <c r="G9" s="346">
        <f>G10+G11</f>
        <v>0</v>
      </c>
      <c r="H9" s="349">
        <f>I9+J9</f>
        <v>0</v>
      </c>
      <c r="I9" s="346">
        <f>I10+I11</f>
        <v>0</v>
      </c>
      <c r="J9" s="352">
        <f>J10+J11</f>
        <v>0</v>
      </c>
    </row>
    <row r="10" spans="1:10" s="1" customFormat="1" ht="21.75" customHeight="1">
      <c r="A10" s="470"/>
      <c r="B10" s="471"/>
      <c r="C10" s="471"/>
      <c r="D10" s="29" t="s">
        <v>67</v>
      </c>
      <c r="E10" s="348">
        <f>F10+G10</f>
        <v>0</v>
      </c>
      <c r="F10" s="348">
        <f>F14</f>
        <v>0</v>
      </c>
      <c r="G10" s="348">
        <f>G14+G19+G24</f>
        <v>0</v>
      </c>
      <c r="H10" s="350">
        <f>I10+J10</f>
        <v>0</v>
      </c>
      <c r="I10" s="348">
        <f>I14</f>
        <v>0</v>
      </c>
      <c r="J10" s="353">
        <f>J14</f>
        <v>0</v>
      </c>
    </row>
    <row r="11" spans="1:10" s="1" customFormat="1" ht="26.25" customHeight="1" thickBot="1">
      <c r="A11" s="472"/>
      <c r="B11" s="473"/>
      <c r="C11" s="473"/>
      <c r="D11" s="30" t="s">
        <v>68</v>
      </c>
      <c r="E11" s="347">
        <f>F11+G11</f>
        <v>0</v>
      </c>
      <c r="F11" s="347">
        <v>0</v>
      </c>
      <c r="G11" s="347"/>
      <c r="H11" s="351">
        <f>I11+J11</f>
        <v>0</v>
      </c>
      <c r="I11" s="347"/>
      <c r="J11" s="354"/>
    </row>
    <row r="12" spans="1:10" s="1" customFormat="1" ht="78" customHeight="1" thickBot="1">
      <c r="A12" s="330" t="s">
        <v>74</v>
      </c>
      <c r="B12" s="331" t="s">
        <v>70</v>
      </c>
      <c r="C12" s="332" t="s">
        <v>69</v>
      </c>
      <c r="D12" s="333" t="s">
        <v>109</v>
      </c>
      <c r="E12" s="334">
        <f t="shared" ref="E12:E21" si="0">+F12+G12</f>
        <v>2008.3</v>
      </c>
      <c r="F12" s="297">
        <f>F14</f>
        <v>0</v>
      </c>
      <c r="G12" s="335">
        <f>+G14</f>
        <v>2008.3</v>
      </c>
      <c r="H12" s="304">
        <f t="shared" ref="H12:H21" si="1">+I12+J12</f>
        <v>0</v>
      </c>
      <c r="I12" s="297">
        <f>I14</f>
        <v>0</v>
      </c>
      <c r="J12" s="298">
        <f>+J14</f>
        <v>0</v>
      </c>
    </row>
    <row r="13" spans="1:10" s="1" customFormat="1" ht="17.25" customHeight="1">
      <c r="A13" s="474"/>
      <c r="B13" s="475"/>
      <c r="C13" s="475"/>
      <c r="D13" s="327" t="s">
        <v>75</v>
      </c>
      <c r="E13" s="328">
        <f t="shared" si="0"/>
        <v>2008.3</v>
      </c>
      <c r="F13" s="42">
        <f>+F12</f>
        <v>0</v>
      </c>
      <c r="G13" s="329">
        <f>+G12</f>
        <v>2008.3</v>
      </c>
      <c r="H13" s="318">
        <f t="shared" si="1"/>
        <v>0</v>
      </c>
      <c r="I13" s="316">
        <f>+I12</f>
        <v>0</v>
      </c>
      <c r="J13" s="317">
        <f>+J12</f>
        <v>0</v>
      </c>
    </row>
    <row r="14" spans="1:10" s="1" customFormat="1" ht="16.5">
      <c r="A14" s="474"/>
      <c r="B14" s="475"/>
      <c r="C14" s="475"/>
      <c r="D14" s="11" t="s">
        <v>82</v>
      </c>
      <c r="E14" s="323">
        <f t="shared" si="0"/>
        <v>2008.3</v>
      </c>
      <c r="F14" s="42">
        <f>+F15</f>
        <v>0</v>
      </c>
      <c r="G14" s="324">
        <f>+G15</f>
        <v>2008.3</v>
      </c>
      <c r="H14" s="318">
        <f t="shared" si="1"/>
        <v>0</v>
      </c>
      <c r="I14" s="319">
        <f>+I15</f>
        <v>0</v>
      </c>
      <c r="J14" s="320">
        <f>+J15</f>
        <v>0</v>
      </c>
    </row>
    <row r="15" spans="1:10" s="1" customFormat="1" ht="16.5">
      <c r="A15" s="474"/>
      <c r="B15" s="475"/>
      <c r="C15" s="475"/>
      <c r="D15" s="11" t="s">
        <v>83</v>
      </c>
      <c r="E15" s="323">
        <f t="shared" si="0"/>
        <v>2008.3</v>
      </c>
      <c r="F15" s="42">
        <f>+F16</f>
        <v>0</v>
      </c>
      <c r="G15" s="324">
        <f>+G16</f>
        <v>2008.3</v>
      </c>
      <c r="H15" s="289">
        <f t="shared" si="1"/>
        <v>0</v>
      </c>
      <c r="I15" s="42">
        <f>+I16</f>
        <v>0</v>
      </c>
      <c r="J15" s="20">
        <f>+J16</f>
        <v>0</v>
      </c>
    </row>
    <row r="16" spans="1:10" s="1" customFormat="1" ht="17.25" thickBot="1">
      <c r="A16" s="476"/>
      <c r="B16" s="477"/>
      <c r="C16" s="477"/>
      <c r="D16" s="12" t="s">
        <v>77</v>
      </c>
      <c r="E16" s="325">
        <f t="shared" si="0"/>
        <v>2008.3</v>
      </c>
      <c r="F16" s="42">
        <v>0</v>
      </c>
      <c r="G16" s="326">
        <v>2008.3</v>
      </c>
      <c r="H16" s="318">
        <f t="shared" si="1"/>
        <v>0</v>
      </c>
      <c r="I16" s="42">
        <v>0</v>
      </c>
      <c r="J16" s="20">
        <v>0</v>
      </c>
    </row>
    <row r="17" spans="1:10" s="1" customFormat="1" ht="91.5" customHeight="1" thickBot="1">
      <c r="A17" s="330" t="s">
        <v>74</v>
      </c>
      <c r="B17" s="331" t="s">
        <v>70</v>
      </c>
      <c r="C17" s="332" t="s">
        <v>69</v>
      </c>
      <c r="D17" s="333" t="s">
        <v>298</v>
      </c>
      <c r="E17" s="334">
        <f t="shared" si="0"/>
        <v>2076.6999999999998</v>
      </c>
      <c r="F17" s="297">
        <f>F19</f>
        <v>0</v>
      </c>
      <c r="G17" s="335">
        <f>+G19</f>
        <v>2076.6999999999998</v>
      </c>
      <c r="H17" s="304">
        <f t="shared" si="1"/>
        <v>0</v>
      </c>
      <c r="I17" s="297">
        <f>I19</f>
        <v>0</v>
      </c>
      <c r="J17" s="298">
        <f>+J19</f>
        <v>0</v>
      </c>
    </row>
    <row r="18" spans="1:10" s="1" customFormat="1" ht="17.25" customHeight="1">
      <c r="A18" s="474"/>
      <c r="B18" s="475"/>
      <c r="C18" s="475"/>
      <c r="D18" s="327" t="s">
        <v>75</v>
      </c>
      <c r="E18" s="328">
        <f t="shared" si="0"/>
        <v>2076.6999999999998</v>
      </c>
      <c r="F18" s="42">
        <f>+F17</f>
        <v>0</v>
      </c>
      <c r="G18" s="329">
        <f>+G17</f>
        <v>2076.6999999999998</v>
      </c>
      <c r="H18" s="318">
        <f t="shared" si="1"/>
        <v>0</v>
      </c>
      <c r="I18" s="316">
        <f>+I17</f>
        <v>0</v>
      </c>
      <c r="J18" s="317">
        <f>+J17</f>
        <v>0</v>
      </c>
    </row>
    <row r="19" spans="1:10" s="1" customFormat="1" ht="16.5">
      <c r="A19" s="474"/>
      <c r="B19" s="475"/>
      <c r="C19" s="475"/>
      <c r="D19" s="11" t="s">
        <v>82</v>
      </c>
      <c r="E19" s="323">
        <f t="shared" si="0"/>
        <v>2076.6999999999998</v>
      </c>
      <c r="F19" s="42">
        <f>+F20</f>
        <v>0</v>
      </c>
      <c r="G19" s="324">
        <f>+G20</f>
        <v>2076.6999999999998</v>
      </c>
      <c r="H19" s="318">
        <f t="shared" si="1"/>
        <v>0</v>
      </c>
      <c r="I19" s="319">
        <f>+I20</f>
        <v>0</v>
      </c>
      <c r="J19" s="320">
        <f>+J20</f>
        <v>0</v>
      </c>
    </row>
    <row r="20" spans="1:10" s="1" customFormat="1" ht="16.5">
      <c r="A20" s="474"/>
      <c r="B20" s="475"/>
      <c r="C20" s="475"/>
      <c r="D20" s="11" t="s">
        <v>83</v>
      </c>
      <c r="E20" s="323">
        <f t="shared" si="0"/>
        <v>2076.6999999999998</v>
      </c>
      <c r="F20" s="42">
        <f>+F21</f>
        <v>0</v>
      </c>
      <c r="G20" s="324">
        <f>+G21</f>
        <v>2076.6999999999998</v>
      </c>
      <c r="H20" s="289">
        <f t="shared" si="1"/>
        <v>0</v>
      </c>
      <c r="I20" s="42">
        <f>+I21</f>
        <v>0</v>
      </c>
      <c r="J20" s="20">
        <f>+J21</f>
        <v>0</v>
      </c>
    </row>
    <row r="21" spans="1:10" s="1" customFormat="1" ht="17.25" thickBot="1">
      <c r="A21" s="476"/>
      <c r="B21" s="477"/>
      <c r="C21" s="477"/>
      <c r="D21" s="12" t="s">
        <v>77</v>
      </c>
      <c r="E21" s="325">
        <f t="shared" si="0"/>
        <v>2076.6999999999998</v>
      </c>
      <c r="F21" s="42">
        <v>0</v>
      </c>
      <c r="G21" s="326">
        <v>2076.6999999999998</v>
      </c>
      <c r="H21" s="318">
        <f t="shared" si="1"/>
        <v>0</v>
      </c>
      <c r="I21" s="42">
        <v>0</v>
      </c>
      <c r="J21" s="20">
        <v>0</v>
      </c>
    </row>
    <row r="22" spans="1:10" ht="66.75" thickBot="1">
      <c r="A22" s="25" t="s">
        <v>74</v>
      </c>
      <c r="B22" s="26" t="s">
        <v>103</v>
      </c>
      <c r="C22" s="27" t="s">
        <v>69</v>
      </c>
      <c r="D22" s="128" t="s">
        <v>35</v>
      </c>
      <c r="E22" s="300">
        <f>F22+G22</f>
        <v>-4085</v>
      </c>
      <c r="F22" s="297">
        <f>F24</f>
        <v>0</v>
      </c>
      <c r="G22" s="298">
        <f>G24</f>
        <v>-4085</v>
      </c>
      <c r="H22" s="304">
        <f>I22+J22</f>
        <v>0</v>
      </c>
      <c r="I22" s="297">
        <f>I24</f>
        <v>0</v>
      </c>
      <c r="J22" s="298">
        <f>J24</f>
        <v>0</v>
      </c>
    </row>
    <row r="23" spans="1:10" ht="26.25" customHeight="1">
      <c r="A23" s="447"/>
      <c r="B23" s="448"/>
      <c r="C23" s="448"/>
      <c r="D23" s="36" t="s">
        <v>106</v>
      </c>
      <c r="E23" s="315">
        <f>F23+G23</f>
        <v>-4085</v>
      </c>
      <c r="F23" s="316">
        <f>F22</f>
        <v>0</v>
      </c>
      <c r="G23" s="317">
        <f>G22</f>
        <v>-4085</v>
      </c>
      <c r="H23" s="318">
        <f>I23+J23</f>
        <v>0</v>
      </c>
      <c r="I23" s="316">
        <f>I22</f>
        <v>0</v>
      </c>
      <c r="J23" s="317">
        <f>J22</f>
        <v>0</v>
      </c>
    </row>
    <row r="24" spans="1:10" ht="16.5">
      <c r="A24" s="444"/>
      <c r="B24" s="445"/>
      <c r="C24" s="445"/>
      <c r="D24" s="11" t="s">
        <v>82</v>
      </c>
      <c r="E24" s="315">
        <f>F24+G24</f>
        <v>-4085</v>
      </c>
      <c r="F24" s="319">
        <f>F25</f>
        <v>0</v>
      </c>
      <c r="G24" s="320">
        <f>G25</f>
        <v>-4085</v>
      </c>
      <c r="H24" s="318">
        <f>I24+J24</f>
        <v>0</v>
      </c>
      <c r="I24" s="319">
        <f>I25</f>
        <v>0</v>
      </c>
      <c r="J24" s="320">
        <f>J25</f>
        <v>0</v>
      </c>
    </row>
    <row r="25" spans="1:10" ht="16.5">
      <c r="A25" s="444"/>
      <c r="B25" s="445"/>
      <c r="C25" s="445"/>
      <c r="D25" s="11" t="s">
        <v>83</v>
      </c>
      <c r="E25" s="23">
        <f>F25+G25</f>
        <v>-4085</v>
      </c>
      <c r="F25" s="42">
        <f>F26</f>
        <v>0</v>
      </c>
      <c r="G25" s="20">
        <f>G26</f>
        <v>-4085</v>
      </c>
      <c r="H25" s="289">
        <f>I25+J25</f>
        <v>0</v>
      </c>
      <c r="I25" s="42">
        <f>I26</f>
        <v>0</v>
      </c>
      <c r="J25" s="20">
        <f>J26</f>
        <v>0</v>
      </c>
    </row>
    <row r="26" spans="1:10" ht="23.25" customHeight="1" thickBot="1">
      <c r="A26" s="450"/>
      <c r="B26" s="451"/>
      <c r="C26" s="451"/>
      <c r="D26" s="12" t="s">
        <v>77</v>
      </c>
      <c r="E26" s="321">
        <f>F26+G26</f>
        <v>-4085</v>
      </c>
      <c r="F26" s="44">
        <v>0</v>
      </c>
      <c r="G26" s="21">
        <v>-4085</v>
      </c>
      <c r="H26" s="322">
        <f>I26+J26</f>
        <v>0</v>
      </c>
      <c r="I26" s="44">
        <v>0</v>
      </c>
      <c r="J26" s="21">
        <v>0</v>
      </c>
    </row>
    <row r="27" spans="1:10">
      <c r="E27" s="6"/>
      <c r="F27" s="6"/>
      <c r="G27" s="6"/>
      <c r="H27" s="6"/>
      <c r="I27" s="6"/>
      <c r="J27" s="6"/>
    </row>
    <row r="34" spans="8:8">
      <c r="H34" s="2">
        <f>2076.7+2008.3</f>
        <v>4085</v>
      </c>
    </row>
  </sheetData>
  <mergeCells count="17">
    <mergeCell ref="H1:J1"/>
    <mergeCell ref="A5:A8"/>
    <mergeCell ref="B5:B8"/>
    <mergeCell ref="C5:C8"/>
    <mergeCell ref="D5:D8"/>
    <mergeCell ref="A3:J3"/>
    <mergeCell ref="E6:G6"/>
    <mergeCell ref="E7:E8"/>
    <mergeCell ref="F7:G7"/>
    <mergeCell ref="H6:J6"/>
    <mergeCell ref="A9:C11"/>
    <mergeCell ref="A13:C16"/>
    <mergeCell ref="E5:J5"/>
    <mergeCell ref="A23:C26"/>
    <mergeCell ref="H7:H8"/>
    <mergeCell ref="I7:J7"/>
    <mergeCell ref="A18:C21"/>
  </mergeCells>
  <phoneticPr fontId="11" type="noConversion"/>
  <pageMargins left="0" right="0" top="0" bottom="0" header="0" footer="0"/>
  <pageSetup paperSize="9" scale="55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48"/>
  <sheetViews>
    <sheetView view="pageBreakPreview" zoomScale="110" zoomScaleNormal="110" zoomScaleSheetLayoutView="110" workbookViewId="0">
      <selection activeCell="A11" sqref="A11:I11"/>
    </sheetView>
  </sheetViews>
  <sheetFormatPr defaultRowHeight="15"/>
  <cols>
    <col min="1" max="1" width="9.140625" style="64"/>
    <col min="2" max="2" width="10.5703125" style="64" customWidth="1"/>
    <col min="3" max="3" width="19.28515625" style="64" customWidth="1"/>
    <col min="4" max="4" width="8.140625" style="64" customWidth="1"/>
    <col min="5" max="5" width="11.140625" style="64" customWidth="1"/>
    <col min="6" max="6" width="20.28515625" style="64" customWidth="1"/>
    <col min="7" max="7" width="13.140625" style="64" customWidth="1"/>
    <col min="8" max="8" width="13.85546875" style="64" customWidth="1"/>
    <col min="9" max="9" width="19.5703125" style="64" customWidth="1"/>
    <col min="10" max="16384" width="9.140625" style="64"/>
  </cols>
  <sheetData>
    <row r="1" spans="1:10" s="222" customFormat="1" ht="66.75" customHeight="1">
      <c r="H1" s="456" t="s">
        <v>280</v>
      </c>
      <c r="I1" s="456"/>
      <c r="J1" s="251"/>
    </row>
    <row r="2" spans="1:10" s="222" customFormat="1" ht="17.25">
      <c r="I2" s="424" t="s">
        <v>275</v>
      </c>
      <c r="J2" s="372"/>
    </row>
    <row r="5" spans="1:10" s="86" customFormat="1" ht="60.75" customHeight="1">
      <c r="A5" s="583" t="s">
        <v>203</v>
      </c>
      <c r="B5" s="583"/>
      <c r="C5" s="583"/>
      <c r="D5" s="583"/>
      <c r="E5" s="583"/>
      <c r="F5" s="583"/>
      <c r="G5" s="583"/>
      <c r="H5" s="583"/>
      <c r="I5" s="583"/>
    </row>
    <row r="6" spans="1:10" s="86" customFormat="1" ht="37.5" customHeight="1">
      <c r="A6" s="584" t="s">
        <v>126</v>
      </c>
      <c r="B6" s="584"/>
      <c r="C6" s="584"/>
      <c r="D6" s="585" t="s">
        <v>127</v>
      </c>
      <c r="E6" s="586"/>
      <c r="F6" s="586"/>
      <c r="G6" s="586"/>
      <c r="H6" s="586"/>
      <c r="I6" s="587"/>
    </row>
    <row r="7" spans="1:10" s="86" customFormat="1" ht="27.75" customHeight="1">
      <c r="A7" s="584"/>
      <c r="B7" s="584"/>
      <c r="C7" s="584"/>
      <c r="D7" s="588" t="s">
        <v>128</v>
      </c>
      <c r="E7" s="588"/>
      <c r="F7" s="588"/>
      <c r="G7" s="588" t="s">
        <v>129</v>
      </c>
      <c r="H7" s="588"/>
      <c r="I7" s="588"/>
    </row>
    <row r="8" spans="1:10" s="86" customFormat="1" ht="13.5">
      <c r="A8" s="584"/>
      <c r="B8" s="584"/>
      <c r="C8" s="584"/>
      <c r="D8" s="552" t="s">
        <v>97</v>
      </c>
      <c r="E8" s="552"/>
      <c r="F8" s="111" t="s">
        <v>61</v>
      </c>
      <c r="G8" s="552" t="s">
        <v>97</v>
      </c>
      <c r="H8" s="552"/>
      <c r="I8" s="111" t="s">
        <v>61</v>
      </c>
    </row>
    <row r="9" spans="1:10" s="86" customFormat="1" ht="50.25" customHeight="1">
      <c r="A9" s="589" t="s">
        <v>130</v>
      </c>
      <c r="B9" s="589"/>
      <c r="C9" s="589"/>
      <c r="D9" s="589"/>
      <c r="E9" s="589"/>
      <c r="F9" s="589"/>
      <c r="G9" s="589"/>
      <c r="H9" s="589"/>
      <c r="I9" s="589"/>
    </row>
    <row r="10" spans="1:10" s="86" customFormat="1" ht="21.75" customHeight="1">
      <c r="A10" s="590" t="s">
        <v>131</v>
      </c>
      <c r="B10" s="590"/>
      <c r="C10" s="590"/>
      <c r="D10" s="590"/>
      <c r="E10" s="590"/>
      <c r="F10" s="590"/>
      <c r="G10" s="590"/>
      <c r="H10" s="590"/>
      <c r="I10" s="590"/>
    </row>
    <row r="11" spans="1:10" s="86" customFormat="1" ht="18.75" customHeight="1">
      <c r="A11" s="590" t="s">
        <v>132</v>
      </c>
      <c r="B11" s="590"/>
      <c r="C11" s="590"/>
      <c r="D11" s="590"/>
      <c r="E11" s="590"/>
      <c r="F11" s="590"/>
      <c r="G11" s="590"/>
      <c r="H11" s="590"/>
      <c r="I11" s="590"/>
    </row>
    <row r="12" spans="1:10" s="86" customFormat="1" ht="17.25">
      <c r="A12" s="87"/>
      <c r="B12" s="88"/>
      <c r="C12" s="89"/>
      <c r="D12" s="87"/>
      <c r="E12" s="87"/>
      <c r="F12" s="87"/>
      <c r="G12" s="87"/>
      <c r="H12" s="87"/>
      <c r="I12" s="87"/>
    </row>
    <row r="13" spans="1:10" s="86" customFormat="1" ht="14.25" customHeight="1">
      <c r="A13" s="87"/>
      <c r="B13" s="87"/>
      <c r="C13" s="87"/>
      <c r="D13" s="87"/>
      <c r="E13" s="87"/>
      <c r="F13" s="87"/>
      <c r="G13" s="87"/>
      <c r="H13" s="87"/>
      <c r="I13" s="87"/>
    </row>
    <row r="14" spans="1:10" s="86" customFormat="1" ht="13.5">
      <c r="A14" s="493" t="s">
        <v>133</v>
      </c>
      <c r="B14" s="494"/>
      <c r="C14" s="497" t="s">
        <v>134</v>
      </c>
      <c r="D14" s="497"/>
      <c r="E14" s="497"/>
      <c r="F14" s="497"/>
      <c r="G14" s="497"/>
      <c r="H14" s="497"/>
      <c r="I14" s="497"/>
    </row>
    <row r="15" spans="1:10" s="86" customFormat="1" ht="42.75" customHeight="1">
      <c r="A15" s="495"/>
      <c r="B15" s="496"/>
      <c r="C15" s="486" t="s">
        <v>205</v>
      </c>
      <c r="D15" s="487"/>
      <c r="E15" s="487"/>
      <c r="F15" s="487"/>
      <c r="G15" s="487"/>
      <c r="H15" s="487"/>
      <c r="I15" s="488"/>
    </row>
    <row r="16" spans="1:10" s="86" customFormat="1" ht="13.5">
      <c r="A16" s="498">
        <v>1086</v>
      </c>
      <c r="B16" s="500" t="s">
        <v>204</v>
      </c>
      <c r="C16" s="502" t="s">
        <v>135</v>
      </c>
      <c r="D16" s="502"/>
      <c r="E16" s="502"/>
      <c r="F16" s="502"/>
      <c r="G16" s="502"/>
      <c r="H16" s="502"/>
      <c r="I16" s="502"/>
    </row>
    <row r="17" spans="1:9" s="86" customFormat="1" ht="30" customHeight="1">
      <c r="A17" s="499"/>
      <c r="B17" s="501"/>
      <c r="C17" s="489" t="s">
        <v>209</v>
      </c>
      <c r="D17" s="489"/>
      <c r="E17" s="489"/>
      <c r="F17" s="489"/>
      <c r="G17" s="489"/>
      <c r="H17" s="489"/>
      <c r="I17" s="489"/>
    </row>
    <row r="18" spans="1:9" s="86" customFormat="1" ht="14.25">
      <c r="A18" s="90" t="s">
        <v>126</v>
      </c>
      <c r="B18" s="91"/>
      <c r="C18" s="92"/>
      <c r="D18" s="93"/>
      <c r="E18" s="93"/>
      <c r="F18" s="93"/>
      <c r="G18" s="93"/>
      <c r="H18" s="93"/>
      <c r="I18" s="93"/>
    </row>
    <row r="19" spans="1:9" s="86" customFormat="1" ht="51.75" customHeight="1">
      <c r="A19" s="94" t="s">
        <v>136</v>
      </c>
      <c r="B19" s="95"/>
      <c r="C19" s="359" t="s">
        <v>137</v>
      </c>
      <c r="D19" s="93"/>
      <c r="E19" s="93"/>
      <c r="F19" s="93"/>
      <c r="G19" s="93"/>
      <c r="H19" s="93"/>
      <c r="I19" s="93"/>
    </row>
    <row r="20" spans="1:9" s="86" customFormat="1" ht="14.25">
      <c r="A20" s="97" t="s">
        <v>138</v>
      </c>
      <c r="B20" s="98"/>
      <c r="C20" s="96" t="s">
        <v>139</v>
      </c>
      <c r="D20" s="93"/>
      <c r="E20" s="93"/>
      <c r="F20" s="93"/>
      <c r="G20" s="93"/>
      <c r="H20" s="93"/>
      <c r="I20" s="93"/>
    </row>
    <row r="21" spans="1:9" s="86" customFormat="1" ht="14.25">
      <c r="A21" s="97" t="s">
        <v>140</v>
      </c>
      <c r="B21" s="98"/>
      <c r="C21" s="96" t="s">
        <v>139</v>
      </c>
      <c r="D21" s="93"/>
      <c r="E21" s="93"/>
      <c r="F21" s="93"/>
      <c r="G21" s="93"/>
      <c r="H21" s="93"/>
      <c r="I21" s="93"/>
    </row>
    <row r="22" spans="1:9" s="86" customFormat="1" ht="39.75" customHeight="1">
      <c r="A22" s="503" t="s">
        <v>141</v>
      </c>
      <c r="B22" s="504"/>
      <c r="C22" s="505"/>
      <c r="D22" s="506"/>
      <c r="E22" s="506"/>
      <c r="F22" s="114"/>
      <c r="G22" s="507">
        <v>38441.800000000003</v>
      </c>
      <c r="H22" s="507"/>
      <c r="I22" s="115">
        <v>0</v>
      </c>
    </row>
    <row r="23" spans="1:9" s="86" customFormat="1" ht="19.5" customHeight="1">
      <c r="A23" s="485" t="s">
        <v>142</v>
      </c>
      <c r="B23" s="485"/>
      <c r="C23" s="485"/>
      <c r="D23" s="485"/>
      <c r="E23" s="485"/>
      <c r="F23" s="485"/>
      <c r="G23" s="485"/>
      <c r="H23" s="485"/>
      <c r="I23" s="485"/>
    </row>
    <row r="24" spans="1:9" s="86" customFormat="1" ht="17.25" customHeight="1">
      <c r="A24" s="486" t="s">
        <v>206</v>
      </c>
      <c r="B24" s="487"/>
      <c r="C24" s="487"/>
      <c r="D24" s="487"/>
      <c r="E24" s="487"/>
      <c r="F24" s="487"/>
      <c r="G24" s="487"/>
      <c r="H24" s="487"/>
      <c r="I24" s="488"/>
    </row>
    <row r="25" spans="1:9" s="86" customFormat="1" ht="23.25" customHeight="1">
      <c r="A25" s="99" t="s">
        <v>144</v>
      </c>
      <c r="B25" s="100"/>
      <c r="C25" s="101"/>
      <c r="D25" s="101"/>
      <c r="E25" s="101"/>
      <c r="F25" s="101"/>
      <c r="G25" s="101"/>
      <c r="H25" s="101"/>
      <c r="I25" s="101"/>
    </row>
    <row r="26" spans="1:9" s="86" customFormat="1" ht="19.5" customHeight="1">
      <c r="A26" s="489" t="s">
        <v>157</v>
      </c>
      <c r="B26" s="489"/>
      <c r="C26" s="489"/>
      <c r="D26" s="489"/>
      <c r="E26" s="489"/>
      <c r="F26" s="489"/>
      <c r="G26" s="489"/>
      <c r="H26" s="489"/>
      <c r="I26" s="489"/>
    </row>
    <row r="27" spans="1:9" s="86" customFormat="1" ht="17.25" customHeight="1">
      <c r="A27" s="485" t="s">
        <v>146</v>
      </c>
      <c r="B27" s="485"/>
      <c r="C27" s="485"/>
      <c r="D27" s="485"/>
      <c r="E27" s="485"/>
      <c r="F27" s="485"/>
      <c r="G27" s="485"/>
      <c r="H27" s="485"/>
      <c r="I27" s="485"/>
    </row>
    <row r="28" spans="1:9" s="86" customFormat="1" ht="15.75" customHeight="1">
      <c r="A28" s="490" t="s">
        <v>158</v>
      </c>
      <c r="B28" s="491"/>
      <c r="C28" s="491"/>
      <c r="D28" s="491"/>
      <c r="E28" s="491"/>
      <c r="F28" s="491"/>
      <c r="G28" s="491"/>
      <c r="H28" s="491"/>
      <c r="I28" s="492"/>
    </row>
    <row r="29" spans="1:9" customFormat="1" ht="55.5" customHeight="1"/>
    <row r="30" spans="1:9" s="86" customFormat="1" ht="13.5">
      <c r="A30" s="493" t="s">
        <v>133</v>
      </c>
      <c r="B30" s="494"/>
      <c r="C30" s="497" t="s">
        <v>134</v>
      </c>
      <c r="D30" s="497"/>
      <c r="E30" s="497"/>
      <c r="F30" s="497"/>
      <c r="G30" s="497"/>
      <c r="H30" s="497"/>
      <c r="I30" s="497"/>
    </row>
    <row r="31" spans="1:9" s="86" customFormat="1" ht="42.75" customHeight="1">
      <c r="A31" s="495"/>
      <c r="B31" s="496"/>
      <c r="C31" s="486" t="s">
        <v>207</v>
      </c>
      <c r="D31" s="487"/>
      <c r="E31" s="487"/>
      <c r="F31" s="487"/>
      <c r="G31" s="487"/>
      <c r="H31" s="487"/>
      <c r="I31" s="488"/>
    </row>
    <row r="32" spans="1:9" s="86" customFormat="1" ht="13.5">
      <c r="A32" s="498">
        <v>1086</v>
      </c>
      <c r="B32" s="500" t="s">
        <v>194</v>
      </c>
      <c r="C32" s="502" t="s">
        <v>135</v>
      </c>
      <c r="D32" s="502"/>
      <c r="E32" s="502"/>
      <c r="F32" s="502"/>
      <c r="G32" s="502"/>
      <c r="H32" s="502"/>
      <c r="I32" s="502"/>
    </row>
    <row r="33" spans="1:9" s="86" customFormat="1" ht="30" customHeight="1">
      <c r="A33" s="499"/>
      <c r="B33" s="501"/>
      <c r="C33" s="489" t="s">
        <v>208</v>
      </c>
      <c r="D33" s="489"/>
      <c r="E33" s="489"/>
      <c r="F33" s="489"/>
      <c r="G33" s="489"/>
      <c r="H33" s="489"/>
      <c r="I33" s="489"/>
    </row>
    <row r="34" spans="1:9" s="86" customFormat="1" ht="14.25">
      <c r="A34" s="90" t="s">
        <v>126</v>
      </c>
      <c r="B34" s="91"/>
      <c r="C34" s="92"/>
      <c r="D34" s="93"/>
      <c r="E34" s="93"/>
      <c r="F34" s="93"/>
      <c r="G34" s="93"/>
      <c r="H34" s="93"/>
      <c r="I34" s="93"/>
    </row>
    <row r="35" spans="1:9" s="86" customFormat="1" ht="54.75" customHeight="1">
      <c r="A35" s="94" t="s">
        <v>136</v>
      </c>
      <c r="B35" s="95"/>
      <c r="C35" s="359" t="s">
        <v>137</v>
      </c>
      <c r="D35" s="93"/>
      <c r="E35" s="93"/>
      <c r="F35" s="93"/>
      <c r="G35" s="93"/>
      <c r="H35" s="93"/>
      <c r="I35" s="93"/>
    </row>
    <row r="36" spans="1:9" s="86" customFormat="1" ht="14.25">
      <c r="A36" s="97" t="s">
        <v>138</v>
      </c>
      <c r="B36" s="98"/>
      <c r="C36" s="96" t="s">
        <v>139</v>
      </c>
      <c r="D36" s="93"/>
      <c r="E36" s="93"/>
      <c r="F36" s="93"/>
      <c r="G36" s="93"/>
      <c r="H36" s="93"/>
      <c r="I36" s="93"/>
    </row>
    <row r="37" spans="1:9" s="86" customFormat="1" ht="14.25">
      <c r="A37" s="97" t="s">
        <v>140</v>
      </c>
      <c r="B37" s="98"/>
      <c r="C37" s="96" t="s">
        <v>139</v>
      </c>
      <c r="D37" s="93"/>
      <c r="E37" s="93"/>
      <c r="F37" s="93"/>
      <c r="G37" s="93"/>
      <c r="H37" s="93"/>
      <c r="I37" s="93"/>
    </row>
    <row r="38" spans="1:9" s="86" customFormat="1" ht="34.5" customHeight="1">
      <c r="A38" s="503" t="s">
        <v>141</v>
      </c>
      <c r="B38" s="504"/>
      <c r="C38" s="505"/>
      <c r="D38" s="506"/>
      <c r="E38" s="506"/>
      <c r="F38" s="114"/>
      <c r="G38" s="507">
        <v>2008.3</v>
      </c>
      <c r="H38" s="507"/>
      <c r="I38" s="115">
        <v>0</v>
      </c>
    </row>
    <row r="39" spans="1:9" s="86" customFormat="1" ht="24" customHeight="1">
      <c r="A39" s="485" t="s">
        <v>142</v>
      </c>
      <c r="B39" s="485"/>
      <c r="C39" s="485"/>
      <c r="D39" s="485"/>
      <c r="E39" s="485"/>
      <c r="F39" s="485"/>
      <c r="G39" s="485"/>
      <c r="H39" s="485"/>
      <c r="I39" s="485"/>
    </row>
    <row r="40" spans="1:9" s="86" customFormat="1" ht="28.5" customHeight="1">
      <c r="A40" s="486" t="s">
        <v>206</v>
      </c>
      <c r="B40" s="487"/>
      <c r="C40" s="487"/>
      <c r="D40" s="487"/>
      <c r="E40" s="487"/>
      <c r="F40" s="487"/>
      <c r="G40" s="487"/>
      <c r="H40" s="487"/>
      <c r="I40" s="488"/>
    </row>
    <row r="41" spans="1:9" s="86" customFormat="1" ht="23.25" customHeight="1">
      <c r="A41" s="116" t="s">
        <v>144</v>
      </c>
      <c r="B41" s="116"/>
      <c r="C41" s="117"/>
      <c r="D41" s="117"/>
      <c r="E41" s="117"/>
      <c r="F41" s="117"/>
      <c r="G41" s="117"/>
      <c r="H41" s="117"/>
      <c r="I41" s="117"/>
    </row>
    <row r="42" spans="1:9" s="86" customFormat="1" ht="19.5" customHeight="1">
      <c r="A42" s="489" t="s">
        <v>157</v>
      </c>
      <c r="B42" s="489"/>
      <c r="C42" s="489"/>
      <c r="D42" s="489"/>
      <c r="E42" s="489"/>
      <c r="F42" s="489"/>
      <c r="G42" s="489"/>
      <c r="H42" s="489"/>
      <c r="I42" s="489"/>
    </row>
    <row r="43" spans="1:9" s="86" customFormat="1" ht="18" customHeight="1">
      <c r="A43" s="485" t="s">
        <v>146</v>
      </c>
      <c r="B43" s="485"/>
      <c r="C43" s="485"/>
      <c r="D43" s="485"/>
      <c r="E43" s="485"/>
      <c r="F43" s="485"/>
      <c r="G43" s="485"/>
      <c r="H43" s="485"/>
      <c r="I43" s="485"/>
    </row>
    <row r="44" spans="1:9" s="86" customFormat="1" ht="20.25" customHeight="1">
      <c r="A44" s="490" t="s">
        <v>158</v>
      </c>
      <c r="B44" s="491"/>
      <c r="C44" s="491"/>
      <c r="D44" s="491"/>
      <c r="E44" s="491"/>
      <c r="F44" s="491"/>
      <c r="G44" s="491"/>
      <c r="H44" s="491"/>
      <c r="I44" s="492"/>
    </row>
    <row r="46" spans="1:9" s="86" customFormat="1" ht="13.5">
      <c r="A46" s="493" t="s">
        <v>133</v>
      </c>
      <c r="B46" s="494"/>
      <c r="C46" s="497" t="s">
        <v>134</v>
      </c>
      <c r="D46" s="497"/>
      <c r="E46" s="497"/>
      <c r="F46" s="497"/>
      <c r="G46" s="497"/>
      <c r="H46" s="497"/>
      <c r="I46" s="497"/>
    </row>
    <row r="47" spans="1:9" s="86" customFormat="1" ht="42.75" customHeight="1">
      <c r="A47" s="495"/>
      <c r="B47" s="496"/>
      <c r="C47" s="486" t="s">
        <v>300</v>
      </c>
      <c r="D47" s="487"/>
      <c r="E47" s="487"/>
      <c r="F47" s="487"/>
      <c r="G47" s="487"/>
      <c r="H47" s="487"/>
      <c r="I47" s="488"/>
    </row>
    <row r="48" spans="1:9" s="86" customFormat="1" ht="13.5">
      <c r="A48" s="498">
        <v>1086</v>
      </c>
      <c r="B48" s="500" t="s">
        <v>299</v>
      </c>
      <c r="C48" s="502" t="s">
        <v>135</v>
      </c>
      <c r="D48" s="502"/>
      <c r="E48" s="502"/>
      <c r="F48" s="502"/>
      <c r="G48" s="502"/>
      <c r="H48" s="502"/>
      <c r="I48" s="502"/>
    </row>
    <row r="49" spans="1:9" s="86" customFormat="1" ht="48.75" customHeight="1">
      <c r="A49" s="499"/>
      <c r="B49" s="501"/>
      <c r="C49" s="486" t="s">
        <v>301</v>
      </c>
      <c r="D49" s="487"/>
      <c r="E49" s="487"/>
      <c r="F49" s="487"/>
      <c r="G49" s="487"/>
      <c r="H49" s="487"/>
      <c r="I49" s="488"/>
    </row>
    <row r="50" spans="1:9" s="86" customFormat="1" ht="26.25" customHeight="1">
      <c r="A50" s="90" t="s">
        <v>126</v>
      </c>
      <c r="B50" s="91"/>
      <c r="C50" s="92"/>
      <c r="D50" s="93"/>
      <c r="E50" s="93"/>
      <c r="F50" s="93"/>
      <c r="G50" s="93"/>
      <c r="H50" s="93"/>
      <c r="I50" s="93"/>
    </row>
    <row r="51" spans="1:9" s="86" customFormat="1" ht="54.75" customHeight="1">
      <c r="A51" s="94" t="s">
        <v>136</v>
      </c>
      <c r="B51" s="95"/>
      <c r="C51" s="359" t="s">
        <v>137</v>
      </c>
      <c r="D51" s="93"/>
      <c r="E51" s="93"/>
      <c r="F51" s="93"/>
      <c r="G51" s="93"/>
      <c r="H51" s="93"/>
      <c r="I51" s="93"/>
    </row>
    <row r="52" spans="1:9" s="86" customFormat="1" ht="14.25">
      <c r="A52" s="97" t="s">
        <v>138</v>
      </c>
      <c r="B52" s="98"/>
      <c r="C52" s="96" t="s">
        <v>139</v>
      </c>
      <c r="D52" s="93"/>
      <c r="E52" s="93"/>
      <c r="F52" s="93"/>
      <c r="G52" s="93"/>
      <c r="H52" s="93"/>
      <c r="I52" s="93"/>
    </row>
    <row r="53" spans="1:9" s="86" customFormat="1" ht="14.25">
      <c r="A53" s="97" t="s">
        <v>140</v>
      </c>
      <c r="B53" s="98"/>
      <c r="C53" s="96" t="s">
        <v>139</v>
      </c>
      <c r="D53" s="93"/>
      <c r="E53" s="93"/>
      <c r="F53" s="93"/>
      <c r="G53" s="93"/>
      <c r="H53" s="93"/>
      <c r="I53" s="93"/>
    </row>
    <row r="54" spans="1:9" s="86" customFormat="1" ht="34.5" customHeight="1">
      <c r="A54" s="503" t="s">
        <v>141</v>
      </c>
      <c r="B54" s="504"/>
      <c r="C54" s="505"/>
      <c r="D54" s="506"/>
      <c r="E54" s="506"/>
      <c r="F54" s="114"/>
      <c r="G54" s="507">
        <v>2076.6999999999998</v>
      </c>
      <c r="H54" s="507"/>
      <c r="I54" s="115">
        <v>0</v>
      </c>
    </row>
    <row r="55" spans="1:9" s="86" customFormat="1" ht="24" customHeight="1">
      <c r="A55" s="485" t="s">
        <v>142</v>
      </c>
      <c r="B55" s="485"/>
      <c r="C55" s="485"/>
      <c r="D55" s="485"/>
      <c r="E55" s="485"/>
      <c r="F55" s="485"/>
      <c r="G55" s="485"/>
      <c r="H55" s="485"/>
      <c r="I55" s="485"/>
    </row>
    <row r="56" spans="1:9" s="86" customFormat="1" ht="28.5" customHeight="1">
      <c r="A56" s="486" t="s">
        <v>206</v>
      </c>
      <c r="B56" s="487"/>
      <c r="C56" s="487"/>
      <c r="D56" s="487"/>
      <c r="E56" s="487"/>
      <c r="F56" s="487"/>
      <c r="G56" s="487"/>
      <c r="H56" s="487"/>
      <c r="I56" s="488"/>
    </row>
    <row r="57" spans="1:9" s="86" customFormat="1" ht="23.25" customHeight="1">
      <c r="A57" s="116" t="s">
        <v>144</v>
      </c>
      <c r="B57" s="116"/>
      <c r="C57" s="117"/>
      <c r="D57" s="117"/>
      <c r="E57" s="117"/>
      <c r="F57" s="117"/>
      <c r="G57" s="117"/>
      <c r="H57" s="117"/>
      <c r="I57" s="117"/>
    </row>
    <row r="58" spans="1:9" s="86" customFormat="1" ht="19.5" customHeight="1">
      <c r="A58" s="489" t="s">
        <v>157</v>
      </c>
      <c r="B58" s="489"/>
      <c r="C58" s="489"/>
      <c r="D58" s="489"/>
      <c r="E58" s="489"/>
      <c r="F58" s="489"/>
      <c r="G58" s="489"/>
      <c r="H58" s="489"/>
      <c r="I58" s="489"/>
    </row>
    <row r="59" spans="1:9" s="86" customFormat="1" ht="18" customHeight="1">
      <c r="A59" s="485" t="s">
        <v>146</v>
      </c>
      <c r="B59" s="485"/>
      <c r="C59" s="485"/>
      <c r="D59" s="485"/>
      <c r="E59" s="485"/>
      <c r="F59" s="485"/>
      <c r="G59" s="485"/>
      <c r="H59" s="485"/>
      <c r="I59" s="485"/>
    </row>
    <row r="60" spans="1:9" s="86" customFormat="1" ht="20.25" customHeight="1">
      <c r="A60" s="490" t="s">
        <v>158</v>
      </c>
      <c r="B60" s="491"/>
      <c r="C60" s="491"/>
      <c r="D60" s="491"/>
      <c r="E60" s="491"/>
      <c r="F60" s="491"/>
      <c r="G60" s="491"/>
      <c r="H60" s="491"/>
      <c r="I60" s="492"/>
    </row>
    <row r="63" spans="1:9" ht="37.5" customHeight="1">
      <c r="A63" s="510" t="s">
        <v>52</v>
      </c>
      <c r="B63" s="510"/>
      <c r="C63" s="510"/>
      <c r="D63" s="510"/>
      <c r="E63" s="510"/>
      <c r="F63" s="510"/>
      <c r="G63" s="510"/>
      <c r="H63" s="510"/>
      <c r="I63" s="510"/>
    </row>
    <row r="64" spans="1:9" ht="29.25" customHeight="1">
      <c r="A64" s="602" t="s">
        <v>126</v>
      </c>
      <c r="B64" s="602"/>
      <c r="C64" s="602"/>
      <c r="D64" s="552" t="s">
        <v>94</v>
      </c>
      <c r="E64" s="552"/>
      <c r="F64" s="552"/>
      <c r="G64" s="552"/>
      <c r="H64" s="552"/>
      <c r="I64" s="552"/>
    </row>
    <row r="65" spans="1:9" ht="19.5" customHeight="1">
      <c r="A65" s="602"/>
      <c r="B65" s="602"/>
      <c r="C65" s="602"/>
      <c r="D65" s="552" t="s">
        <v>128</v>
      </c>
      <c r="E65" s="552"/>
      <c r="F65" s="552"/>
      <c r="G65" s="552" t="s">
        <v>129</v>
      </c>
      <c r="H65" s="552"/>
      <c r="I65" s="552"/>
    </row>
    <row r="66" spans="1:9" ht="18" customHeight="1">
      <c r="A66" s="602"/>
      <c r="B66" s="602"/>
      <c r="C66" s="602"/>
      <c r="D66" s="552" t="s">
        <v>97</v>
      </c>
      <c r="E66" s="552"/>
      <c r="F66" s="111" t="s">
        <v>61</v>
      </c>
      <c r="G66" s="552" t="s">
        <v>97</v>
      </c>
      <c r="H66" s="552"/>
      <c r="I66" s="111" t="s">
        <v>61</v>
      </c>
    </row>
    <row r="67" spans="1:9" ht="34.5" customHeight="1">
      <c r="A67" s="621" t="s">
        <v>130</v>
      </c>
      <c r="B67" s="621"/>
      <c r="C67" s="621"/>
      <c r="D67" s="621"/>
      <c r="E67" s="621"/>
      <c r="F67" s="621"/>
      <c r="G67" s="621"/>
      <c r="H67" s="621"/>
      <c r="I67" s="621"/>
    </row>
    <row r="68" spans="1:9" ht="17.25" customHeight="1">
      <c r="A68" s="612" t="s">
        <v>131</v>
      </c>
      <c r="B68" s="612"/>
      <c r="C68" s="612"/>
      <c r="D68" s="612"/>
      <c r="E68" s="612"/>
      <c r="F68" s="612"/>
      <c r="G68" s="612"/>
      <c r="H68" s="612"/>
      <c r="I68" s="612"/>
    </row>
    <row r="69" spans="1:9" ht="24.75" customHeight="1">
      <c r="A69" s="612" t="s">
        <v>1</v>
      </c>
      <c r="B69" s="612"/>
      <c r="C69" s="612"/>
      <c r="D69" s="612"/>
      <c r="E69" s="612"/>
      <c r="F69" s="612"/>
      <c r="G69" s="612"/>
      <c r="H69" s="612"/>
      <c r="I69" s="612"/>
    </row>
    <row r="70" spans="1:9" ht="9" customHeight="1">
      <c r="A70" s="121"/>
      <c r="B70" s="121"/>
      <c r="C70" s="121"/>
      <c r="D70" s="121"/>
      <c r="E70" s="121"/>
      <c r="F70" s="121"/>
      <c r="G70" s="121"/>
      <c r="H70" s="121"/>
      <c r="I70" s="121"/>
    </row>
    <row r="71" spans="1:9">
      <c r="A71" s="613" t="s">
        <v>133</v>
      </c>
      <c r="B71" s="614"/>
      <c r="C71" s="572" t="s">
        <v>4</v>
      </c>
      <c r="D71" s="572"/>
      <c r="E71" s="572"/>
      <c r="F71" s="572"/>
      <c r="G71" s="572"/>
      <c r="H71" s="572"/>
      <c r="I71" s="572"/>
    </row>
    <row r="72" spans="1:9" ht="37.5" customHeight="1">
      <c r="A72" s="615"/>
      <c r="B72" s="616"/>
      <c r="C72" s="578" t="s">
        <v>46</v>
      </c>
      <c r="D72" s="578"/>
      <c r="E72" s="578"/>
      <c r="F72" s="578"/>
      <c r="G72" s="578"/>
      <c r="H72" s="578"/>
      <c r="I72" s="578"/>
    </row>
    <row r="73" spans="1:9" ht="19.5" customHeight="1">
      <c r="A73" s="617">
        <v>1146</v>
      </c>
      <c r="B73" s="619" t="s">
        <v>195</v>
      </c>
      <c r="C73" s="591" t="s">
        <v>135</v>
      </c>
      <c r="D73" s="591"/>
      <c r="E73" s="591"/>
      <c r="F73" s="591"/>
      <c r="G73" s="591"/>
      <c r="H73" s="591"/>
      <c r="I73" s="591"/>
    </row>
    <row r="74" spans="1:9" ht="30" customHeight="1">
      <c r="A74" s="618"/>
      <c r="B74" s="620"/>
      <c r="C74" s="578" t="s">
        <v>53</v>
      </c>
      <c r="D74" s="578"/>
      <c r="E74" s="578"/>
      <c r="F74" s="578"/>
      <c r="G74" s="578"/>
      <c r="H74" s="578"/>
      <c r="I74" s="578"/>
    </row>
    <row r="75" spans="1:9" ht="27.75" customHeight="1">
      <c r="A75" s="66"/>
      <c r="B75" s="67"/>
      <c r="C75" s="120"/>
      <c r="D75" s="552" t="s">
        <v>97</v>
      </c>
      <c r="E75" s="552"/>
      <c r="F75" s="111" t="s">
        <v>61</v>
      </c>
      <c r="G75" s="552" t="s">
        <v>97</v>
      </c>
      <c r="H75" s="552"/>
      <c r="I75" s="111" t="s">
        <v>61</v>
      </c>
    </row>
    <row r="76" spans="1:9" ht="25.5" customHeight="1">
      <c r="A76" s="598" t="s">
        <v>141</v>
      </c>
      <c r="B76" s="599"/>
      <c r="C76" s="600"/>
      <c r="D76" s="581"/>
      <c r="E76" s="581"/>
      <c r="F76" s="112"/>
      <c r="G76" s="595">
        <v>210052.3</v>
      </c>
      <c r="H76" s="595"/>
      <c r="I76" s="130">
        <v>210052.3</v>
      </c>
    </row>
    <row r="77" spans="1:9" ht="20.25" customHeight="1">
      <c r="A77" s="601" t="s">
        <v>142</v>
      </c>
      <c r="B77" s="601"/>
      <c r="C77" s="601"/>
      <c r="D77" s="601"/>
      <c r="E77" s="601"/>
      <c r="F77" s="601"/>
      <c r="G77" s="601"/>
      <c r="H77" s="601"/>
      <c r="I77" s="601"/>
    </row>
    <row r="78" spans="1:9" ht="15" customHeight="1">
      <c r="A78" s="122" t="s">
        <v>54</v>
      </c>
      <c r="B78" s="73"/>
      <c r="C78" s="73"/>
      <c r="D78" s="69"/>
      <c r="E78" s="69"/>
      <c r="F78" s="69"/>
      <c r="G78" s="69"/>
      <c r="H78" s="69"/>
      <c r="I78" s="69"/>
    </row>
    <row r="79" spans="1:9" ht="20.25" customHeight="1">
      <c r="A79" s="80" t="s">
        <v>144</v>
      </c>
      <c r="B79" s="80"/>
      <c r="C79" s="76"/>
      <c r="D79" s="76"/>
      <c r="E79" s="76"/>
      <c r="F79" s="76"/>
      <c r="G79" s="76"/>
      <c r="H79" s="76"/>
      <c r="I79" s="76"/>
    </row>
    <row r="80" spans="1:9" ht="34.5" customHeight="1">
      <c r="A80" s="576" t="s">
        <v>22</v>
      </c>
      <c r="B80" s="576"/>
      <c r="C80" s="576"/>
      <c r="D80" s="576"/>
      <c r="E80" s="576"/>
      <c r="F80" s="576"/>
      <c r="G80" s="576"/>
      <c r="H80" s="576"/>
      <c r="I80" s="576"/>
    </row>
    <row r="81" spans="1:9">
      <c r="A81" s="65"/>
      <c r="B81" s="65"/>
      <c r="C81" s="65"/>
      <c r="D81" s="65"/>
      <c r="E81" s="65"/>
      <c r="F81" s="65"/>
      <c r="G81" s="65"/>
      <c r="H81" s="65"/>
      <c r="I81" s="65"/>
    </row>
    <row r="82" spans="1:9" ht="45" customHeight="1">
      <c r="A82" s="65"/>
      <c r="B82" s="65"/>
      <c r="C82" s="65"/>
      <c r="D82" s="65"/>
      <c r="E82" s="65"/>
      <c r="F82" s="65"/>
      <c r="G82" s="65"/>
      <c r="H82" s="65"/>
      <c r="I82" s="65"/>
    </row>
    <row r="83" spans="1:9" ht="37.5" customHeight="1">
      <c r="A83" s="510" t="s">
        <v>2</v>
      </c>
      <c r="B83" s="510"/>
      <c r="C83" s="510"/>
      <c r="D83" s="510"/>
      <c r="E83" s="510"/>
      <c r="F83" s="510"/>
      <c r="G83" s="510"/>
      <c r="H83" s="510"/>
      <c r="I83" s="510"/>
    </row>
    <row r="84" spans="1:9" ht="29.25" customHeight="1">
      <c r="A84" s="602" t="s">
        <v>126</v>
      </c>
      <c r="B84" s="602"/>
      <c r="C84" s="602"/>
      <c r="D84" s="552" t="s">
        <v>94</v>
      </c>
      <c r="E84" s="552"/>
      <c r="F84" s="552"/>
      <c r="G84" s="552"/>
      <c r="H84" s="552"/>
      <c r="I84" s="552"/>
    </row>
    <row r="85" spans="1:9" ht="19.5" customHeight="1">
      <c r="A85" s="602"/>
      <c r="B85" s="602"/>
      <c r="C85" s="602"/>
      <c r="D85" s="552" t="s">
        <v>128</v>
      </c>
      <c r="E85" s="552"/>
      <c r="F85" s="552"/>
      <c r="G85" s="552" t="s">
        <v>129</v>
      </c>
      <c r="H85" s="552"/>
      <c r="I85" s="552"/>
    </row>
    <row r="86" spans="1:9" ht="18" customHeight="1">
      <c r="A86" s="602"/>
      <c r="B86" s="602"/>
      <c r="C86" s="602"/>
      <c r="D86" s="552" t="s">
        <v>97</v>
      </c>
      <c r="E86" s="552"/>
      <c r="F86" s="111" t="s">
        <v>61</v>
      </c>
      <c r="G86" s="552" t="s">
        <v>97</v>
      </c>
      <c r="H86" s="552"/>
      <c r="I86" s="111" t="s">
        <v>61</v>
      </c>
    </row>
    <row r="87" spans="1:9" ht="34.5" customHeight="1">
      <c r="A87" s="621" t="s">
        <v>130</v>
      </c>
      <c r="B87" s="621"/>
      <c r="C87" s="621"/>
      <c r="D87" s="621"/>
      <c r="E87" s="621"/>
      <c r="F87" s="621"/>
      <c r="G87" s="621"/>
      <c r="H87" s="621"/>
      <c r="I87" s="621"/>
    </row>
    <row r="88" spans="1:9" ht="17.25" customHeight="1">
      <c r="A88" s="612" t="s">
        <v>131</v>
      </c>
      <c r="B88" s="612"/>
      <c r="C88" s="612"/>
      <c r="D88" s="612"/>
      <c r="E88" s="612"/>
      <c r="F88" s="612"/>
      <c r="G88" s="612"/>
      <c r="H88" s="612"/>
      <c r="I88" s="612"/>
    </row>
    <row r="89" spans="1:9" ht="24.75" customHeight="1">
      <c r="A89" s="612" t="s">
        <v>1</v>
      </c>
      <c r="B89" s="612"/>
      <c r="C89" s="612"/>
      <c r="D89" s="612"/>
      <c r="E89" s="612"/>
      <c r="F89" s="612"/>
      <c r="G89" s="612"/>
      <c r="H89" s="612"/>
      <c r="I89" s="612"/>
    </row>
    <row r="90" spans="1:9" ht="9" customHeight="1">
      <c r="A90" s="121"/>
      <c r="B90" s="121"/>
      <c r="C90" s="121"/>
      <c r="D90" s="121"/>
      <c r="E90" s="121"/>
      <c r="F90" s="121"/>
      <c r="G90" s="121"/>
      <c r="H90" s="121"/>
      <c r="I90" s="121"/>
    </row>
    <row r="91" spans="1:9">
      <c r="A91" s="613" t="s">
        <v>133</v>
      </c>
      <c r="B91" s="614"/>
      <c r="C91" s="572" t="s">
        <v>4</v>
      </c>
      <c r="D91" s="572"/>
      <c r="E91" s="572"/>
      <c r="F91" s="572"/>
      <c r="G91" s="572"/>
      <c r="H91" s="572"/>
      <c r="I91" s="572"/>
    </row>
    <row r="92" spans="1:9">
      <c r="A92" s="615"/>
      <c r="B92" s="616"/>
      <c r="C92" s="578" t="s">
        <v>5</v>
      </c>
      <c r="D92" s="578"/>
      <c r="E92" s="578"/>
      <c r="F92" s="578"/>
      <c r="G92" s="578"/>
      <c r="H92" s="578"/>
      <c r="I92" s="578"/>
    </row>
    <row r="93" spans="1:9" ht="19.5" customHeight="1">
      <c r="A93" s="617">
        <v>1168</v>
      </c>
      <c r="B93" s="619" t="s">
        <v>3</v>
      </c>
      <c r="C93" s="591" t="s">
        <v>135</v>
      </c>
      <c r="D93" s="591"/>
      <c r="E93" s="591"/>
      <c r="F93" s="591"/>
      <c r="G93" s="591"/>
      <c r="H93" s="591"/>
      <c r="I93" s="591"/>
    </row>
    <row r="94" spans="1:9" ht="45.75" customHeight="1">
      <c r="A94" s="618"/>
      <c r="B94" s="620"/>
      <c r="C94" s="578" t="s">
        <v>217</v>
      </c>
      <c r="D94" s="578"/>
      <c r="E94" s="578"/>
      <c r="F94" s="578"/>
      <c r="G94" s="578"/>
      <c r="H94" s="578"/>
      <c r="I94" s="578"/>
    </row>
    <row r="95" spans="1:9">
      <c r="A95" s="66" t="s">
        <v>126</v>
      </c>
      <c r="B95" s="67"/>
      <c r="C95" s="120"/>
      <c r="D95" s="69"/>
      <c r="E95" s="69"/>
      <c r="F95" s="69"/>
      <c r="G95" s="69"/>
      <c r="H95" s="69"/>
      <c r="I95" s="69"/>
    </row>
    <row r="96" spans="1:9" ht="51" customHeight="1">
      <c r="A96" s="607" t="s">
        <v>136</v>
      </c>
      <c r="B96" s="608"/>
      <c r="C96" s="609" t="s">
        <v>6</v>
      </c>
      <c r="D96" s="610"/>
      <c r="E96" s="610"/>
      <c r="F96" s="610"/>
      <c r="G96" s="610"/>
      <c r="H96" s="610"/>
      <c r="I96" s="611"/>
    </row>
    <row r="97" spans="1:9">
      <c r="A97" s="71" t="s">
        <v>138</v>
      </c>
      <c r="B97" s="72"/>
      <c r="C97" s="70" t="s">
        <v>139</v>
      </c>
      <c r="D97" s="596"/>
      <c r="E97" s="597"/>
      <c r="F97" s="69"/>
      <c r="G97" s="596"/>
      <c r="H97" s="597"/>
      <c r="I97" s="69"/>
    </row>
    <row r="98" spans="1:9">
      <c r="A98" s="71" t="s">
        <v>140</v>
      </c>
      <c r="B98" s="72"/>
      <c r="C98" s="70" t="s">
        <v>139</v>
      </c>
      <c r="D98" s="596"/>
      <c r="E98" s="597"/>
      <c r="F98" s="69"/>
      <c r="G98" s="596"/>
      <c r="H98" s="597"/>
      <c r="I98" s="69"/>
    </row>
    <row r="99" spans="1:9" ht="39.75" customHeight="1">
      <c r="A99" s="598" t="s">
        <v>141</v>
      </c>
      <c r="B99" s="599"/>
      <c r="C99" s="600"/>
      <c r="D99" s="581"/>
      <c r="E99" s="581"/>
      <c r="F99" s="112"/>
      <c r="G99" s="595">
        <v>-205927.9</v>
      </c>
      <c r="H99" s="595"/>
      <c r="I99" s="113">
        <v>0</v>
      </c>
    </row>
    <row r="100" spans="1:9" ht="20.25" customHeight="1">
      <c r="A100" s="601" t="s">
        <v>142</v>
      </c>
      <c r="B100" s="601"/>
      <c r="C100" s="601"/>
      <c r="D100" s="601"/>
      <c r="E100" s="601"/>
      <c r="F100" s="601"/>
      <c r="G100" s="601"/>
      <c r="H100" s="601"/>
      <c r="I100" s="601"/>
    </row>
    <row r="101" spans="1:9" ht="15" customHeight="1">
      <c r="A101" s="122" t="s">
        <v>7</v>
      </c>
      <c r="B101" s="73"/>
      <c r="C101" s="73"/>
      <c r="D101" s="69"/>
      <c r="E101" s="69"/>
      <c r="F101" s="69"/>
      <c r="G101" s="69"/>
      <c r="H101" s="69"/>
      <c r="I101" s="69"/>
    </row>
    <row r="102" spans="1:9" ht="20.25" customHeight="1">
      <c r="A102" s="80" t="s">
        <v>144</v>
      </c>
      <c r="B102" s="80"/>
      <c r="C102" s="76"/>
      <c r="D102" s="76"/>
      <c r="E102" s="76"/>
      <c r="F102" s="76"/>
      <c r="G102" s="76"/>
      <c r="H102" s="76"/>
      <c r="I102" s="76"/>
    </row>
    <row r="103" spans="1:9" ht="18.75" customHeight="1">
      <c r="A103" s="576" t="s">
        <v>8</v>
      </c>
      <c r="B103" s="576"/>
      <c r="C103" s="576"/>
      <c r="D103" s="576"/>
      <c r="E103" s="576"/>
      <c r="F103" s="576"/>
      <c r="G103" s="576"/>
      <c r="H103" s="576"/>
      <c r="I103" s="576"/>
    </row>
    <row r="105" spans="1:9" s="222" customFormat="1" ht="63.75" customHeight="1">
      <c r="A105" s="510" t="s">
        <v>125</v>
      </c>
      <c r="B105" s="510"/>
      <c r="C105" s="510"/>
      <c r="D105" s="510"/>
      <c r="E105" s="510"/>
      <c r="F105" s="510"/>
      <c r="G105" s="510"/>
      <c r="H105" s="510"/>
      <c r="I105" s="510"/>
    </row>
    <row r="106" spans="1:9" s="222" customFormat="1" ht="25.5" customHeight="1">
      <c r="A106" s="602" t="s">
        <v>126</v>
      </c>
      <c r="B106" s="602"/>
      <c r="C106" s="602"/>
      <c r="D106" s="552" t="s">
        <v>127</v>
      </c>
      <c r="E106" s="552"/>
      <c r="F106" s="552"/>
      <c r="G106" s="552"/>
      <c r="H106" s="552"/>
      <c r="I106" s="552"/>
    </row>
    <row r="107" spans="1:9" s="222" customFormat="1" ht="29.25" customHeight="1">
      <c r="A107" s="602"/>
      <c r="B107" s="602"/>
      <c r="C107" s="602"/>
      <c r="D107" s="552" t="s">
        <v>128</v>
      </c>
      <c r="E107" s="552"/>
      <c r="F107" s="552"/>
      <c r="G107" s="552" t="s">
        <v>129</v>
      </c>
      <c r="H107" s="552"/>
      <c r="I107" s="552"/>
    </row>
    <row r="108" spans="1:9" s="222" customFormat="1" ht="27" customHeight="1">
      <c r="A108" s="602"/>
      <c r="B108" s="602"/>
      <c r="C108" s="602"/>
      <c r="D108" s="552" t="s">
        <v>97</v>
      </c>
      <c r="E108" s="552"/>
      <c r="F108" s="111" t="s">
        <v>61</v>
      </c>
      <c r="G108" s="552" t="s">
        <v>97</v>
      </c>
      <c r="H108" s="552"/>
      <c r="I108" s="111" t="s">
        <v>61</v>
      </c>
    </row>
    <row r="109" spans="1:9" s="222" customFormat="1" ht="49.5" customHeight="1">
      <c r="A109" s="606" t="s">
        <v>130</v>
      </c>
      <c r="B109" s="606"/>
      <c r="C109" s="606"/>
      <c r="D109" s="606"/>
      <c r="E109" s="606"/>
      <c r="F109" s="606"/>
      <c r="G109" s="606"/>
      <c r="H109" s="606"/>
      <c r="I109" s="606"/>
    </row>
    <row r="110" spans="1:9" s="222" customFormat="1" ht="26.25" customHeight="1">
      <c r="A110" s="603" t="s">
        <v>131</v>
      </c>
      <c r="B110" s="603"/>
      <c r="C110" s="603"/>
      <c r="D110" s="603"/>
      <c r="E110" s="603"/>
      <c r="F110" s="603"/>
      <c r="G110" s="603"/>
      <c r="H110" s="603"/>
      <c r="I110" s="603"/>
    </row>
    <row r="111" spans="1:9" s="222" customFormat="1" ht="16.5">
      <c r="A111" s="604" t="s">
        <v>147</v>
      </c>
      <c r="B111" s="604"/>
      <c r="C111" s="604"/>
      <c r="D111" s="604"/>
      <c r="E111" s="604"/>
      <c r="F111" s="604"/>
      <c r="G111" s="604"/>
      <c r="H111" s="604"/>
      <c r="I111" s="604"/>
    </row>
    <row r="112" spans="1:9" s="222" customFormat="1" ht="21" customHeight="1">
      <c r="A112" s="604" t="s">
        <v>148</v>
      </c>
      <c r="B112" s="604"/>
      <c r="C112" s="604"/>
      <c r="D112" s="604"/>
      <c r="E112" s="604"/>
      <c r="F112" s="604"/>
      <c r="G112" s="604"/>
      <c r="H112" s="604"/>
      <c r="I112" s="604"/>
    </row>
    <row r="113" spans="1:9" s="222" customFormat="1" ht="15" customHeight="1">
      <c r="A113" s="605"/>
      <c r="B113" s="605"/>
      <c r="C113" s="605"/>
      <c r="D113" s="605"/>
      <c r="E113" s="605"/>
      <c r="F113" s="605"/>
      <c r="G113" s="605"/>
      <c r="H113" s="605"/>
      <c r="I113" s="605"/>
    </row>
    <row r="114" spans="1:9" s="222" customFormat="1" ht="12.75" customHeight="1">
      <c r="A114" s="65"/>
      <c r="B114" s="65"/>
      <c r="C114" s="65"/>
      <c r="D114" s="65"/>
      <c r="E114" s="65"/>
      <c r="F114" s="65"/>
      <c r="G114" s="65"/>
      <c r="H114" s="65"/>
      <c r="I114" s="65"/>
    </row>
    <row r="115" spans="1:9" ht="21.75" customHeight="1">
      <c r="A115" s="579" t="s">
        <v>133</v>
      </c>
      <c r="B115" s="580"/>
      <c r="C115" s="572" t="s">
        <v>149</v>
      </c>
      <c r="D115" s="572"/>
      <c r="E115" s="572"/>
      <c r="F115" s="572"/>
      <c r="G115" s="572"/>
      <c r="H115" s="572"/>
      <c r="I115" s="572"/>
    </row>
    <row r="116" spans="1:9" ht="21" customHeight="1">
      <c r="A116" s="580"/>
      <c r="B116" s="580"/>
      <c r="C116" s="576" t="s">
        <v>270</v>
      </c>
      <c r="D116" s="576"/>
      <c r="E116" s="576"/>
      <c r="F116" s="576"/>
      <c r="G116" s="576"/>
      <c r="H116" s="576"/>
      <c r="I116" s="576"/>
    </row>
    <row r="117" spans="1:9" ht="18.75" customHeight="1">
      <c r="A117" s="582">
        <v>1049</v>
      </c>
      <c r="B117" s="582" t="s">
        <v>271</v>
      </c>
      <c r="C117" s="591" t="s">
        <v>150</v>
      </c>
      <c r="D117" s="591"/>
      <c r="E117" s="591"/>
      <c r="F117" s="591"/>
      <c r="G117" s="591"/>
      <c r="H117" s="591"/>
      <c r="I117" s="591"/>
    </row>
    <row r="118" spans="1:9" ht="19.5" customHeight="1">
      <c r="A118" s="582"/>
      <c r="B118" s="582"/>
      <c r="C118" s="576" t="s">
        <v>272</v>
      </c>
      <c r="D118" s="576"/>
      <c r="E118" s="576"/>
      <c r="F118" s="576"/>
      <c r="G118" s="576"/>
      <c r="H118" s="576"/>
      <c r="I118" s="576"/>
    </row>
    <row r="119" spans="1:9">
      <c r="A119" s="74" t="s">
        <v>126</v>
      </c>
      <c r="B119" s="75"/>
      <c r="C119" s="68"/>
      <c r="D119" s="69"/>
      <c r="E119" s="69"/>
      <c r="F119" s="69"/>
      <c r="G119" s="69"/>
      <c r="H119" s="69"/>
      <c r="I119" s="69"/>
    </row>
    <row r="120" spans="1:9" ht="75">
      <c r="A120" s="577" t="s">
        <v>136</v>
      </c>
      <c r="B120" s="577"/>
      <c r="C120" s="76" t="s">
        <v>152</v>
      </c>
      <c r="D120" s="69"/>
      <c r="E120" s="69"/>
      <c r="F120" s="69"/>
      <c r="G120" s="69"/>
      <c r="H120" s="69"/>
      <c r="I120" s="69"/>
    </row>
    <row r="121" spans="1:9">
      <c r="A121" s="77"/>
      <c r="B121" s="75"/>
      <c r="C121" s="76" t="s">
        <v>273</v>
      </c>
      <c r="D121" s="69"/>
      <c r="E121" s="69"/>
      <c r="F121" s="69"/>
      <c r="G121" s="69"/>
      <c r="H121" s="69"/>
      <c r="I121" s="69"/>
    </row>
    <row r="122" spans="1:9">
      <c r="A122" s="77"/>
      <c r="B122" s="75"/>
      <c r="C122" s="76" t="s">
        <v>274</v>
      </c>
      <c r="D122" s="69"/>
      <c r="E122" s="69"/>
      <c r="F122" s="69"/>
      <c r="G122" s="69"/>
      <c r="H122" s="69"/>
      <c r="I122" s="69"/>
    </row>
    <row r="123" spans="1:9">
      <c r="A123" s="73" t="s">
        <v>138</v>
      </c>
      <c r="B123" s="78"/>
      <c r="C123" s="70" t="s">
        <v>139</v>
      </c>
      <c r="D123" s="69"/>
      <c r="E123" s="69"/>
      <c r="F123" s="69"/>
      <c r="G123" s="69"/>
      <c r="H123" s="69"/>
      <c r="I123" s="69"/>
    </row>
    <row r="124" spans="1:9" ht="54.75" customHeight="1">
      <c r="A124" s="592" t="s">
        <v>153</v>
      </c>
      <c r="B124" s="593"/>
      <c r="C124" s="594"/>
      <c r="D124" s="69"/>
      <c r="E124" s="69"/>
      <c r="F124" s="69"/>
      <c r="G124" s="69"/>
      <c r="H124" s="69"/>
      <c r="I124" s="69"/>
    </row>
    <row r="125" spans="1:9" ht="36" customHeight="1">
      <c r="A125" s="575" t="s">
        <v>154</v>
      </c>
      <c r="B125" s="575"/>
      <c r="C125" s="79" t="s">
        <v>139</v>
      </c>
      <c r="D125" s="581"/>
      <c r="E125" s="581"/>
      <c r="F125" s="112"/>
      <c r="G125" s="595">
        <v>114293.4</v>
      </c>
      <c r="H125" s="595"/>
      <c r="I125" s="113">
        <v>0</v>
      </c>
    </row>
    <row r="126" spans="1:9" ht="98.25" customHeight="1">
      <c r="A126" s="575" t="s">
        <v>155</v>
      </c>
      <c r="B126" s="575"/>
      <c r="C126" s="70" t="s">
        <v>139</v>
      </c>
      <c r="D126" s="69"/>
      <c r="E126" s="69"/>
      <c r="F126" s="69"/>
      <c r="G126" s="69"/>
      <c r="H126" s="69"/>
      <c r="I126" s="69"/>
    </row>
    <row r="127" spans="1:9" ht="21.75" customHeight="1">
      <c r="A127" s="80" t="s">
        <v>156</v>
      </c>
      <c r="B127" s="73"/>
      <c r="C127" s="73"/>
      <c r="D127" s="69"/>
      <c r="E127" s="69"/>
      <c r="F127" s="69"/>
      <c r="G127" s="69"/>
      <c r="H127" s="69"/>
      <c r="I127" s="69"/>
    </row>
    <row r="128" spans="1:9" ht="21" customHeight="1">
      <c r="A128" s="81" t="s">
        <v>143</v>
      </c>
      <c r="B128" s="82"/>
      <c r="C128" s="83"/>
      <c r="D128" s="69"/>
      <c r="E128" s="69"/>
      <c r="F128" s="69"/>
      <c r="G128" s="69"/>
      <c r="H128" s="69"/>
      <c r="I128" s="69"/>
    </row>
    <row r="129" spans="1:9" ht="18" customHeight="1">
      <c r="A129" s="80" t="s">
        <v>144</v>
      </c>
      <c r="B129" s="78"/>
      <c r="C129" s="76"/>
      <c r="D129" s="69"/>
      <c r="E129" s="69"/>
      <c r="F129" s="69"/>
      <c r="G129" s="69"/>
      <c r="H129" s="69"/>
      <c r="I129" s="69"/>
    </row>
    <row r="130" spans="1:9" ht="32.25" customHeight="1">
      <c r="A130" s="576" t="s">
        <v>145</v>
      </c>
      <c r="B130" s="576"/>
      <c r="C130" s="576"/>
      <c r="D130" s="576"/>
      <c r="E130" s="576"/>
      <c r="F130" s="576"/>
      <c r="G130" s="576"/>
      <c r="H130" s="576"/>
      <c r="I130" s="576"/>
    </row>
    <row r="131" spans="1:9" s="222" customFormat="1">
      <c r="A131" s="84"/>
      <c r="B131" s="85"/>
      <c r="C131" s="85"/>
      <c r="D131" s="65"/>
      <c r="E131" s="65"/>
      <c r="F131" s="65"/>
      <c r="G131" s="65"/>
      <c r="H131" s="65"/>
      <c r="I131" s="65"/>
    </row>
    <row r="132" spans="1:9" s="222" customFormat="1">
      <c r="A132" s="84"/>
      <c r="B132" s="85"/>
      <c r="C132" s="85"/>
      <c r="D132" s="65"/>
      <c r="E132" s="65"/>
      <c r="F132" s="65"/>
      <c r="G132" s="65"/>
      <c r="H132" s="65"/>
      <c r="I132" s="65"/>
    </row>
    <row r="133" spans="1:9" s="222" customFormat="1" ht="28.5" customHeight="1">
      <c r="A133" s="579" t="s">
        <v>133</v>
      </c>
      <c r="B133" s="580"/>
      <c r="C133" s="572" t="s">
        <v>149</v>
      </c>
      <c r="D133" s="572"/>
      <c r="E133" s="572"/>
      <c r="F133" s="572"/>
      <c r="G133" s="572"/>
      <c r="H133" s="572"/>
      <c r="I133" s="572"/>
    </row>
    <row r="134" spans="1:9" s="222" customFormat="1" ht="36" customHeight="1">
      <c r="A134" s="580"/>
      <c r="B134" s="580"/>
      <c r="C134" s="576" t="s">
        <v>201</v>
      </c>
      <c r="D134" s="576"/>
      <c r="E134" s="576"/>
      <c r="F134" s="576"/>
      <c r="G134" s="576"/>
      <c r="H134" s="576"/>
      <c r="I134" s="576"/>
    </row>
    <row r="135" spans="1:9" s="222" customFormat="1" ht="24" customHeight="1">
      <c r="A135" s="582">
        <v>1049</v>
      </c>
      <c r="B135" s="582" t="s">
        <v>200</v>
      </c>
      <c r="C135" s="591" t="s">
        <v>150</v>
      </c>
      <c r="D135" s="591"/>
      <c r="E135" s="591"/>
      <c r="F135" s="591"/>
      <c r="G135" s="591"/>
      <c r="H135" s="591"/>
      <c r="I135" s="591"/>
    </row>
    <row r="136" spans="1:9" s="222" customFormat="1" ht="38.25" customHeight="1">
      <c r="A136" s="582"/>
      <c r="B136" s="582"/>
      <c r="C136" s="576" t="s">
        <v>151</v>
      </c>
      <c r="D136" s="576"/>
      <c r="E136" s="576"/>
      <c r="F136" s="576"/>
      <c r="G136" s="576"/>
      <c r="H136" s="576"/>
      <c r="I136" s="576"/>
    </row>
    <row r="137" spans="1:9" s="222" customFormat="1" ht="21.75" customHeight="1">
      <c r="A137" s="74" t="s">
        <v>126</v>
      </c>
      <c r="B137" s="75"/>
      <c r="C137" s="68"/>
      <c r="D137" s="69"/>
      <c r="E137" s="69"/>
      <c r="F137" s="69"/>
      <c r="G137" s="69"/>
      <c r="H137" s="69"/>
      <c r="I137" s="69"/>
    </row>
    <row r="138" spans="1:9" s="222" customFormat="1" ht="63" customHeight="1">
      <c r="A138" s="577" t="s">
        <v>136</v>
      </c>
      <c r="B138" s="577"/>
      <c r="C138" s="76" t="s">
        <v>152</v>
      </c>
      <c r="D138" s="69"/>
      <c r="E138" s="69"/>
      <c r="F138" s="69"/>
      <c r="G138" s="69"/>
      <c r="H138" s="69"/>
      <c r="I138" s="69"/>
    </row>
    <row r="139" spans="1:9" s="222" customFormat="1">
      <c r="A139" s="77"/>
      <c r="B139" s="75"/>
      <c r="C139" s="76" t="s">
        <v>202</v>
      </c>
      <c r="D139" s="69"/>
      <c r="E139" s="69"/>
      <c r="F139" s="69"/>
      <c r="G139" s="69"/>
      <c r="H139" s="69"/>
      <c r="I139" s="69"/>
    </row>
    <row r="140" spans="1:9" s="222" customFormat="1">
      <c r="A140" s="73" t="s">
        <v>138</v>
      </c>
      <c r="B140" s="78"/>
      <c r="C140" s="70" t="s">
        <v>139</v>
      </c>
      <c r="D140" s="69"/>
      <c r="E140" s="69"/>
      <c r="F140" s="69"/>
      <c r="G140" s="69"/>
      <c r="H140" s="69"/>
      <c r="I140" s="69"/>
    </row>
    <row r="141" spans="1:9" s="222" customFormat="1" ht="42.75" customHeight="1">
      <c r="A141" s="578" t="s">
        <v>153</v>
      </c>
      <c r="B141" s="578"/>
      <c r="C141" s="578"/>
      <c r="D141" s="69"/>
      <c r="E141" s="69"/>
      <c r="F141" s="69"/>
      <c r="G141" s="69"/>
      <c r="H141" s="69"/>
      <c r="I141" s="69"/>
    </row>
    <row r="142" spans="1:9" s="222" customFormat="1" ht="27.75" customHeight="1">
      <c r="A142" s="575" t="s">
        <v>154</v>
      </c>
      <c r="B142" s="575"/>
      <c r="C142" s="79" t="s">
        <v>139</v>
      </c>
      <c r="D142" s="581"/>
      <c r="E142" s="581"/>
      <c r="F142" s="112"/>
      <c r="G142" s="573">
        <v>-100000</v>
      </c>
      <c r="H142" s="574"/>
      <c r="I142" s="373">
        <v>-210052.3</v>
      </c>
    </row>
    <row r="143" spans="1:9" s="222" customFormat="1">
      <c r="A143" s="575" t="s">
        <v>155</v>
      </c>
      <c r="B143" s="575"/>
      <c r="C143" s="70" t="s">
        <v>139</v>
      </c>
      <c r="D143" s="69"/>
      <c r="E143" s="69"/>
      <c r="F143" s="69"/>
      <c r="G143" s="69"/>
      <c r="H143" s="69"/>
      <c r="I143" s="69"/>
    </row>
    <row r="144" spans="1:9" s="222" customFormat="1" ht="17.25" customHeight="1">
      <c r="A144" s="80" t="s">
        <v>156</v>
      </c>
      <c r="B144" s="73"/>
      <c r="C144" s="73"/>
      <c r="D144" s="69"/>
      <c r="E144" s="69"/>
      <c r="F144" s="69"/>
      <c r="G144" s="69"/>
      <c r="H144" s="69"/>
      <c r="I144" s="69"/>
    </row>
    <row r="145" spans="1:9" s="222" customFormat="1" ht="18" customHeight="1">
      <c r="A145" s="81" t="s">
        <v>143</v>
      </c>
      <c r="B145" s="82"/>
      <c r="C145" s="83"/>
      <c r="D145" s="69"/>
      <c r="E145" s="69"/>
      <c r="F145" s="69"/>
      <c r="G145" s="69"/>
      <c r="H145" s="69"/>
      <c r="I145" s="69"/>
    </row>
    <row r="146" spans="1:9" s="222" customFormat="1" ht="21" customHeight="1">
      <c r="A146" s="80" t="s">
        <v>144</v>
      </c>
      <c r="B146" s="78"/>
      <c r="C146" s="76"/>
      <c r="D146" s="69"/>
      <c r="E146" s="69"/>
      <c r="F146" s="69"/>
      <c r="G146" s="69"/>
      <c r="H146" s="69"/>
      <c r="I146" s="69"/>
    </row>
    <row r="147" spans="1:9" s="222" customFormat="1" ht="41.25" customHeight="1">
      <c r="A147" s="576" t="s">
        <v>145</v>
      </c>
      <c r="B147" s="576"/>
      <c r="C147" s="576"/>
      <c r="D147" s="576"/>
      <c r="E147" s="576"/>
      <c r="F147" s="576"/>
      <c r="G147" s="576"/>
      <c r="H147" s="576"/>
      <c r="I147" s="576"/>
    </row>
    <row r="148" spans="1:9" s="222" customFormat="1"/>
    <row r="149" spans="1:9" s="222" customFormat="1"/>
    <row r="150" spans="1:9" s="222" customFormat="1"/>
    <row r="151" spans="1:9" s="222" customFormat="1" ht="21" customHeight="1">
      <c r="A151" s="579" t="s">
        <v>133</v>
      </c>
      <c r="B151" s="580"/>
      <c r="C151" s="572" t="s">
        <v>149</v>
      </c>
      <c r="D151" s="572"/>
      <c r="E151" s="572"/>
      <c r="F151" s="572"/>
      <c r="G151" s="572"/>
      <c r="H151" s="572"/>
      <c r="I151" s="572"/>
    </row>
    <row r="152" spans="1:9" s="222" customFormat="1" ht="34.5" customHeight="1">
      <c r="A152" s="580"/>
      <c r="B152" s="580"/>
      <c r="C152" s="576" t="s">
        <v>37</v>
      </c>
      <c r="D152" s="576"/>
      <c r="E152" s="576"/>
      <c r="F152" s="576"/>
      <c r="G152" s="576"/>
      <c r="H152" s="576"/>
      <c r="I152" s="576"/>
    </row>
    <row r="153" spans="1:9" s="222" customFormat="1">
      <c r="A153" s="582">
        <v>1049</v>
      </c>
      <c r="B153" s="582" t="s">
        <v>36</v>
      </c>
      <c r="C153" s="591" t="s">
        <v>150</v>
      </c>
      <c r="D153" s="591"/>
      <c r="E153" s="591"/>
      <c r="F153" s="591"/>
      <c r="G153" s="591"/>
      <c r="H153" s="591"/>
      <c r="I153" s="591"/>
    </row>
    <row r="154" spans="1:9" s="222" customFormat="1" ht="46.5" customHeight="1">
      <c r="A154" s="582"/>
      <c r="B154" s="582"/>
      <c r="C154" s="576" t="s">
        <v>38</v>
      </c>
      <c r="D154" s="576"/>
      <c r="E154" s="576"/>
      <c r="F154" s="576"/>
      <c r="G154" s="576"/>
      <c r="H154" s="576"/>
      <c r="I154" s="576"/>
    </row>
    <row r="155" spans="1:9" s="222" customFormat="1">
      <c r="A155" s="74" t="s">
        <v>126</v>
      </c>
      <c r="B155" s="75"/>
      <c r="C155" s="68"/>
      <c r="D155" s="69"/>
      <c r="E155" s="69"/>
      <c r="F155" s="69"/>
      <c r="G155" s="69"/>
      <c r="H155" s="69"/>
      <c r="I155" s="69"/>
    </row>
    <row r="156" spans="1:9" s="222" customFormat="1" ht="75">
      <c r="A156" s="577" t="s">
        <v>136</v>
      </c>
      <c r="B156" s="577"/>
      <c r="C156" s="76" t="s">
        <v>152</v>
      </c>
      <c r="D156" s="69"/>
      <c r="E156" s="69"/>
      <c r="F156" s="69"/>
      <c r="G156" s="69"/>
      <c r="H156" s="69"/>
      <c r="I156" s="69"/>
    </row>
    <row r="157" spans="1:9" s="222" customFormat="1">
      <c r="A157" s="77"/>
      <c r="B157" s="75"/>
      <c r="C157" s="70" t="s">
        <v>139</v>
      </c>
      <c r="D157" s="69"/>
      <c r="E157" s="69"/>
      <c r="F157" s="69"/>
      <c r="G157" s="69"/>
      <c r="H157" s="69"/>
      <c r="I157" s="69"/>
    </row>
    <row r="158" spans="1:9" s="222" customFormat="1">
      <c r="A158" s="73" t="s">
        <v>138</v>
      </c>
      <c r="B158" s="78"/>
      <c r="C158" s="70" t="s">
        <v>139</v>
      </c>
      <c r="D158" s="69"/>
      <c r="E158" s="69"/>
      <c r="F158" s="69"/>
      <c r="G158" s="69"/>
      <c r="H158" s="69"/>
      <c r="I158" s="69"/>
    </row>
    <row r="159" spans="1:9" s="222" customFormat="1" ht="45.75" customHeight="1">
      <c r="A159" s="578" t="s">
        <v>153</v>
      </c>
      <c r="B159" s="578"/>
      <c r="C159" s="578"/>
      <c r="D159" s="69"/>
      <c r="E159" s="69"/>
      <c r="F159" s="69"/>
      <c r="G159" s="69"/>
      <c r="H159" s="69"/>
      <c r="I159" s="69"/>
    </row>
    <row r="160" spans="1:9" s="222" customFormat="1">
      <c r="A160" s="575" t="s">
        <v>154</v>
      </c>
      <c r="B160" s="575"/>
      <c r="C160" s="79" t="s">
        <v>139</v>
      </c>
      <c r="D160" s="581"/>
      <c r="E160" s="581"/>
      <c r="F160" s="112"/>
      <c r="G160" s="573">
        <v>-4085</v>
      </c>
      <c r="H160" s="574"/>
      <c r="I160" s="373">
        <v>0</v>
      </c>
    </row>
    <row r="161" spans="1:9" s="222" customFormat="1">
      <c r="A161" s="575" t="s">
        <v>155</v>
      </c>
      <c r="B161" s="575"/>
      <c r="C161" s="70" t="s">
        <v>139</v>
      </c>
      <c r="D161" s="69"/>
      <c r="E161" s="69"/>
      <c r="F161" s="69"/>
      <c r="G161" s="69"/>
      <c r="H161" s="69"/>
      <c r="I161" s="69"/>
    </row>
    <row r="162" spans="1:9" s="222" customFormat="1">
      <c r="A162" s="80" t="s">
        <v>156</v>
      </c>
      <c r="B162" s="73"/>
      <c r="C162" s="73"/>
      <c r="D162" s="69"/>
      <c r="E162" s="69"/>
      <c r="F162" s="69"/>
      <c r="G162" s="69"/>
      <c r="H162" s="69"/>
      <c r="I162" s="69"/>
    </row>
    <row r="163" spans="1:9" s="222" customFormat="1">
      <c r="A163" s="81" t="s">
        <v>143</v>
      </c>
      <c r="B163" s="82"/>
      <c r="C163" s="83"/>
      <c r="D163" s="69"/>
      <c r="E163" s="69"/>
      <c r="F163" s="69"/>
      <c r="G163" s="69"/>
      <c r="H163" s="69"/>
      <c r="I163" s="69"/>
    </row>
    <row r="164" spans="1:9" s="222" customFormat="1">
      <c r="A164" s="80" t="s">
        <v>144</v>
      </c>
      <c r="B164" s="78"/>
      <c r="C164" s="76"/>
      <c r="D164" s="69"/>
      <c r="E164" s="69"/>
      <c r="F164" s="69"/>
      <c r="G164" s="69"/>
      <c r="H164" s="69"/>
      <c r="I164" s="69"/>
    </row>
    <row r="165" spans="1:9" s="222" customFormat="1" ht="31.5" customHeight="1">
      <c r="A165" s="576" t="s">
        <v>145</v>
      </c>
      <c r="B165" s="576"/>
      <c r="C165" s="576"/>
      <c r="D165" s="576"/>
      <c r="E165" s="576"/>
      <c r="F165" s="576"/>
      <c r="G165" s="576"/>
      <c r="H165" s="576"/>
      <c r="I165" s="576"/>
    </row>
    <row r="166" spans="1:9" s="140" customFormat="1"/>
    <row r="167" spans="1:9" s="140" customFormat="1" ht="52.5" customHeight="1">
      <c r="A167" s="510" t="s">
        <v>282</v>
      </c>
      <c r="B167" s="510"/>
      <c r="C167" s="510"/>
      <c r="D167" s="510"/>
      <c r="E167" s="510"/>
      <c r="F167" s="510"/>
      <c r="G167" s="510"/>
      <c r="H167" s="510"/>
      <c r="I167" s="510"/>
    </row>
    <row r="168" spans="1:9" s="140" customFormat="1" ht="23.25" customHeight="1">
      <c r="A168" s="543" t="s">
        <v>126</v>
      </c>
      <c r="B168" s="544"/>
      <c r="C168" s="545"/>
      <c r="D168" s="552" t="s">
        <v>127</v>
      </c>
      <c r="E168" s="552"/>
      <c r="F168" s="552"/>
      <c r="G168" s="552"/>
      <c r="H168" s="552"/>
      <c r="I168" s="552"/>
    </row>
    <row r="169" spans="1:9" s="140" customFormat="1">
      <c r="A169" s="546"/>
      <c r="B169" s="547"/>
      <c r="C169" s="548"/>
      <c r="D169" s="553" t="s">
        <v>128</v>
      </c>
      <c r="E169" s="554"/>
      <c r="F169" s="554"/>
      <c r="G169" s="554"/>
      <c r="H169" s="552" t="s">
        <v>129</v>
      </c>
      <c r="I169" s="552"/>
    </row>
    <row r="170" spans="1:9" s="140" customFormat="1">
      <c r="A170" s="549"/>
      <c r="B170" s="550"/>
      <c r="C170" s="551"/>
      <c r="D170" s="553" t="s">
        <v>97</v>
      </c>
      <c r="E170" s="555"/>
      <c r="F170" s="556" t="s">
        <v>61</v>
      </c>
      <c r="G170" s="556"/>
      <c r="H170" s="374" t="s">
        <v>97</v>
      </c>
      <c r="I170" s="374" t="s">
        <v>61</v>
      </c>
    </row>
    <row r="171" spans="1:9" s="140" customFormat="1" ht="22.5" customHeight="1">
      <c r="A171" s="557" t="s">
        <v>225</v>
      </c>
      <c r="B171" s="557"/>
      <c r="C171" s="557"/>
      <c r="D171" s="557"/>
      <c r="E171" s="557"/>
      <c r="F171" s="557"/>
      <c r="G171" s="557"/>
      <c r="H171" s="557"/>
    </row>
    <row r="172" spans="1:9" s="140" customFormat="1" ht="22.5" customHeight="1">
      <c r="A172" s="512" t="s">
        <v>226</v>
      </c>
      <c r="B172" s="512"/>
      <c r="C172" s="512"/>
      <c r="D172" s="512"/>
      <c r="E172" s="512"/>
      <c r="F172" s="512"/>
      <c r="G172" s="512"/>
      <c r="H172" s="512"/>
    </row>
    <row r="173" spans="1:9" s="140" customFormat="1" ht="22.5" customHeight="1">
      <c r="A173" s="511" t="s">
        <v>227</v>
      </c>
      <c r="B173" s="511"/>
      <c r="C173" s="511"/>
      <c r="D173" s="511"/>
      <c r="E173" s="511"/>
      <c r="F173" s="511"/>
      <c r="G173" s="511"/>
      <c r="H173" s="511"/>
    </row>
    <row r="174" spans="1:9" s="140" customFormat="1" ht="36.75" customHeight="1">
      <c r="A174" s="511" t="s">
        <v>228</v>
      </c>
      <c r="B174" s="511"/>
      <c r="C174" s="511"/>
      <c r="D174" s="511"/>
      <c r="E174" s="511"/>
      <c r="F174" s="511"/>
      <c r="G174" s="511"/>
      <c r="H174" s="511"/>
    </row>
    <row r="175" spans="1:9" s="140" customFormat="1"/>
    <row r="176" spans="1:9" s="140" customFormat="1">
      <c r="A176" s="513" t="s">
        <v>174</v>
      </c>
      <c r="B176" s="558"/>
      <c r="C176" s="192" t="s">
        <v>191</v>
      </c>
      <c r="D176" s="193" t="s">
        <v>175</v>
      </c>
      <c r="E176" s="194"/>
      <c r="F176" s="194"/>
      <c r="G176" s="195"/>
      <c r="H176" s="196" t="s">
        <v>9</v>
      </c>
      <c r="I176" s="195"/>
    </row>
    <row r="177" spans="1:9" s="140" customFormat="1" ht="51">
      <c r="A177" s="559"/>
      <c r="B177" s="560"/>
      <c r="C177" s="123" t="s">
        <v>10</v>
      </c>
      <c r="D177" s="197"/>
      <c r="E177" s="198"/>
      <c r="F177" s="198"/>
      <c r="G177" s="199"/>
      <c r="H177" s="197"/>
      <c r="I177" s="199"/>
    </row>
    <row r="178" spans="1:9" s="140" customFormat="1">
      <c r="A178" s="527">
        <v>1004</v>
      </c>
      <c r="B178" s="529" t="s">
        <v>11</v>
      </c>
      <c r="C178" s="200" t="s">
        <v>176</v>
      </c>
      <c r="D178" s="197"/>
      <c r="E178" s="198"/>
      <c r="F178" s="198"/>
      <c r="G178" s="199"/>
      <c r="H178" s="197"/>
      <c r="I178" s="199"/>
    </row>
    <row r="179" spans="1:9" s="140" customFormat="1" ht="114.75">
      <c r="A179" s="528"/>
      <c r="B179" s="530"/>
      <c r="C179" s="201" t="s">
        <v>12</v>
      </c>
      <c r="D179" s="202"/>
      <c r="E179" s="198"/>
      <c r="F179" s="198"/>
      <c r="G179" s="199"/>
      <c r="H179" s="202"/>
      <c r="I179" s="203"/>
    </row>
    <row r="180" spans="1:9" s="140" customFormat="1">
      <c r="A180" s="223" t="s">
        <v>177</v>
      </c>
      <c r="B180" s="224"/>
      <c r="C180" s="225"/>
      <c r="D180" s="521" t="s">
        <v>178</v>
      </c>
      <c r="E180" s="522"/>
      <c r="F180" s="523" t="s">
        <v>179</v>
      </c>
      <c r="G180" s="523"/>
      <c r="H180" s="376" t="s">
        <v>178</v>
      </c>
      <c r="I180" s="207" t="s">
        <v>179</v>
      </c>
    </row>
    <row r="181" spans="1:9" s="140" customFormat="1" ht="41.25" customHeight="1">
      <c r="A181" s="226" t="s">
        <v>180</v>
      </c>
      <c r="B181" s="227"/>
      <c r="C181" s="228" t="s">
        <v>13</v>
      </c>
      <c r="D181" s="531"/>
      <c r="E181" s="532"/>
      <c r="F181" s="517" t="s">
        <v>14</v>
      </c>
      <c r="G181" s="518"/>
      <c r="H181" s="375" t="s">
        <v>181</v>
      </c>
      <c r="I181" s="378" t="s">
        <v>181</v>
      </c>
    </row>
    <row r="182" spans="1:9" s="140" customFormat="1" ht="35.25" customHeight="1">
      <c r="A182" s="533" t="s">
        <v>182</v>
      </c>
      <c r="B182" s="534"/>
      <c r="C182" s="535"/>
      <c r="D182" s="519" t="s">
        <v>183</v>
      </c>
      <c r="E182" s="520"/>
      <c r="F182" s="519" t="s">
        <v>183</v>
      </c>
      <c r="G182" s="520"/>
      <c r="H182" s="377">
        <v>-129034.8</v>
      </c>
      <c r="I182" s="379">
        <v>0</v>
      </c>
    </row>
    <row r="183" spans="1:9" s="140" customFormat="1">
      <c r="A183" s="533" t="s">
        <v>184</v>
      </c>
      <c r="B183" s="561"/>
      <c r="C183" s="103" t="s">
        <v>15</v>
      </c>
      <c r="D183" s="229"/>
      <c r="E183" s="230"/>
      <c r="F183" s="230"/>
      <c r="G183" s="230"/>
      <c r="H183" s="231"/>
      <c r="I183" s="380"/>
    </row>
    <row r="184" spans="1:9" s="140" customFormat="1">
      <c r="A184" s="533" t="s">
        <v>185</v>
      </c>
      <c r="B184" s="561"/>
      <c r="C184" s="103" t="s">
        <v>15</v>
      </c>
      <c r="D184" s="232"/>
      <c r="E184" s="233"/>
      <c r="F184" s="233"/>
      <c r="G184" s="233"/>
      <c r="H184" s="233"/>
      <c r="I184" s="381"/>
    </row>
    <row r="185" spans="1:9" s="140" customFormat="1">
      <c r="A185" s="533" t="s">
        <v>186</v>
      </c>
      <c r="B185" s="561"/>
      <c r="C185" s="103" t="s">
        <v>15</v>
      </c>
      <c r="D185" s="234"/>
      <c r="E185" s="235"/>
      <c r="F185" s="235"/>
      <c r="G185" s="235"/>
      <c r="H185" s="235"/>
      <c r="I185" s="382"/>
    </row>
    <row r="186" spans="1:9" s="140" customFormat="1">
      <c r="A186" s="209" t="s">
        <v>16</v>
      </c>
      <c r="B186" s="210"/>
      <c r="C186" s="210"/>
      <c r="D186" s="105"/>
      <c r="E186" s="105"/>
      <c r="F186" s="105"/>
      <c r="G186" s="105"/>
      <c r="H186" s="211"/>
      <c r="I186" s="383"/>
    </row>
    <row r="187" spans="1:9" s="140" customFormat="1">
      <c r="A187" s="109" t="s">
        <v>17</v>
      </c>
      <c r="B187" s="107"/>
      <c r="C187" s="107"/>
      <c r="D187" s="107"/>
      <c r="E187" s="107"/>
      <c r="F187" s="107"/>
      <c r="G187" s="107"/>
      <c r="H187" s="107"/>
      <c r="I187" s="212"/>
    </row>
    <row r="188" spans="1:9" s="140" customFormat="1">
      <c r="A188" s="209" t="s">
        <v>18</v>
      </c>
      <c r="B188" s="236"/>
      <c r="C188" s="236"/>
      <c r="D188" s="236"/>
      <c r="E188" s="236"/>
      <c r="F188" s="236"/>
      <c r="G188" s="236"/>
      <c r="H188" s="236"/>
      <c r="I188" s="237"/>
    </row>
    <row r="189" spans="1:9" s="140" customFormat="1" ht="56.25" customHeight="1">
      <c r="A189" s="562" t="s">
        <v>187</v>
      </c>
      <c r="B189" s="563"/>
      <c r="C189" s="536" t="s">
        <v>15</v>
      </c>
      <c r="D189" s="537"/>
      <c r="E189" s="537"/>
      <c r="F189" s="537"/>
      <c r="G189" s="537"/>
      <c r="H189" s="537"/>
      <c r="I189" s="538"/>
    </row>
    <row r="190" spans="1:9" s="140" customFormat="1">
      <c r="A190" s="562" t="s">
        <v>188</v>
      </c>
      <c r="B190" s="563"/>
      <c r="C190" s="564" t="s">
        <v>15</v>
      </c>
      <c r="D190" s="565"/>
      <c r="E190" s="565"/>
      <c r="F190" s="565"/>
      <c r="G190" s="565"/>
      <c r="H190" s="565"/>
      <c r="I190" s="566"/>
    </row>
    <row r="191" spans="1:9" s="140" customFormat="1">
      <c r="A191" s="209" t="s">
        <v>19</v>
      </c>
      <c r="B191" s="236"/>
      <c r="C191" s="236"/>
      <c r="D191" s="236"/>
      <c r="E191" s="236"/>
      <c r="F191" s="236"/>
      <c r="G191" s="236"/>
      <c r="H191" s="236"/>
      <c r="I191" s="237"/>
    </row>
    <row r="192" spans="1:9" s="140" customFormat="1">
      <c r="A192" s="106" t="s">
        <v>20</v>
      </c>
      <c r="B192" s="105"/>
      <c r="C192" s="105"/>
      <c r="D192" s="105"/>
      <c r="E192" s="105"/>
      <c r="F192" s="105"/>
      <c r="G192" s="105"/>
      <c r="H192" s="105"/>
      <c r="I192" s="384"/>
    </row>
    <row r="193" spans="1:9" s="140" customFormat="1">
      <c r="A193" s="209" t="s">
        <v>189</v>
      </c>
      <c r="B193" s="236"/>
      <c r="C193" s="236"/>
      <c r="D193" s="236"/>
      <c r="E193" s="236"/>
      <c r="F193" s="236"/>
      <c r="G193" s="236"/>
      <c r="H193" s="236"/>
      <c r="I193" s="237"/>
    </row>
    <row r="194" spans="1:9" s="140" customFormat="1">
      <c r="A194" s="109" t="s">
        <v>21</v>
      </c>
      <c r="B194" s="107"/>
      <c r="C194" s="107"/>
      <c r="D194" s="107"/>
      <c r="E194" s="107"/>
      <c r="F194" s="107"/>
      <c r="G194" s="107"/>
      <c r="H194" s="107"/>
      <c r="I194" s="212"/>
    </row>
    <row r="195" spans="1:9" s="140" customFormat="1">
      <c r="A195" s="209" t="s">
        <v>190</v>
      </c>
      <c r="B195" s="236"/>
      <c r="C195" s="236"/>
      <c r="D195" s="236"/>
      <c r="E195" s="236"/>
      <c r="F195" s="236"/>
      <c r="G195" s="236"/>
      <c r="H195" s="236"/>
      <c r="I195" s="237"/>
    </row>
    <row r="196" spans="1:9" s="140" customFormat="1">
      <c r="A196" s="108" t="s">
        <v>23</v>
      </c>
      <c r="B196" s="110"/>
      <c r="C196" s="110"/>
      <c r="D196" s="110"/>
      <c r="E196" s="110"/>
      <c r="F196" s="110"/>
      <c r="G196" s="110"/>
      <c r="H196" s="110"/>
      <c r="I196" s="238"/>
    </row>
    <row r="197" spans="1:9" s="140" customFormat="1">
      <c r="A197" s="105"/>
      <c r="B197" s="105"/>
      <c r="C197" s="105"/>
      <c r="D197" s="105"/>
      <c r="E197" s="105"/>
      <c r="F197" s="105"/>
      <c r="G197" s="105"/>
      <c r="H197" s="105"/>
      <c r="I197" s="105"/>
    </row>
    <row r="198" spans="1:9" s="140" customFormat="1">
      <c r="A198" s="105"/>
      <c r="B198" s="105"/>
      <c r="C198" s="105"/>
      <c r="D198" s="105"/>
      <c r="E198" s="105"/>
      <c r="F198" s="105"/>
      <c r="G198" s="105"/>
      <c r="H198" s="105"/>
      <c r="I198" s="105"/>
    </row>
    <row r="199" spans="1:9" s="140" customFormat="1"/>
    <row r="200" spans="1:9" s="140" customFormat="1">
      <c r="A200" s="513" t="s">
        <v>174</v>
      </c>
      <c r="B200" s="514"/>
      <c r="C200" s="192" t="s">
        <v>191</v>
      </c>
      <c r="D200" s="193" t="s">
        <v>175</v>
      </c>
      <c r="E200" s="194"/>
      <c r="F200" s="194"/>
      <c r="G200" s="195"/>
      <c r="H200" s="196" t="s">
        <v>9</v>
      </c>
      <c r="I200" s="195"/>
    </row>
    <row r="201" spans="1:9" s="140" customFormat="1" ht="51">
      <c r="A201" s="515"/>
      <c r="B201" s="516"/>
      <c r="C201" s="123" t="s">
        <v>229</v>
      </c>
      <c r="D201" s="197"/>
      <c r="E201" s="198"/>
      <c r="F201" s="198"/>
      <c r="G201" s="199"/>
      <c r="H201" s="197"/>
      <c r="I201" s="199"/>
    </row>
    <row r="202" spans="1:9" s="140" customFormat="1">
      <c r="A202" s="527">
        <v>1004</v>
      </c>
      <c r="B202" s="529" t="s">
        <v>230</v>
      </c>
      <c r="C202" s="200" t="s">
        <v>176</v>
      </c>
      <c r="D202" s="197"/>
      <c r="E202" s="198"/>
      <c r="F202" s="198"/>
      <c r="G202" s="199"/>
      <c r="H202" s="197"/>
      <c r="I202" s="199"/>
    </row>
    <row r="203" spans="1:9" s="140" customFormat="1" ht="57.75" customHeight="1">
      <c r="A203" s="528"/>
      <c r="B203" s="530"/>
      <c r="C203" s="201" t="s">
        <v>231</v>
      </c>
      <c r="D203" s="202"/>
      <c r="E203" s="198"/>
      <c r="F203" s="198"/>
      <c r="G203" s="199"/>
      <c r="H203" s="202"/>
      <c r="I203" s="203"/>
    </row>
    <row r="204" spans="1:9" s="140" customFormat="1">
      <c r="A204" s="223" t="s">
        <v>177</v>
      </c>
      <c r="B204" s="224"/>
      <c r="C204" s="225"/>
      <c r="D204" s="521" t="s">
        <v>178</v>
      </c>
      <c r="E204" s="522"/>
      <c r="F204" s="523" t="s">
        <v>179</v>
      </c>
      <c r="G204" s="523"/>
      <c r="H204" s="376" t="s">
        <v>178</v>
      </c>
      <c r="I204" s="207" t="s">
        <v>179</v>
      </c>
    </row>
    <row r="205" spans="1:9" s="140" customFormat="1" ht="51">
      <c r="A205" s="226" t="s">
        <v>180</v>
      </c>
      <c r="B205" s="239"/>
      <c r="C205" s="228" t="s">
        <v>232</v>
      </c>
      <c r="D205" s="531"/>
      <c r="E205" s="532"/>
      <c r="F205" s="517" t="s">
        <v>14</v>
      </c>
      <c r="G205" s="518"/>
      <c r="H205" s="375" t="s">
        <v>181</v>
      </c>
      <c r="I205" s="378" t="s">
        <v>181</v>
      </c>
    </row>
    <row r="206" spans="1:9" s="140" customFormat="1">
      <c r="A206" s="533" t="s">
        <v>182</v>
      </c>
      <c r="B206" s="534"/>
      <c r="C206" s="535"/>
      <c r="D206" s="519" t="s">
        <v>183</v>
      </c>
      <c r="E206" s="520"/>
      <c r="F206" s="519" t="s">
        <v>183</v>
      </c>
      <c r="G206" s="520"/>
      <c r="H206" s="377">
        <v>-4382.3999999999996</v>
      </c>
      <c r="I206" s="379">
        <v>0</v>
      </c>
    </row>
    <row r="207" spans="1:9" s="140" customFormat="1">
      <c r="A207" s="533" t="s">
        <v>184</v>
      </c>
      <c r="B207" s="534"/>
      <c r="C207" s="103" t="s">
        <v>15</v>
      </c>
      <c r="D207" s="229"/>
      <c r="E207" s="230"/>
      <c r="F207" s="230"/>
      <c r="G207" s="230"/>
      <c r="H207" s="231"/>
      <c r="I207" s="380"/>
    </row>
    <row r="208" spans="1:9" s="140" customFormat="1">
      <c r="A208" s="533" t="s">
        <v>185</v>
      </c>
      <c r="B208" s="534"/>
      <c r="C208" s="103" t="s">
        <v>15</v>
      </c>
      <c r="D208" s="232"/>
      <c r="E208" s="233"/>
      <c r="F208" s="233"/>
      <c r="G208" s="233"/>
      <c r="H208" s="233"/>
      <c r="I208" s="381"/>
    </row>
    <row r="209" spans="1:9" s="140" customFormat="1">
      <c r="A209" s="533" t="s">
        <v>186</v>
      </c>
      <c r="B209" s="534"/>
      <c r="C209" s="103" t="s">
        <v>15</v>
      </c>
      <c r="D209" s="234"/>
      <c r="E209" s="235"/>
      <c r="F209" s="235"/>
      <c r="G209" s="235"/>
      <c r="H209" s="235"/>
      <c r="I209" s="382"/>
    </row>
    <row r="210" spans="1:9" s="140" customFormat="1">
      <c r="A210" s="209" t="s">
        <v>16</v>
      </c>
      <c r="B210" s="210"/>
      <c r="C210" s="210"/>
      <c r="D210" s="105"/>
      <c r="E210" s="105"/>
      <c r="F210" s="105"/>
      <c r="G210" s="105"/>
      <c r="H210" s="211"/>
      <c r="I210" s="383"/>
    </row>
    <row r="211" spans="1:9" s="140" customFormat="1">
      <c r="A211" s="109" t="s">
        <v>17</v>
      </c>
      <c r="B211" s="240"/>
      <c r="C211" s="240"/>
      <c r="D211" s="107"/>
      <c r="E211" s="107"/>
      <c r="F211" s="107"/>
      <c r="G211" s="107"/>
      <c r="H211" s="107"/>
      <c r="I211" s="212"/>
    </row>
    <row r="212" spans="1:9" s="140" customFormat="1">
      <c r="A212" s="209" t="s">
        <v>18</v>
      </c>
      <c r="B212" s="236"/>
      <c r="C212" s="236"/>
      <c r="D212" s="236"/>
      <c r="E212" s="236"/>
      <c r="F212" s="236"/>
      <c r="G212" s="236"/>
      <c r="H212" s="236"/>
      <c r="I212" s="237"/>
    </row>
    <row r="213" spans="1:9" s="140" customFormat="1" ht="54.75" customHeight="1">
      <c r="A213" s="539" t="s">
        <v>187</v>
      </c>
      <c r="B213" s="540"/>
      <c r="C213" s="536" t="s">
        <v>15</v>
      </c>
      <c r="D213" s="537"/>
      <c r="E213" s="537"/>
      <c r="F213" s="537"/>
      <c r="G213" s="537"/>
      <c r="H213" s="537"/>
      <c r="I213" s="538"/>
    </row>
    <row r="214" spans="1:9" s="140" customFormat="1">
      <c r="A214" s="539" t="s">
        <v>188</v>
      </c>
      <c r="B214" s="540"/>
      <c r="C214" s="569" t="s">
        <v>15</v>
      </c>
      <c r="D214" s="570"/>
      <c r="E214" s="570"/>
      <c r="F214" s="570"/>
      <c r="G214" s="570"/>
      <c r="H214" s="570"/>
      <c r="I214" s="571"/>
    </row>
    <row r="215" spans="1:9" s="140" customFormat="1">
      <c r="A215" s="209" t="s">
        <v>19</v>
      </c>
      <c r="B215" s="236"/>
      <c r="C215" s="236"/>
      <c r="D215" s="236"/>
      <c r="E215" s="236"/>
      <c r="F215" s="236"/>
      <c r="G215" s="236"/>
      <c r="H215" s="236"/>
      <c r="I215" s="237"/>
    </row>
    <row r="216" spans="1:9" s="140" customFormat="1">
      <c r="A216" s="106" t="s">
        <v>20</v>
      </c>
      <c r="B216" s="105"/>
      <c r="C216" s="105"/>
      <c r="D216" s="105"/>
      <c r="E216" s="105"/>
      <c r="F216" s="105"/>
      <c r="G216" s="105"/>
      <c r="H216" s="105"/>
      <c r="I216" s="384"/>
    </row>
    <row r="217" spans="1:9" s="140" customFormat="1">
      <c r="A217" s="209" t="s">
        <v>189</v>
      </c>
      <c r="B217" s="236"/>
      <c r="C217" s="236"/>
      <c r="D217" s="236"/>
      <c r="E217" s="236"/>
      <c r="F217" s="236"/>
      <c r="G217" s="236"/>
      <c r="H217" s="236"/>
      <c r="I217" s="237"/>
    </row>
    <row r="218" spans="1:9" s="140" customFormat="1">
      <c r="A218" s="109" t="s">
        <v>31</v>
      </c>
      <c r="B218" s="107"/>
      <c r="C218" s="107"/>
      <c r="D218" s="107"/>
      <c r="E218" s="107"/>
      <c r="F218" s="107"/>
      <c r="G218" s="107"/>
      <c r="H218" s="107"/>
      <c r="I218" s="212"/>
    </row>
    <row r="219" spans="1:9" s="140" customFormat="1">
      <c r="A219" s="209" t="s">
        <v>190</v>
      </c>
      <c r="B219" s="236"/>
      <c r="C219" s="236"/>
      <c r="D219" s="236"/>
      <c r="E219" s="236"/>
      <c r="F219" s="236"/>
      <c r="G219" s="236"/>
      <c r="H219" s="236"/>
      <c r="I219" s="237"/>
    </row>
    <row r="220" spans="1:9" s="140" customFormat="1">
      <c r="A220" s="108" t="s">
        <v>23</v>
      </c>
      <c r="B220" s="110"/>
      <c r="C220" s="110"/>
      <c r="D220" s="110"/>
      <c r="E220" s="110"/>
      <c r="F220" s="110"/>
      <c r="G220" s="110"/>
      <c r="H220" s="110"/>
      <c r="I220" s="238"/>
    </row>
    <row r="221" spans="1:9" s="140" customFormat="1">
      <c r="A221" s="105"/>
      <c r="B221" s="105"/>
      <c r="C221" s="105"/>
      <c r="D221" s="105"/>
      <c r="E221" s="105"/>
      <c r="F221" s="105"/>
      <c r="G221" s="105"/>
      <c r="H221" s="105"/>
      <c r="I221" s="105"/>
    </row>
    <row r="222" spans="1:9" s="140" customFormat="1">
      <c r="A222" s="105"/>
      <c r="B222" s="105"/>
      <c r="C222" s="105"/>
      <c r="D222" s="105"/>
      <c r="E222" s="105"/>
      <c r="F222" s="105"/>
      <c r="G222" s="105"/>
      <c r="H222" s="105"/>
      <c r="I222" s="105"/>
    </row>
    <row r="223" spans="1:9" s="140" customFormat="1">
      <c r="A223" s="105"/>
      <c r="B223" s="105"/>
      <c r="C223" s="105"/>
      <c r="D223" s="105"/>
      <c r="E223" s="105"/>
      <c r="F223" s="105"/>
      <c r="G223" s="105"/>
      <c r="H223" s="105"/>
      <c r="I223" s="105"/>
    </row>
    <row r="224" spans="1:9" s="140" customFormat="1">
      <c r="A224" s="513" t="s">
        <v>174</v>
      </c>
      <c r="B224" s="514"/>
      <c r="C224" s="192" t="s">
        <v>191</v>
      </c>
      <c r="D224" s="193" t="s">
        <v>175</v>
      </c>
      <c r="E224" s="194"/>
      <c r="F224" s="194"/>
      <c r="G224" s="195"/>
      <c r="H224" s="196" t="s">
        <v>9</v>
      </c>
      <c r="I224" s="195"/>
    </row>
    <row r="225" spans="1:9" s="140" customFormat="1" ht="51">
      <c r="A225" s="515"/>
      <c r="B225" s="516"/>
      <c r="C225" s="123" t="s">
        <v>229</v>
      </c>
      <c r="D225" s="197"/>
      <c r="E225" s="198"/>
      <c r="F225" s="198"/>
      <c r="G225" s="199"/>
      <c r="H225" s="197"/>
      <c r="I225" s="199"/>
    </row>
    <row r="226" spans="1:9" s="140" customFormat="1">
      <c r="A226" s="527">
        <v>1004</v>
      </c>
      <c r="B226" s="529" t="s">
        <v>233</v>
      </c>
      <c r="C226" s="200" t="s">
        <v>176</v>
      </c>
      <c r="D226" s="197"/>
      <c r="E226" s="198"/>
      <c r="F226" s="198"/>
      <c r="G226" s="199"/>
      <c r="H226" s="197"/>
      <c r="I226" s="199"/>
    </row>
    <row r="227" spans="1:9" s="140" customFormat="1" ht="89.25">
      <c r="A227" s="528"/>
      <c r="B227" s="530"/>
      <c r="C227" s="201" t="s">
        <v>234</v>
      </c>
      <c r="D227" s="202"/>
      <c r="E227" s="198"/>
      <c r="F227" s="198"/>
      <c r="G227" s="199"/>
      <c r="H227" s="202"/>
      <c r="I227" s="203"/>
    </row>
    <row r="228" spans="1:9" s="140" customFormat="1">
      <c r="A228" s="223" t="s">
        <v>177</v>
      </c>
      <c r="B228" s="224"/>
      <c r="C228" s="225"/>
      <c r="D228" s="521" t="s">
        <v>178</v>
      </c>
      <c r="E228" s="522"/>
      <c r="F228" s="523" t="s">
        <v>179</v>
      </c>
      <c r="G228" s="523"/>
      <c r="H228" s="376" t="s">
        <v>178</v>
      </c>
      <c r="I228" s="207" t="s">
        <v>179</v>
      </c>
    </row>
    <row r="229" spans="1:9" s="140" customFormat="1" ht="38.25">
      <c r="A229" s="226" t="s">
        <v>180</v>
      </c>
      <c r="B229" s="227"/>
      <c r="C229" s="228" t="s">
        <v>13</v>
      </c>
      <c r="D229" s="531"/>
      <c r="E229" s="532"/>
      <c r="F229" s="517" t="s">
        <v>14</v>
      </c>
      <c r="G229" s="518"/>
      <c r="H229" s="375" t="s">
        <v>181</v>
      </c>
      <c r="I229" s="378" t="s">
        <v>181</v>
      </c>
    </row>
    <row r="230" spans="1:9" s="140" customFormat="1">
      <c r="A230" s="508" t="s">
        <v>182</v>
      </c>
      <c r="B230" s="509"/>
      <c r="C230" s="509"/>
      <c r="D230" s="519" t="s">
        <v>183</v>
      </c>
      <c r="E230" s="520"/>
      <c r="F230" s="519" t="s">
        <v>183</v>
      </c>
      <c r="G230" s="520"/>
      <c r="H230" s="377">
        <v>-5140.8</v>
      </c>
      <c r="I230" s="379">
        <v>0</v>
      </c>
    </row>
    <row r="231" spans="1:9" s="140" customFormat="1">
      <c r="A231" s="533" t="s">
        <v>184</v>
      </c>
      <c r="B231" s="534"/>
      <c r="C231" s="241" t="s">
        <v>15</v>
      </c>
      <c r="D231" s="229"/>
      <c r="E231" s="230"/>
      <c r="F231" s="230"/>
      <c r="G231" s="230"/>
      <c r="H231" s="231"/>
      <c r="I231" s="380"/>
    </row>
    <row r="232" spans="1:9" s="140" customFormat="1">
      <c r="A232" s="533" t="s">
        <v>185</v>
      </c>
      <c r="B232" s="534"/>
      <c r="C232" s="103" t="s">
        <v>15</v>
      </c>
      <c r="D232" s="232"/>
      <c r="E232" s="233"/>
      <c r="F232" s="233"/>
      <c r="G232" s="233"/>
      <c r="H232" s="233"/>
      <c r="I232" s="381"/>
    </row>
    <row r="233" spans="1:9" s="140" customFormat="1">
      <c r="A233" s="533" t="s">
        <v>186</v>
      </c>
      <c r="B233" s="534"/>
      <c r="C233" s="103" t="s">
        <v>15</v>
      </c>
      <c r="D233" s="234"/>
      <c r="E233" s="235"/>
      <c r="F233" s="235"/>
      <c r="G233" s="235"/>
      <c r="H233" s="235"/>
      <c r="I233" s="382"/>
    </row>
    <row r="234" spans="1:9" s="140" customFormat="1">
      <c r="A234" s="209" t="s">
        <v>16</v>
      </c>
      <c r="B234" s="210"/>
      <c r="C234" s="210"/>
      <c r="D234" s="105"/>
      <c r="E234" s="105"/>
      <c r="F234" s="105"/>
      <c r="G234" s="105"/>
      <c r="H234" s="211"/>
      <c r="I234" s="383"/>
    </row>
    <row r="235" spans="1:9" s="140" customFormat="1">
      <c r="A235" s="109" t="s">
        <v>17</v>
      </c>
      <c r="B235" s="107"/>
      <c r="C235" s="107"/>
      <c r="D235" s="107"/>
      <c r="E235" s="107"/>
      <c r="F235" s="107"/>
      <c r="G235" s="107"/>
      <c r="H235" s="107"/>
      <c r="I235" s="212"/>
    </row>
    <row r="236" spans="1:9" s="140" customFormat="1">
      <c r="A236" s="209" t="s">
        <v>18</v>
      </c>
      <c r="B236" s="236"/>
      <c r="C236" s="236"/>
      <c r="D236" s="236"/>
      <c r="E236" s="236"/>
      <c r="F236" s="236"/>
      <c r="G236" s="236"/>
      <c r="H236" s="236"/>
      <c r="I236" s="237"/>
    </row>
    <row r="237" spans="1:9" s="140" customFormat="1" ht="53.25" customHeight="1">
      <c r="A237" s="539" t="s">
        <v>187</v>
      </c>
      <c r="B237" s="540"/>
      <c r="C237" s="536" t="s">
        <v>15</v>
      </c>
      <c r="D237" s="537"/>
      <c r="E237" s="537"/>
      <c r="F237" s="537"/>
      <c r="G237" s="537"/>
      <c r="H237" s="537"/>
      <c r="I237" s="538"/>
    </row>
    <row r="238" spans="1:9" s="140" customFormat="1">
      <c r="A238" s="539" t="s">
        <v>188</v>
      </c>
      <c r="B238" s="540"/>
      <c r="C238" s="564" t="s">
        <v>15</v>
      </c>
      <c r="D238" s="565"/>
      <c r="E238" s="565"/>
      <c r="F238" s="565"/>
      <c r="G238" s="565"/>
      <c r="H238" s="565"/>
      <c r="I238" s="566"/>
    </row>
    <row r="239" spans="1:9" s="140" customFormat="1">
      <c r="A239" s="209" t="s">
        <v>19</v>
      </c>
      <c r="B239" s="236"/>
      <c r="C239" s="236"/>
      <c r="D239" s="236"/>
      <c r="E239" s="236"/>
      <c r="F239" s="236"/>
      <c r="G239" s="236"/>
      <c r="H239" s="236"/>
      <c r="I239" s="237"/>
    </row>
    <row r="240" spans="1:9" s="140" customFormat="1">
      <c r="A240" s="106" t="s">
        <v>20</v>
      </c>
      <c r="B240" s="105"/>
      <c r="C240" s="105"/>
      <c r="D240" s="105"/>
      <c r="E240" s="105"/>
      <c r="F240" s="105"/>
      <c r="G240" s="105"/>
      <c r="H240" s="105"/>
      <c r="I240" s="384"/>
    </row>
    <row r="241" spans="1:9" s="140" customFormat="1">
      <c r="A241" s="209" t="s">
        <v>189</v>
      </c>
      <c r="B241" s="236"/>
      <c r="C241" s="236"/>
      <c r="D241" s="236"/>
      <c r="E241" s="236"/>
      <c r="F241" s="236"/>
      <c r="G241" s="236"/>
      <c r="H241" s="236"/>
      <c r="I241" s="237"/>
    </row>
    <row r="242" spans="1:9" s="140" customFormat="1">
      <c r="A242" s="109" t="s">
        <v>31</v>
      </c>
      <c r="B242" s="107"/>
      <c r="C242" s="107"/>
      <c r="D242" s="107"/>
      <c r="E242" s="107"/>
      <c r="F242" s="107"/>
      <c r="G242" s="107"/>
      <c r="H242" s="107"/>
      <c r="I242" s="212"/>
    </row>
    <row r="243" spans="1:9" s="140" customFormat="1">
      <c r="A243" s="209" t="s">
        <v>190</v>
      </c>
      <c r="B243" s="236"/>
      <c r="C243" s="236"/>
      <c r="D243" s="236"/>
      <c r="E243" s="236"/>
      <c r="F243" s="236"/>
      <c r="G243" s="236"/>
      <c r="H243" s="236"/>
      <c r="I243" s="237"/>
    </row>
    <row r="244" spans="1:9" s="140" customFormat="1">
      <c r="A244" s="108" t="s">
        <v>23</v>
      </c>
      <c r="B244" s="110"/>
      <c r="C244" s="110"/>
      <c r="D244" s="110"/>
      <c r="E244" s="110"/>
      <c r="F244" s="110"/>
      <c r="G244" s="110"/>
      <c r="H244" s="110"/>
      <c r="I244" s="238"/>
    </row>
    <row r="245" spans="1:9" s="140" customFormat="1">
      <c r="A245" s="105"/>
      <c r="B245" s="105"/>
      <c r="C245" s="105"/>
      <c r="D245" s="105"/>
      <c r="E245" s="105"/>
      <c r="F245" s="105"/>
      <c r="G245" s="105"/>
      <c r="H245" s="105"/>
      <c r="I245" s="105"/>
    </row>
    <row r="246" spans="1:9" s="140" customFormat="1">
      <c r="A246" s="105"/>
      <c r="B246" s="105"/>
      <c r="C246" s="105"/>
      <c r="D246" s="105"/>
      <c r="E246" s="105"/>
      <c r="F246" s="105"/>
      <c r="G246" s="105"/>
      <c r="H246" s="105"/>
      <c r="I246" s="105"/>
    </row>
    <row r="247" spans="1:9" s="140" customFormat="1">
      <c r="A247" s="105"/>
      <c r="B247" s="105"/>
      <c r="C247" s="105"/>
      <c r="D247" s="105"/>
      <c r="E247" s="105"/>
      <c r="F247" s="105"/>
      <c r="G247" s="105"/>
      <c r="H247" s="105"/>
      <c r="I247" s="105"/>
    </row>
    <row r="248" spans="1:9" s="140" customFormat="1" ht="40.5" customHeight="1">
      <c r="A248" s="511" t="s">
        <v>130</v>
      </c>
      <c r="B248" s="511"/>
      <c r="C248" s="511"/>
      <c r="D248" s="511"/>
      <c r="E248" s="511"/>
      <c r="F248" s="511"/>
      <c r="G248" s="511"/>
      <c r="H248" s="511"/>
    </row>
    <row r="249" spans="1:9" s="140" customFormat="1" ht="19.5" customHeight="1">
      <c r="A249" s="512" t="s">
        <v>131</v>
      </c>
      <c r="B249" s="512"/>
      <c r="C249" s="512"/>
      <c r="D249" s="512"/>
      <c r="E249" s="512"/>
      <c r="F249" s="512"/>
      <c r="G249" s="512"/>
      <c r="H249" s="512"/>
    </row>
    <row r="250" spans="1:9" s="140" customFormat="1" ht="24" customHeight="1">
      <c r="A250" s="511" t="s">
        <v>132</v>
      </c>
      <c r="B250" s="511"/>
      <c r="C250" s="511"/>
      <c r="D250" s="511"/>
      <c r="E250" s="511"/>
      <c r="F250" s="511"/>
      <c r="G250" s="511"/>
      <c r="H250" s="511"/>
    </row>
    <row r="251" spans="1:9" s="140" customFormat="1"/>
    <row r="252" spans="1:9" s="140" customFormat="1" ht="39">
      <c r="A252" s="513" t="s">
        <v>174</v>
      </c>
      <c r="B252" s="567"/>
      <c r="C252" s="192" t="s">
        <v>24</v>
      </c>
      <c r="D252" s="193" t="s">
        <v>175</v>
      </c>
      <c r="E252" s="194"/>
      <c r="F252" s="194"/>
      <c r="G252" s="195"/>
      <c r="H252" s="196" t="s">
        <v>9</v>
      </c>
      <c r="I252" s="195"/>
    </row>
    <row r="253" spans="1:9" s="140" customFormat="1" ht="51">
      <c r="A253" s="559"/>
      <c r="B253" s="568"/>
      <c r="C253" s="124" t="s">
        <v>25</v>
      </c>
      <c r="D253" s="197"/>
      <c r="E253" s="198"/>
      <c r="F253" s="198"/>
      <c r="G253" s="199"/>
      <c r="H253" s="197"/>
      <c r="I253" s="199"/>
    </row>
    <row r="254" spans="1:9" s="140" customFormat="1">
      <c r="A254" s="527">
        <v>1004</v>
      </c>
      <c r="B254" s="529" t="s">
        <v>26</v>
      </c>
      <c r="C254" s="200" t="s">
        <v>176</v>
      </c>
      <c r="D254" s="197"/>
      <c r="E254" s="198"/>
      <c r="F254" s="198"/>
      <c r="G254" s="199"/>
      <c r="H254" s="197"/>
      <c r="I254" s="199"/>
    </row>
    <row r="255" spans="1:9" s="140" customFormat="1" ht="140.25">
      <c r="A255" s="528"/>
      <c r="B255" s="530"/>
      <c r="C255" s="125" t="s">
        <v>27</v>
      </c>
      <c r="D255" s="202"/>
      <c r="E255" s="198"/>
      <c r="F255" s="198"/>
      <c r="G255" s="199"/>
      <c r="H255" s="202"/>
      <c r="I255" s="203"/>
    </row>
    <row r="256" spans="1:9" s="140" customFormat="1">
      <c r="A256" s="204" t="s">
        <v>177</v>
      </c>
      <c r="B256" s="205"/>
      <c r="C256" s="206"/>
      <c r="D256" s="521" t="s">
        <v>178</v>
      </c>
      <c r="E256" s="522"/>
      <c r="F256" s="523" t="s">
        <v>179</v>
      </c>
      <c r="G256" s="523"/>
      <c r="H256" s="376" t="s">
        <v>178</v>
      </c>
      <c r="I256" s="207" t="s">
        <v>179</v>
      </c>
    </row>
    <row r="257" spans="1:9" s="140" customFormat="1" ht="39">
      <c r="A257" s="109" t="s">
        <v>180</v>
      </c>
      <c r="B257" s="208"/>
      <c r="C257" s="102" t="s">
        <v>28</v>
      </c>
      <c r="D257" s="541"/>
      <c r="E257" s="542"/>
      <c r="F257" s="541"/>
      <c r="G257" s="542"/>
      <c r="H257" s="375" t="s">
        <v>183</v>
      </c>
      <c r="I257" s="378" t="s">
        <v>183</v>
      </c>
    </row>
    <row r="258" spans="1:9" s="140" customFormat="1">
      <c r="A258" s="242" t="s">
        <v>192</v>
      </c>
      <c r="B258" s="243"/>
      <c r="C258" s="104" t="s">
        <v>15</v>
      </c>
      <c r="D258" s="531"/>
      <c r="E258" s="532"/>
      <c r="F258" s="531"/>
      <c r="G258" s="532"/>
      <c r="H258" s="375" t="s">
        <v>183</v>
      </c>
      <c r="I258" s="378" t="s">
        <v>183</v>
      </c>
    </row>
    <row r="259" spans="1:9" s="140" customFormat="1">
      <c r="A259" s="242" t="s">
        <v>29</v>
      </c>
      <c r="B259" s="243"/>
      <c r="C259" s="104" t="s">
        <v>15</v>
      </c>
      <c r="D259" s="531"/>
      <c r="E259" s="532"/>
      <c r="F259" s="531"/>
      <c r="G259" s="532"/>
      <c r="H259" s="375" t="s">
        <v>183</v>
      </c>
      <c r="I259" s="378" t="s">
        <v>183</v>
      </c>
    </row>
    <row r="260" spans="1:9" s="140" customFormat="1">
      <c r="A260" s="244" t="s">
        <v>30</v>
      </c>
      <c r="B260" s="245"/>
      <c r="C260" s="246"/>
      <c r="D260" s="519" t="s">
        <v>183</v>
      </c>
      <c r="E260" s="520"/>
      <c r="F260" s="519" t="s">
        <v>183</v>
      </c>
      <c r="G260" s="520"/>
      <c r="H260" s="377">
        <v>-2244</v>
      </c>
      <c r="I260" s="385">
        <v>0</v>
      </c>
    </row>
    <row r="261" spans="1:9" s="140" customFormat="1">
      <c r="A261" s="216" t="s">
        <v>193</v>
      </c>
      <c r="B261" s="217"/>
      <c r="C261" s="218"/>
      <c r="D261" s="218"/>
      <c r="E261" s="218"/>
      <c r="F261" s="218"/>
      <c r="G261" s="218"/>
      <c r="H261" s="217"/>
      <c r="I261" s="386"/>
    </row>
    <row r="262" spans="1:9" s="140" customFormat="1">
      <c r="A262" s="109" t="s">
        <v>31</v>
      </c>
      <c r="B262" s="126"/>
      <c r="C262" s="126"/>
      <c r="D262" s="126"/>
      <c r="E262" s="126"/>
      <c r="F262" s="126"/>
      <c r="G262" s="126"/>
      <c r="H262" s="126"/>
      <c r="I262" s="215"/>
    </row>
    <row r="263" spans="1:9" s="140" customFormat="1">
      <c r="A263" s="216" t="s">
        <v>190</v>
      </c>
      <c r="B263" s="217"/>
      <c r="C263" s="218"/>
      <c r="D263" s="218"/>
      <c r="E263" s="218"/>
      <c r="F263" s="218"/>
      <c r="G263" s="218"/>
      <c r="H263" s="217"/>
      <c r="I263" s="387"/>
    </row>
    <row r="264" spans="1:9" s="140" customFormat="1">
      <c r="A264" s="109" t="s">
        <v>32</v>
      </c>
      <c r="B264" s="127"/>
      <c r="C264" s="127"/>
      <c r="D264" s="127"/>
      <c r="E264" s="127"/>
      <c r="F264" s="127"/>
      <c r="G264" s="127"/>
      <c r="H264" s="127"/>
      <c r="I264" s="247"/>
    </row>
    <row r="265" spans="1:9" s="140" customFormat="1">
      <c r="A265" s="216" t="s">
        <v>33</v>
      </c>
      <c r="B265" s="217"/>
      <c r="C265" s="218"/>
      <c r="D265" s="218"/>
      <c r="E265" s="218"/>
      <c r="F265" s="218"/>
      <c r="G265" s="218"/>
      <c r="H265" s="217"/>
      <c r="I265" s="387"/>
    </row>
    <row r="266" spans="1:9" s="140" customFormat="1">
      <c r="A266" s="524" t="s">
        <v>34</v>
      </c>
      <c r="B266" s="525"/>
      <c r="C266" s="525"/>
      <c r="D266" s="525"/>
      <c r="E266" s="525"/>
      <c r="F266" s="525"/>
      <c r="G266" s="525"/>
      <c r="H266" s="525"/>
      <c r="I266" s="526"/>
    </row>
    <row r="267" spans="1:9" s="248" customFormat="1">
      <c r="A267" s="140"/>
      <c r="B267" s="140"/>
      <c r="C267" s="140"/>
      <c r="D267" s="140"/>
      <c r="E267" s="140"/>
      <c r="F267" s="140"/>
      <c r="G267" s="140"/>
      <c r="H267" s="140"/>
      <c r="I267" s="140"/>
    </row>
    <row r="268" spans="1:9" s="248" customFormat="1">
      <c r="A268" s="140"/>
      <c r="B268" s="140"/>
      <c r="C268" s="140"/>
      <c r="D268" s="140"/>
      <c r="E268" s="140"/>
      <c r="F268" s="140"/>
      <c r="G268" s="140"/>
      <c r="H268" s="140"/>
      <c r="I268" s="140"/>
    </row>
    <row r="269" spans="1:9" s="140" customFormat="1"/>
    <row r="270" spans="1:9" s="140" customFormat="1" ht="39">
      <c r="A270" s="513" t="s">
        <v>174</v>
      </c>
      <c r="B270" s="514"/>
      <c r="C270" s="192" t="s">
        <v>24</v>
      </c>
      <c r="D270" s="193" t="s">
        <v>175</v>
      </c>
      <c r="E270" s="194"/>
      <c r="F270" s="194"/>
      <c r="G270" s="195"/>
      <c r="H270" s="196" t="s">
        <v>9</v>
      </c>
      <c r="I270" s="195"/>
    </row>
    <row r="271" spans="1:9" s="140" customFormat="1" ht="31.5" customHeight="1">
      <c r="A271" s="515"/>
      <c r="B271" s="516"/>
      <c r="C271" s="123" t="s">
        <v>25</v>
      </c>
      <c r="D271" s="197"/>
      <c r="E271" s="198"/>
      <c r="F271" s="198"/>
      <c r="G271" s="199"/>
      <c r="H271" s="197"/>
      <c r="I271" s="199"/>
    </row>
    <row r="272" spans="1:9" s="140" customFormat="1">
      <c r="A272" s="527">
        <v>1004</v>
      </c>
      <c r="B272" s="529" t="s">
        <v>235</v>
      </c>
      <c r="C272" s="200" t="s">
        <v>176</v>
      </c>
      <c r="D272" s="197"/>
      <c r="E272" s="198"/>
      <c r="F272" s="198"/>
      <c r="G272" s="199"/>
      <c r="H272" s="197"/>
      <c r="I272" s="199"/>
    </row>
    <row r="273" spans="1:9" s="140" customFormat="1" ht="55.5" customHeight="1">
      <c r="A273" s="528"/>
      <c r="B273" s="530"/>
      <c r="C273" s="221" t="s">
        <v>236</v>
      </c>
      <c r="D273" s="202"/>
      <c r="E273" s="198"/>
      <c r="F273" s="198"/>
      <c r="G273" s="199"/>
      <c r="H273" s="202"/>
      <c r="I273" s="203"/>
    </row>
    <row r="274" spans="1:9" s="140" customFormat="1">
      <c r="A274" s="204" t="s">
        <v>177</v>
      </c>
      <c r="B274" s="205"/>
      <c r="C274" s="206"/>
      <c r="D274" s="521" t="s">
        <v>178</v>
      </c>
      <c r="E274" s="522"/>
      <c r="F274" s="521" t="s">
        <v>179</v>
      </c>
      <c r="G274" s="522"/>
      <c r="H274" s="376" t="s">
        <v>178</v>
      </c>
      <c r="I274" s="207" t="s">
        <v>179</v>
      </c>
    </row>
    <row r="275" spans="1:9" s="140" customFormat="1" ht="39">
      <c r="A275" s="109" t="s">
        <v>180</v>
      </c>
      <c r="B275" s="208"/>
      <c r="C275" s="102" t="s">
        <v>28</v>
      </c>
      <c r="D275" s="517"/>
      <c r="E275" s="518"/>
      <c r="F275" s="517"/>
      <c r="G275" s="518"/>
      <c r="H275" s="375" t="s">
        <v>183</v>
      </c>
      <c r="I275" s="378" t="s">
        <v>183</v>
      </c>
    </row>
    <row r="276" spans="1:9" s="140" customFormat="1">
      <c r="A276" s="242" t="s">
        <v>192</v>
      </c>
      <c r="B276" s="243"/>
      <c r="C276" s="104" t="s">
        <v>15</v>
      </c>
      <c r="D276" s="517"/>
      <c r="E276" s="518"/>
      <c r="F276" s="517"/>
      <c r="G276" s="518"/>
      <c r="H276" s="375" t="s">
        <v>183</v>
      </c>
      <c r="I276" s="378" t="s">
        <v>183</v>
      </c>
    </row>
    <row r="277" spans="1:9" s="140" customFormat="1">
      <c r="A277" s="242" t="s">
        <v>29</v>
      </c>
      <c r="B277" s="243"/>
      <c r="C277" s="104" t="s">
        <v>15</v>
      </c>
      <c r="D277" s="517"/>
      <c r="E277" s="518"/>
      <c r="F277" s="517"/>
      <c r="G277" s="518"/>
      <c r="H277" s="375" t="s">
        <v>183</v>
      </c>
      <c r="I277" s="378" t="s">
        <v>183</v>
      </c>
    </row>
    <row r="278" spans="1:9" s="140" customFormat="1">
      <c r="A278" s="242" t="s">
        <v>30</v>
      </c>
      <c r="B278" s="245"/>
      <c r="C278" s="246"/>
      <c r="D278" s="519" t="s">
        <v>183</v>
      </c>
      <c r="E278" s="520"/>
      <c r="F278" s="519" t="s">
        <v>183</v>
      </c>
      <c r="G278" s="520"/>
      <c r="H278" s="377">
        <v>-14394.1</v>
      </c>
      <c r="I278" s="388">
        <v>0</v>
      </c>
    </row>
    <row r="279" spans="1:9" s="140" customFormat="1">
      <c r="A279" s="216" t="s">
        <v>193</v>
      </c>
      <c r="B279" s="217"/>
      <c r="C279" s="218"/>
      <c r="D279" s="218"/>
      <c r="E279" s="218"/>
      <c r="F279" s="218"/>
      <c r="G279" s="218"/>
      <c r="H279" s="217"/>
      <c r="I279" s="387"/>
    </row>
    <row r="280" spans="1:9" s="140" customFormat="1">
      <c r="A280" s="109" t="s">
        <v>31</v>
      </c>
      <c r="B280" s="126"/>
      <c r="C280" s="126"/>
      <c r="D280" s="126"/>
      <c r="E280" s="126"/>
      <c r="F280" s="126"/>
      <c r="G280" s="126"/>
      <c r="H280" s="126"/>
      <c r="I280" s="215"/>
    </row>
    <row r="281" spans="1:9" s="140" customFormat="1">
      <c r="A281" s="216" t="s">
        <v>190</v>
      </c>
      <c r="B281" s="217"/>
      <c r="C281" s="218"/>
      <c r="D281" s="218"/>
      <c r="E281" s="218"/>
      <c r="F281" s="218"/>
      <c r="G281" s="218"/>
      <c r="H281" s="217"/>
      <c r="I281" s="387"/>
    </row>
    <row r="282" spans="1:9" s="140" customFormat="1">
      <c r="A282" s="109" t="s">
        <v>237</v>
      </c>
      <c r="B282" s="127"/>
      <c r="C282" s="127"/>
      <c r="D282" s="127"/>
      <c r="E282" s="127"/>
      <c r="F282" s="127"/>
      <c r="G282" s="127"/>
      <c r="H282" s="127"/>
      <c r="I282" s="247"/>
    </row>
    <row r="283" spans="1:9" s="140" customFormat="1">
      <c r="A283" s="216" t="s">
        <v>33</v>
      </c>
      <c r="B283" s="217"/>
      <c r="C283" s="218"/>
      <c r="D283" s="218"/>
      <c r="E283" s="218"/>
      <c r="F283" s="218"/>
      <c r="G283" s="218"/>
      <c r="H283" s="217"/>
      <c r="I283" s="387"/>
    </row>
    <row r="284" spans="1:9" s="140" customFormat="1">
      <c r="A284" s="524" t="s">
        <v>34</v>
      </c>
      <c r="B284" s="525"/>
      <c r="C284" s="525"/>
      <c r="D284" s="525"/>
      <c r="E284" s="525"/>
      <c r="F284" s="525"/>
      <c r="G284" s="525"/>
      <c r="H284" s="525"/>
      <c r="I284" s="526"/>
    </row>
    <row r="285" spans="1:9" s="140" customFormat="1"/>
    <row r="286" spans="1:9" s="140" customFormat="1"/>
    <row r="287" spans="1:9" s="140" customFormat="1"/>
    <row r="288" spans="1:9" s="140" customFormat="1" ht="39">
      <c r="A288" s="513" t="s">
        <v>174</v>
      </c>
      <c r="B288" s="514"/>
      <c r="C288" s="192" t="s">
        <v>24</v>
      </c>
      <c r="D288" s="193" t="s">
        <v>175</v>
      </c>
      <c r="E288" s="194"/>
      <c r="F288" s="194"/>
      <c r="G288" s="195"/>
      <c r="H288" s="196" t="s">
        <v>9</v>
      </c>
      <c r="I288" s="195"/>
    </row>
    <row r="289" spans="1:9" s="140" customFormat="1" ht="27.75" customHeight="1">
      <c r="A289" s="515"/>
      <c r="B289" s="516"/>
      <c r="C289" s="123" t="s">
        <v>25</v>
      </c>
      <c r="D289" s="197"/>
      <c r="E289" s="198"/>
      <c r="F289" s="198"/>
      <c r="G289" s="199"/>
      <c r="H289" s="197"/>
      <c r="I289" s="199"/>
    </row>
    <row r="290" spans="1:9" s="140" customFormat="1">
      <c r="A290" s="527">
        <v>1004</v>
      </c>
      <c r="B290" s="529" t="s">
        <v>238</v>
      </c>
      <c r="C290" s="200" t="s">
        <v>176</v>
      </c>
      <c r="D290" s="197"/>
      <c r="E290" s="198"/>
      <c r="F290" s="198"/>
      <c r="G290" s="199"/>
      <c r="H290" s="197"/>
      <c r="I290" s="199"/>
    </row>
    <row r="291" spans="1:9" s="140" customFormat="1" ht="55.5" customHeight="1">
      <c r="A291" s="528"/>
      <c r="B291" s="530"/>
      <c r="C291" s="221" t="s">
        <v>239</v>
      </c>
      <c r="D291" s="202"/>
      <c r="E291" s="198"/>
      <c r="F291" s="198"/>
      <c r="G291" s="199"/>
      <c r="H291" s="202"/>
      <c r="I291" s="203"/>
    </row>
    <row r="292" spans="1:9" s="140" customFormat="1">
      <c r="A292" s="204" t="s">
        <v>177</v>
      </c>
      <c r="B292" s="205"/>
      <c r="C292" s="206"/>
      <c r="D292" s="521" t="s">
        <v>178</v>
      </c>
      <c r="E292" s="522"/>
      <c r="F292" s="523" t="s">
        <v>179</v>
      </c>
      <c r="G292" s="523"/>
      <c r="H292" s="207"/>
      <c r="I292" s="389"/>
    </row>
    <row r="293" spans="1:9" s="140" customFormat="1" ht="39">
      <c r="A293" s="109" t="s">
        <v>180</v>
      </c>
      <c r="B293" s="208"/>
      <c r="C293" s="102" t="s">
        <v>28</v>
      </c>
      <c r="D293" s="517"/>
      <c r="E293" s="518"/>
      <c r="F293" s="517"/>
      <c r="G293" s="518"/>
      <c r="H293" s="375" t="s">
        <v>183</v>
      </c>
      <c r="I293" s="378" t="s">
        <v>183</v>
      </c>
    </row>
    <row r="294" spans="1:9" s="140" customFormat="1">
      <c r="A294" s="242" t="s">
        <v>192</v>
      </c>
      <c r="B294" s="243"/>
      <c r="C294" s="104" t="s">
        <v>15</v>
      </c>
      <c r="D294" s="517"/>
      <c r="E294" s="518"/>
      <c r="F294" s="517"/>
      <c r="G294" s="518"/>
      <c r="H294" s="375" t="s">
        <v>183</v>
      </c>
      <c r="I294" s="378" t="s">
        <v>183</v>
      </c>
    </row>
    <row r="295" spans="1:9" s="140" customFormat="1">
      <c r="A295" s="242" t="s">
        <v>29</v>
      </c>
      <c r="B295" s="243"/>
      <c r="C295" s="104" t="s">
        <v>15</v>
      </c>
      <c r="D295" s="517"/>
      <c r="E295" s="518"/>
      <c r="F295" s="517"/>
      <c r="G295" s="518"/>
      <c r="H295" s="375" t="s">
        <v>183</v>
      </c>
      <c r="I295" s="378" t="s">
        <v>183</v>
      </c>
    </row>
    <row r="296" spans="1:9" s="140" customFormat="1">
      <c r="A296" s="242" t="s">
        <v>30</v>
      </c>
      <c r="B296" s="245"/>
      <c r="C296" s="246"/>
      <c r="D296" s="519" t="s">
        <v>183</v>
      </c>
      <c r="E296" s="520"/>
      <c r="F296" s="519" t="s">
        <v>183</v>
      </c>
      <c r="G296" s="520"/>
      <c r="H296" s="377">
        <v>-36262.9</v>
      </c>
      <c r="I296" s="390">
        <v>0</v>
      </c>
    </row>
    <row r="297" spans="1:9" s="140" customFormat="1">
      <c r="A297" s="216" t="s">
        <v>193</v>
      </c>
      <c r="B297" s="217"/>
      <c r="C297" s="218"/>
      <c r="D297" s="218"/>
      <c r="E297" s="218"/>
      <c r="F297" s="218"/>
      <c r="G297" s="218"/>
      <c r="H297" s="217"/>
      <c r="I297" s="387"/>
    </row>
    <row r="298" spans="1:9" s="140" customFormat="1">
      <c r="A298" s="109" t="s">
        <v>31</v>
      </c>
      <c r="B298" s="126"/>
      <c r="C298" s="126"/>
      <c r="D298" s="126"/>
      <c r="E298" s="126"/>
      <c r="F298" s="126"/>
      <c r="G298" s="126"/>
      <c r="H298" s="126"/>
      <c r="I298" s="215"/>
    </row>
    <row r="299" spans="1:9" s="140" customFormat="1">
      <c r="A299" s="216" t="s">
        <v>190</v>
      </c>
      <c r="B299" s="217"/>
      <c r="C299" s="218"/>
      <c r="D299" s="218"/>
      <c r="E299" s="218"/>
      <c r="F299" s="218"/>
      <c r="G299" s="218"/>
      <c r="H299" s="217"/>
      <c r="I299" s="387"/>
    </row>
    <row r="300" spans="1:9" s="140" customFormat="1">
      <c r="A300" s="109" t="s">
        <v>237</v>
      </c>
      <c r="B300" s="127"/>
      <c r="C300" s="127"/>
      <c r="D300" s="127"/>
      <c r="E300" s="127"/>
      <c r="F300" s="127"/>
      <c r="G300" s="127"/>
      <c r="H300" s="127"/>
      <c r="I300" s="247"/>
    </row>
    <row r="301" spans="1:9" s="140" customFormat="1">
      <c r="A301" s="216" t="s">
        <v>33</v>
      </c>
      <c r="B301" s="217"/>
      <c r="C301" s="218"/>
      <c r="D301" s="218"/>
      <c r="E301" s="218"/>
      <c r="F301" s="218"/>
      <c r="G301" s="218"/>
      <c r="H301" s="217"/>
      <c r="I301" s="387"/>
    </row>
    <row r="302" spans="1:9" s="140" customFormat="1">
      <c r="A302" s="524" t="s">
        <v>34</v>
      </c>
      <c r="B302" s="525"/>
      <c r="C302" s="525"/>
      <c r="D302" s="525"/>
      <c r="E302" s="525"/>
      <c r="F302" s="525"/>
      <c r="G302" s="525"/>
      <c r="H302" s="525"/>
      <c r="I302" s="526"/>
    </row>
    <row r="303" spans="1:9" s="140" customFormat="1"/>
    <row r="304" spans="1:9" s="140" customFormat="1"/>
    <row r="305" spans="1:10" s="140" customFormat="1"/>
    <row r="306" spans="1:10" s="248" customFormat="1" ht="36" customHeight="1">
      <c r="A306" s="513" t="s">
        <v>174</v>
      </c>
      <c r="B306" s="514"/>
      <c r="C306" s="192" t="s">
        <v>24</v>
      </c>
      <c r="D306" s="193" t="s">
        <v>175</v>
      </c>
      <c r="E306" s="194"/>
      <c r="F306" s="194"/>
      <c r="G306" s="195"/>
      <c r="H306" s="196" t="s">
        <v>9</v>
      </c>
      <c r="I306" s="195"/>
    </row>
    <row r="307" spans="1:10" s="248" customFormat="1" ht="63.75" customHeight="1">
      <c r="A307" s="515"/>
      <c r="B307" s="516"/>
      <c r="C307" s="123" t="s">
        <v>25</v>
      </c>
      <c r="D307" s="197"/>
      <c r="E307" s="198"/>
      <c r="F307" s="198"/>
      <c r="G307" s="199"/>
      <c r="H307" s="197"/>
      <c r="I307" s="199"/>
    </row>
    <row r="308" spans="1:10" s="248" customFormat="1" ht="12.75">
      <c r="A308" s="527">
        <v>1004</v>
      </c>
      <c r="B308" s="529" t="s">
        <v>240</v>
      </c>
      <c r="C308" s="200" t="s">
        <v>176</v>
      </c>
      <c r="D308" s="197"/>
      <c r="E308" s="198"/>
      <c r="F308" s="198"/>
      <c r="G308" s="199"/>
      <c r="H308" s="197"/>
      <c r="I308" s="199"/>
      <c r="J308" s="249"/>
    </row>
    <row r="309" spans="1:10" s="248" customFormat="1" ht="119.25" customHeight="1">
      <c r="A309" s="528"/>
      <c r="B309" s="530"/>
      <c r="C309" s="250" t="s">
        <v>241</v>
      </c>
      <c r="D309" s="202"/>
      <c r="E309" s="198"/>
      <c r="F309" s="198"/>
      <c r="G309" s="199"/>
      <c r="H309" s="202"/>
      <c r="I309" s="203"/>
    </row>
    <row r="310" spans="1:10" s="248" customFormat="1" ht="15" customHeight="1">
      <c r="A310" s="204" t="s">
        <v>177</v>
      </c>
      <c r="B310" s="205"/>
      <c r="C310" s="206"/>
      <c r="D310" s="521" t="s">
        <v>178</v>
      </c>
      <c r="E310" s="522"/>
      <c r="F310" s="523" t="s">
        <v>179</v>
      </c>
      <c r="G310" s="523"/>
      <c r="H310" s="376" t="s">
        <v>178</v>
      </c>
      <c r="I310" s="207" t="s">
        <v>179</v>
      </c>
    </row>
    <row r="311" spans="1:10" s="248" customFormat="1" ht="38.25">
      <c r="A311" s="109" t="s">
        <v>180</v>
      </c>
      <c r="B311" s="208"/>
      <c r="C311" s="102" t="s">
        <v>28</v>
      </c>
      <c r="D311" s="517"/>
      <c r="E311" s="518"/>
      <c r="F311" s="517"/>
      <c r="G311" s="518"/>
      <c r="H311" s="375" t="s">
        <v>183</v>
      </c>
      <c r="I311" s="378" t="s">
        <v>183</v>
      </c>
      <c r="J311" s="249"/>
    </row>
    <row r="312" spans="1:10" s="248" customFormat="1" ht="12.75">
      <c r="A312" s="242" t="s">
        <v>192</v>
      </c>
      <c r="B312" s="243"/>
      <c r="C312" s="104" t="s">
        <v>15</v>
      </c>
      <c r="D312" s="517"/>
      <c r="E312" s="518"/>
      <c r="F312" s="517"/>
      <c r="G312" s="518"/>
      <c r="H312" s="375" t="s">
        <v>183</v>
      </c>
      <c r="I312" s="378" t="s">
        <v>183</v>
      </c>
    </row>
    <row r="313" spans="1:10" s="248" customFormat="1" ht="12.75">
      <c r="A313" s="242" t="s">
        <v>29</v>
      </c>
      <c r="B313" s="243"/>
      <c r="C313" s="104" t="s">
        <v>15</v>
      </c>
      <c r="D313" s="517"/>
      <c r="E313" s="518"/>
      <c r="F313" s="517"/>
      <c r="G313" s="518"/>
      <c r="H313" s="375" t="s">
        <v>183</v>
      </c>
      <c r="I313" s="378" t="s">
        <v>183</v>
      </c>
    </row>
    <row r="314" spans="1:10" s="248" customFormat="1" ht="15" customHeight="1">
      <c r="A314" s="242" t="s">
        <v>30</v>
      </c>
      <c r="B314" s="245"/>
      <c r="C314" s="246"/>
      <c r="D314" s="519" t="s">
        <v>183</v>
      </c>
      <c r="E314" s="520"/>
      <c r="F314" s="519" t="s">
        <v>183</v>
      </c>
      <c r="G314" s="520"/>
      <c r="H314" s="377">
        <v>-12403.6</v>
      </c>
      <c r="I314" s="390">
        <v>0</v>
      </c>
    </row>
    <row r="315" spans="1:10" s="248" customFormat="1" ht="12.75">
      <c r="A315" s="216" t="s">
        <v>193</v>
      </c>
      <c r="B315" s="217"/>
      <c r="C315" s="218"/>
      <c r="D315" s="218"/>
      <c r="E315" s="218"/>
      <c r="F315" s="218"/>
      <c r="G315" s="218"/>
      <c r="H315" s="217"/>
      <c r="I315" s="387"/>
    </row>
    <row r="316" spans="1:10" s="248" customFormat="1" ht="12.75">
      <c r="A316" s="109" t="s">
        <v>21</v>
      </c>
      <c r="B316" s="126"/>
      <c r="C316" s="126"/>
      <c r="D316" s="126"/>
      <c r="E316" s="126"/>
      <c r="F316" s="126"/>
      <c r="G316" s="126"/>
      <c r="H316" s="126"/>
      <c r="I316" s="215"/>
    </row>
    <row r="317" spans="1:10" s="248" customFormat="1" ht="12.75">
      <c r="A317" s="216" t="s">
        <v>190</v>
      </c>
      <c r="B317" s="217"/>
      <c r="C317" s="218"/>
      <c r="D317" s="218"/>
      <c r="E317" s="218"/>
      <c r="F317" s="218"/>
      <c r="G317" s="218"/>
      <c r="H317" s="217"/>
      <c r="I317" s="387"/>
    </row>
    <row r="318" spans="1:10" s="140" customFormat="1">
      <c r="A318" s="109" t="s">
        <v>237</v>
      </c>
      <c r="B318" s="127"/>
      <c r="C318" s="127"/>
      <c r="D318" s="127"/>
      <c r="E318" s="127"/>
      <c r="F318" s="127"/>
      <c r="G318" s="127"/>
      <c r="H318" s="127"/>
      <c r="I318" s="247"/>
    </row>
    <row r="319" spans="1:10" s="140" customFormat="1">
      <c r="A319" s="216" t="s">
        <v>33</v>
      </c>
      <c r="B319" s="217"/>
      <c r="C319" s="218"/>
      <c r="D319" s="218"/>
      <c r="E319" s="218"/>
      <c r="F319" s="218"/>
      <c r="G319" s="218"/>
      <c r="H319" s="217"/>
      <c r="I319" s="387"/>
    </row>
    <row r="320" spans="1:10" s="140" customFormat="1">
      <c r="A320" s="524" t="s">
        <v>34</v>
      </c>
      <c r="B320" s="525"/>
      <c r="C320" s="525"/>
      <c r="D320" s="525"/>
      <c r="E320" s="525"/>
      <c r="F320" s="525"/>
      <c r="G320" s="525"/>
      <c r="H320" s="525"/>
      <c r="I320" s="526"/>
    </row>
    <row r="321" spans="1:9" s="140" customFormat="1"/>
    <row r="322" spans="1:9" s="140" customFormat="1"/>
    <row r="323" spans="1:9" s="140" customFormat="1"/>
    <row r="324" spans="1:9" s="140" customFormat="1" ht="52.5" customHeight="1">
      <c r="A324" s="510" t="s">
        <v>281</v>
      </c>
      <c r="B324" s="510"/>
      <c r="C324" s="510"/>
      <c r="D324" s="510"/>
      <c r="E324" s="510"/>
      <c r="F324" s="510"/>
      <c r="G324" s="510"/>
      <c r="H324" s="510"/>
      <c r="I324" s="510"/>
    </row>
    <row r="325" spans="1:9" s="140" customFormat="1"/>
    <row r="326" spans="1:9" s="140" customFormat="1" ht="44.25" customHeight="1">
      <c r="A326" s="511" t="s">
        <v>130</v>
      </c>
      <c r="B326" s="511"/>
      <c r="C326" s="511"/>
      <c r="D326" s="511"/>
      <c r="E326" s="511"/>
      <c r="F326" s="511"/>
      <c r="G326" s="511"/>
      <c r="H326" s="511"/>
    </row>
    <row r="327" spans="1:9" s="140" customFormat="1" ht="21" customHeight="1">
      <c r="A327" s="512" t="s">
        <v>131</v>
      </c>
      <c r="B327" s="512"/>
      <c r="C327" s="512"/>
      <c r="D327" s="512"/>
      <c r="E327" s="512"/>
      <c r="F327" s="512"/>
      <c r="G327" s="512"/>
      <c r="H327" s="512"/>
    </row>
    <row r="328" spans="1:9" s="140" customFormat="1" ht="23.25" customHeight="1">
      <c r="A328" s="511" t="s">
        <v>243</v>
      </c>
      <c r="B328" s="511"/>
      <c r="C328" s="511"/>
      <c r="D328" s="511"/>
      <c r="E328" s="511"/>
      <c r="F328" s="511"/>
      <c r="G328" s="511"/>
      <c r="H328" s="511"/>
    </row>
    <row r="329" spans="1:9" s="140" customFormat="1"/>
    <row r="330" spans="1:9" s="140" customFormat="1"/>
    <row r="331" spans="1:9" s="140" customFormat="1"/>
    <row r="332" spans="1:9" s="140" customFormat="1" ht="26.25">
      <c r="A332" s="513" t="s">
        <v>174</v>
      </c>
      <c r="B332" s="514"/>
      <c r="C332" s="192" t="s">
        <v>244</v>
      </c>
      <c r="D332" s="193" t="s">
        <v>175</v>
      </c>
      <c r="E332" s="194"/>
      <c r="F332" s="194"/>
      <c r="G332" s="195"/>
      <c r="H332" s="196" t="s">
        <v>9</v>
      </c>
      <c r="I332" s="195"/>
    </row>
    <row r="333" spans="1:9" s="140" customFormat="1" ht="114.75">
      <c r="A333" s="515"/>
      <c r="B333" s="516"/>
      <c r="C333" s="201" t="s">
        <v>252</v>
      </c>
      <c r="D333" s="197"/>
      <c r="E333" s="198"/>
      <c r="F333" s="198"/>
      <c r="G333" s="199"/>
      <c r="H333" s="197"/>
      <c r="I333" s="199"/>
    </row>
    <row r="334" spans="1:9" s="140" customFormat="1">
      <c r="A334" s="527">
        <v>1157</v>
      </c>
      <c r="B334" s="529" t="s">
        <v>253</v>
      </c>
      <c r="C334" s="200" t="s">
        <v>176</v>
      </c>
      <c r="D334" s="197"/>
      <c r="E334" s="198"/>
      <c r="F334" s="198"/>
      <c r="G334" s="199"/>
      <c r="H334" s="197"/>
      <c r="I334" s="199"/>
    </row>
    <row r="335" spans="1:9" s="140" customFormat="1" ht="109.5" customHeight="1">
      <c r="A335" s="528"/>
      <c r="B335" s="530"/>
      <c r="C335" s="201" t="s">
        <v>245</v>
      </c>
      <c r="D335" s="202"/>
      <c r="E335" s="198"/>
      <c r="F335" s="198"/>
      <c r="G335" s="199"/>
      <c r="H335" s="202"/>
      <c r="I335" s="203"/>
    </row>
    <row r="336" spans="1:9" s="140" customFormat="1">
      <c r="A336" s="204" t="s">
        <v>177</v>
      </c>
      <c r="B336" s="205"/>
      <c r="C336" s="206"/>
      <c r="D336" s="523" t="s">
        <v>178</v>
      </c>
      <c r="E336" s="523"/>
      <c r="F336" s="523" t="s">
        <v>179</v>
      </c>
      <c r="G336" s="523"/>
      <c r="H336" s="376" t="s">
        <v>178</v>
      </c>
      <c r="I336" s="207" t="s">
        <v>179</v>
      </c>
    </row>
    <row r="337" spans="1:9" s="140" customFormat="1" ht="26.25">
      <c r="A337" s="109" t="s">
        <v>246</v>
      </c>
      <c r="B337" s="208"/>
      <c r="C337" s="102" t="s">
        <v>247</v>
      </c>
      <c r="D337" s="531"/>
      <c r="E337" s="532"/>
      <c r="F337" s="531"/>
      <c r="G337" s="532"/>
      <c r="H337" s="375" t="s">
        <v>183</v>
      </c>
      <c r="I337" s="378" t="s">
        <v>183</v>
      </c>
    </row>
    <row r="338" spans="1:9" s="140" customFormat="1">
      <c r="A338" s="508" t="s">
        <v>242</v>
      </c>
      <c r="B338" s="509"/>
      <c r="C338" s="509"/>
      <c r="D338" s="519" t="s">
        <v>183</v>
      </c>
      <c r="E338" s="520"/>
      <c r="F338" s="519" t="s">
        <v>183</v>
      </c>
      <c r="G338" s="520"/>
      <c r="H338" s="377">
        <v>147003</v>
      </c>
      <c r="I338" s="388">
        <v>0</v>
      </c>
    </row>
    <row r="339" spans="1:9" s="140" customFormat="1">
      <c r="A339" s="508" t="s">
        <v>248</v>
      </c>
      <c r="B339" s="509"/>
      <c r="C339" s="509"/>
      <c r="D339" s="531"/>
      <c r="E339" s="532"/>
      <c r="F339" s="531"/>
      <c r="G339" s="532"/>
      <c r="H339" s="375" t="s">
        <v>183</v>
      </c>
      <c r="I339" s="378" t="s">
        <v>183</v>
      </c>
    </row>
    <row r="340" spans="1:9" s="140" customFormat="1">
      <c r="A340" s="209" t="s">
        <v>249</v>
      </c>
      <c r="B340" s="210"/>
      <c r="C340" s="210"/>
      <c r="D340" s="105"/>
      <c r="E340" s="105"/>
      <c r="F340" s="105"/>
      <c r="G340" s="105"/>
      <c r="H340" s="211"/>
      <c r="I340" s="383"/>
    </row>
    <row r="341" spans="1:9" s="140" customFormat="1">
      <c r="A341" s="109" t="s">
        <v>250</v>
      </c>
      <c r="B341" s="107"/>
      <c r="C341" s="107"/>
      <c r="D341" s="107"/>
      <c r="E341" s="107"/>
      <c r="F341" s="107"/>
      <c r="G341" s="107"/>
      <c r="H341" s="107"/>
      <c r="I341" s="212"/>
    </row>
    <row r="342" spans="1:9" s="140" customFormat="1">
      <c r="A342" s="209" t="s">
        <v>189</v>
      </c>
      <c r="B342" s="210"/>
      <c r="C342" s="210"/>
      <c r="D342" s="210"/>
      <c r="E342" s="210"/>
      <c r="F342" s="210"/>
      <c r="G342" s="210"/>
      <c r="H342" s="213"/>
      <c r="I342" s="214"/>
    </row>
    <row r="343" spans="1:9" s="140" customFormat="1">
      <c r="A343" s="109" t="s">
        <v>254</v>
      </c>
      <c r="B343" s="126"/>
      <c r="C343" s="126"/>
      <c r="D343" s="126"/>
      <c r="E343" s="126"/>
      <c r="F343" s="126"/>
      <c r="G343" s="126"/>
      <c r="H343" s="126"/>
      <c r="I343" s="215"/>
    </row>
    <row r="344" spans="1:9" s="140" customFormat="1">
      <c r="A344" s="216" t="s">
        <v>190</v>
      </c>
      <c r="B344" s="217"/>
      <c r="C344" s="218"/>
      <c r="D344" s="218"/>
      <c r="E344" s="218"/>
      <c r="F344" s="218"/>
      <c r="G344" s="218"/>
      <c r="H344" s="217"/>
      <c r="I344" s="387"/>
    </row>
    <row r="345" spans="1:9" s="140" customFormat="1">
      <c r="A345" s="108" t="s">
        <v>251</v>
      </c>
      <c r="B345" s="219"/>
      <c r="C345" s="219"/>
      <c r="D345" s="219"/>
      <c r="E345" s="219"/>
      <c r="F345" s="219"/>
      <c r="G345" s="219"/>
      <c r="H345" s="219"/>
      <c r="I345" s="220"/>
    </row>
    <row r="346" spans="1:9" s="140" customFormat="1"/>
    <row r="347" spans="1:9" s="140" customFormat="1"/>
    <row r="348" spans="1:9" s="140" customFormat="1"/>
  </sheetData>
  <mergeCells count="300">
    <mergeCell ref="A63:I63"/>
    <mergeCell ref="A64:C66"/>
    <mergeCell ref="D64:I64"/>
    <mergeCell ref="D65:F65"/>
    <mergeCell ref="G65:I65"/>
    <mergeCell ref="D66:E66"/>
    <mergeCell ref="G66:H66"/>
    <mergeCell ref="A67:I67"/>
    <mergeCell ref="A68:I68"/>
    <mergeCell ref="A69:I69"/>
    <mergeCell ref="A71:B72"/>
    <mergeCell ref="C71:I71"/>
    <mergeCell ref="C72:I72"/>
    <mergeCell ref="A87:I87"/>
    <mergeCell ref="A88:I88"/>
    <mergeCell ref="A83:I83"/>
    <mergeCell ref="A84:C86"/>
    <mergeCell ref="D84:I84"/>
    <mergeCell ref="D85:F85"/>
    <mergeCell ref="A77:I77"/>
    <mergeCell ref="A73:A74"/>
    <mergeCell ref="B73:B74"/>
    <mergeCell ref="C73:I73"/>
    <mergeCell ref="C74:I74"/>
    <mergeCell ref="A80:I80"/>
    <mergeCell ref="D75:E75"/>
    <mergeCell ref="G75:H75"/>
    <mergeCell ref="A76:C76"/>
    <mergeCell ref="D76:E76"/>
    <mergeCell ref="G76:H76"/>
    <mergeCell ref="G85:I85"/>
    <mergeCell ref="D86:E86"/>
    <mergeCell ref="G86:H86"/>
    <mergeCell ref="A96:B96"/>
    <mergeCell ref="C96:I96"/>
    <mergeCell ref="D97:E97"/>
    <mergeCell ref="G97:H97"/>
    <mergeCell ref="A89:I89"/>
    <mergeCell ref="A91:B92"/>
    <mergeCell ref="C91:I91"/>
    <mergeCell ref="C92:I92"/>
    <mergeCell ref="A93:A94"/>
    <mergeCell ref="B93:B94"/>
    <mergeCell ref="C93:I93"/>
    <mergeCell ref="C94:I94"/>
    <mergeCell ref="D98:E98"/>
    <mergeCell ref="G98:H98"/>
    <mergeCell ref="A99:C99"/>
    <mergeCell ref="D99:E99"/>
    <mergeCell ref="G99:H99"/>
    <mergeCell ref="A120:B120"/>
    <mergeCell ref="A100:I100"/>
    <mergeCell ref="A103:I103"/>
    <mergeCell ref="A105:I105"/>
    <mergeCell ref="A106:C108"/>
    <mergeCell ref="A110:I110"/>
    <mergeCell ref="A111:I111"/>
    <mergeCell ref="A112:I112"/>
    <mergeCell ref="A113:I113"/>
    <mergeCell ref="A115:B116"/>
    <mergeCell ref="C115:I115"/>
    <mergeCell ref="C116:I116"/>
    <mergeCell ref="D106:I106"/>
    <mergeCell ref="D107:F107"/>
    <mergeCell ref="G107:I107"/>
    <mergeCell ref="D108:E108"/>
    <mergeCell ref="G108:H108"/>
    <mergeCell ref="A109:I109"/>
    <mergeCell ref="A117:A118"/>
    <mergeCell ref="B117:B118"/>
    <mergeCell ref="C117:I117"/>
    <mergeCell ref="C118:I118"/>
    <mergeCell ref="G142:H142"/>
    <mergeCell ref="A124:C124"/>
    <mergeCell ref="A125:B125"/>
    <mergeCell ref="D125:E125"/>
    <mergeCell ref="G125:H125"/>
    <mergeCell ref="A126:B126"/>
    <mergeCell ref="C153:I153"/>
    <mergeCell ref="C154:I154"/>
    <mergeCell ref="A142:B142"/>
    <mergeCell ref="D142:E142"/>
    <mergeCell ref="A130:I130"/>
    <mergeCell ref="A133:B134"/>
    <mergeCell ref="C133:I133"/>
    <mergeCell ref="C134:I134"/>
    <mergeCell ref="A135:A136"/>
    <mergeCell ref="B135:B136"/>
    <mergeCell ref="C135:I135"/>
    <mergeCell ref="C136:I136"/>
    <mergeCell ref="A138:B138"/>
    <mergeCell ref="A141:C141"/>
    <mergeCell ref="A5:I5"/>
    <mergeCell ref="A6:C8"/>
    <mergeCell ref="D6:I6"/>
    <mergeCell ref="D7:F7"/>
    <mergeCell ref="G7:I7"/>
    <mergeCell ref="D8:E8"/>
    <mergeCell ref="A24:I24"/>
    <mergeCell ref="A26:I26"/>
    <mergeCell ref="A27:I27"/>
    <mergeCell ref="A9:I9"/>
    <mergeCell ref="A10:I10"/>
    <mergeCell ref="A11:I11"/>
    <mergeCell ref="A14:B15"/>
    <mergeCell ref="C14:I14"/>
    <mergeCell ref="C15:I15"/>
    <mergeCell ref="A22:C22"/>
    <mergeCell ref="D22:E22"/>
    <mergeCell ref="G22:H22"/>
    <mergeCell ref="A23:I23"/>
    <mergeCell ref="A30:B31"/>
    <mergeCell ref="C30:I30"/>
    <mergeCell ref="C31:I31"/>
    <mergeCell ref="G8:H8"/>
    <mergeCell ref="B32:B33"/>
    <mergeCell ref="C32:I32"/>
    <mergeCell ref="C33:I33"/>
    <mergeCell ref="A16:A17"/>
    <mergeCell ref="B16:B17"/>
    <mergeCell ref="C16:I16"/>
    <mergeCell ref="C17:I17"/>
    <mergeCell ref="A28:I28"/>
    <mergeCell ref="A32:A33"/>
    <mergeCell ref="A40:I40"/>
    <mergeCell ref="A42:I42"/>
    <mergeCell ref="A43:I43"/>
    <mergeCell ref="A44:I44"/>
    <mergeCell ref="A200:B201"/>
    <mergeCell ref="A189:B189"/>
    <mergeCell ref="D182:E182"/>
    <mergeCell ref="F182:G182"/>
    <mergeCell ref="A178:A179"/>
    <mergeCell ref="C151:I151"/>
    <mergeCell ref="G160:H160"/>
    <mergeCell ref="A161:B161"/>
    <mergeCell ref="A165:I165"/>
    <mergeCell ref="A156:B156"/>
    <mergeCell ref="A159:C159"/>
    <mergeCell ref="A143:B143"/>
    <mergeCell ref="A147:I147"/>
    <mergeCell ref="A151:B152"/>
    <mergeCell ref="C152:I152"/>
    <mergeCell ref="A160:B160"/>
    <mergeCell ref="D160:E160"/>
    <mergeCell ref="A153:A154"/>
    <mergeCell ref="B153:B154"/>
    <mergeCell ref="B178:B179"/>
    <mergeCell ref="D206:E206"/>
    <mergeCell ref="F206:G206"/>
    <mergeCell ref="F204:G204"/>
    <mergeCell ref="D205:E205"/>
    <mergeCell ref="F205:G205"/>
    <mergeCell ref="A224:B225"/>
    <mergeCell ref="A202:A203"/>
    <mergeCell ref="B202:B203"/>
    <mergeCell ref="D204:E204"/>
    <mergeCell ref="A213:B213"/>
    <mergeCell ref="A214:B214"/>
    <mergeCell ref="C214:I214"/>
    <mergeCell ref="A207:B207"/>
    <mergeCell ref="A208:B208"/>
    <mergeCell ref="A209:B209"/>
    <mergeCell ref="A206:C206"/>
    <mergeCell ref="D230:E230"/>
    <mergeCell ref="F230:G230"/>
    <mergeCell ref="A250:H250"/>
    <mergeCell ref="A252:B253"/>
    <mergeCell ref="A237:B237"/>
    <mergeCell ref="A226:A227"/>
    <mergeCell ref="B226:B227"/>
    <mergeCell ref="D228:E228"/>
    <mergeCell ref="C237:I237"/>
    <mergeCell ref="C238:I238"/>
    <mergeCell ref="A249:H249"/>
    <mergeCell ref="F228:G228"/>
    <mergeCell ref="D229:E229"/>
    <mergeCell ref="F229:G229"/>
    <mergeCell ref="A231:B231"/>
    <mergeCell ref="D336:E336"/>
    <mergeCell ref="F336:G336"/>
    <mergeCell ref="A334:A335"/>
    <mergeCell ref="B334:B335"/>
    <mergeCell ref="F310:G310"/>
    <mergeCell ref="D311:E311"/>
    <mergeCell ref="F311:G311"/>
    <mergeCell ref="D312:E312"/>
    <mergeCell ref="F312:G312"/>
    <mergeCell ref="D313:E313"/>
    <mergeCell ref="D339:E339"/>
    <mergeCell ref="F339:G339"/>
    <mergeCell ref="D338:E338"/>
    <mergeCell ref="F338:G338"/>
    <mergeCell ref="A168:C170"/>
    <mergeCell ref="D168:I168"/>
    <mergeCell ref="D169:G169"/>
    <mergeCell ref="H169:I169"/>
    <mergeCell ref="D170:E170"/>
    <mergeCell ref="F170:G170"/>
    <mergeCell ref="D337:E337"/>
    <mergeCell ref="F337:G337"/>
    <mergeCell ref="A171:H171"/>
    <mergeCell ref="A172:H172"/>
    <mergeCell ref="A176:B177"/>
    <mergeCell ref="A173:H173"/>
    <mergeCell ref="A174:H174"/>
    <mergeCell ref="A183:B183"/>
    <mergeCell ref="A184:B184"/>
    <mergeCell ref="A185:B185"/>
    <mergeCell ref="F259:G259"/>
    <mergeCell ref="C189:I189"/>
    <mergeCell ref="A190:B190"/>
    <mergeCell ref="C190:I190"/>
    <mergeCell ref="D180:E180"/>
    <mergeCell ref="F180:G180"/>
    <mergeCell ref="A272:A273"/>
    <mergeCell ref="B272:B273"/>
    <mergeCell ref="H1:I1"/>
    <mergeCell ref="A38:C38"/>
    <mergeCell ref="D38:E38"/>
    <mergeCell ref="G38:H38"/>
    <mergeCell ref="A39:I39"/>
    <mergeCell ref="C213:I213"/>
    <mergeCell ref="A248:H248"/>
    <mergeCell ref="A238:B238"/>
    <mergeCell ref="A254:A255"/>
    <mergeCell ref="B254:B255"/>
    <mergeCell ref="D256:E256"/>
    <mergeCell ref="F256:G256"/>
    <mergeCell ref="D258:E258"/>
    <mergeCell ref="F258:G258"/>
    <mergeCell ref="D259:E259"/>
    <mergeCell ref="A232:B232"/>
    <mergeCell ref="D257:E257"/>
    <mergeCell ref="F257:G257"/>
    <mergeCell ref="A233:B233"/>
    <mergeCell ref="A230:C230"/>
    <mergeCell ref="F277:G277"/>
    <mergeCell ref="A320:I320"/>
    <mergeCell ref="A306:B307"/>
    <mergeCell ref="A308:A309"/>
    <mergeCell ref="B308:B309"/>
    <mergeCell ref="D310:E310"/>
    <mergeCell ref="D181:E181"/>
    <mergeCell ref="F181:G181"/>
    <mergeCell ref="A182:C182"/>
    <mergeCell ref="D260:E260"/>
    <mergeCell ref="F260:G260"/>
    <mergeCell ref="A266:I266"/>
    <mergeCell ref="D275:E275"/>
    <mergeCell ref="F275:G275"/>
    <mergeCell ref="F296:G296"/>
    <mergeCell ref="A302:I302"/>
    <mergeCell ref="A288:B289"/>
    <mergeCell ref="A290:A291"/>
    <mergeCell ref="B290:B291"/>
    <mergeCell ref="A284:I284"/>
    <mergeCell ref="D278:E278"/>
    <mergeCell ref="F278:G278"/>
    <mergeCell ref="D274:E274"/>
    <mergeCell ref="F274:G274"/>
    <mergeCell ref="A338:C338"/>
    <mergeCell ref="A339:C339"/>
    <mergeCell ref="A167:I167"/>
    <mergeCell ref="A324:I324"/>
    <mergeCell ref="A326:H326"/>
    <mergeCell ref="A327:H327"/>
    <mergeCell ref="A328:H328"/>
    <mergeCell ref="A332:B333"/>
    <mergeCell ref="F313:G313"/>
    <mergeCell ref="D314:E314"/>
    <mergeCell ref="D292:E292"/>
    <mergeCell ref="F292:G292"/>
    <mergeCell ref="D293:E293"/>
    <mergeCell ref="F314:G314"/>
    <mergeCell ref="F293:G293"/>
    <mergeCell ref="D294:E294"/>
    <mergeCell ref="F294:G294"/>
    <mergeCell ref="D295:E295"/>
    <mergeCell ref="F295:G295"/>
    <mergeCell ref="D296:E296"/>
    <mergeCell ref="A270:B271"/>
    <mergeCell ref="D276:E276"/>
    <mergeCell ref="F276:G276"/>
    <mergeCell ref="D277:E277"/>
    <mergeCell ref="A55:I55"/>
    <mergeCell ref="A56:I56"/>
    <mergeCell ref="A58:I58"/>
    <mergeCell ref="A59:I59"/>
    <mergeCell ref="A60:I60"/>
    <mergeCell ref="A46:B47"/>
    <mergeCell ref="C46:I46"/>
    <mergeCell ref="C47:I47"/>
    <mergeCell ref="A48:A49"/>
    <mergeCell ref="B48:B49"/>
    <mergeCell ref="C48:I48"/>
    <mergeCell ref="C49:I49"/>
    <mergeCell ref="A54:C54"/>
    <mergeCell ref="D54:E54"/>
    <mergeCell ref="G54:H54"/>
  </mergeCells>
  <phoneticPr fontId="11" type="noConversion"/>
  <conditionalFormatting sqref="A266 A320 C273 A284 C291 A302">
    <cfRule type="expression" dxfId="0" priority="1" stopIfTrue="1">
      <formula>#REF!=1</formula>
    </cfRule>
  </conditionalFormatting>
  <dataValidations count="20">
    <dataValidation type="custom" allowBlank="1" showInputMessage="1" showErrorMessage="1" errorTitle="Հոոոոպ..." error="Չի կարելի" sqref="A77 A23 A100 A342 A315 A297 A279 A261 A241 A193 A217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Հոոոոպ..." error="Չի կարելի" sqref="A79 A25 A102 A344 A317 A299 A281 A263 A243 A195 A219">
      <formula1>"ì»ñçÝ³Ï³Ý ³ñ¹ÛáõÝùÇ ÝÏ³ñ³·ñáõÃÛáõÝÁ"</formula1>
    </dataValidation>
    <dataValidation type="custom" allowBlank="1" showInputMessage="1" showErrorMessage="1" errorTitle="Չի կարելի" error="Չի կարելի" sqref="A76 A22 A99 A314 A296 A278 A260">
      <formula1>"Ø³ïáõóíáÕ Í³é³ÛáõÃÛ³Ý íñ³ Ï³ï³ñíáÕ Í³ËëÁ (Ñ³½³ñ ¹ñ³Ù)"</formula1>
    </dataValidation>
    <dataValidation type="custom" allowBlank="1" showInputMessage="1" showErrorMessage="1" errorTitle="Չի կարելի" error="Չի կարելի" sqref="A71 A14 A91 A332 A306 A288 A270 A252 A224 A176 A200">
      <formula1>"Ìñ³·ñ³ÛÇÝ ¹³ëÇãÁ"</formula1>
    </dataValidation>
    <dataValidation type="custom" allowBlank="1" showInputMessage="1" showErrorMessage="1" errorTitle="Հոոոոոոոպ..." error="Չի կարելի" sqref="A98 A21 A313 A295 A277 A259">
      <formula1>"Ä³ÙÏ»ï³ÛÝáõÃÛáõÝ"</formula1>
    </dataValidation>
    <dataValidation type="custom" allowBlank="1" showInputMessage="1" showErrorMessage="1" errorTitle="Հոոոոոպ" error="Չի կարելի" sqref="A97 A20 A312 A294 A276 A258">
      <formula1>"àñ³Ï³Ï³Ý"</formula1>
    </dataValidation>
    <dataValidation type="custom" allowBlank="1" showInputMessage="1" showErrorMessage="1" errorTitle="Հոոոոոոոոոպ!!!" error="Մի փոխեք այս դաշտը" sqref="A96 A19 A257 A311 A293 A275 A229 A181 A205">
      <formula1>"ø³Ý³Ï³Ï³Ý"</formula1>
    </dataValidation>
    <dataValidation type="custom" allowBlank="1" showInputMessage="1" showErrorMessage="1" errorTitle="Չի կարելի" error="Չի կարելի" sqref="A124 A206 A230 A182">
      <formula1>"îíÛ³É ï³ñí³ å»ï³Ï³Ý µÛáõç»Çó ³ÏïÇíÇ Ó»éù µ»ñÙ³Ý, Ï³éáõóÙ³Ý Ï³Ù ÑÇÙÝ³Ýáñá·Ù³Ý íñ³ Ï³ï³ñíáÕ Í³Ëë»ñÁ (Ñ³½³ñ ¹ñ³Ù)"</formula1>
    </dataValidation>
    <dataValidation type="custom" allowBlank="1" showInputMessage="1" showErrorMessage="1" errorTitle="Չի կարելի" error="Չի կարելի" sqref="A126 A209 A233 A185">
      <formula1>"îíÛ³É µÛáõç»ï³ÛÇÝ ï³ñí³Ý Ý³Ëáñ¹áÕ µÛáõç»ï³ÛÇÝ ï³ñÇÝ»ñÇ ÁÝÃ³óùáõÙ ³ÏïÇíÇ íñ³ Ï³ï³ñí³Í Í³Ëë»ñÁ (Ñ³½³ñ ¹ñ³Ù)"</formula1>
    </dataValidation>
    <dataValidation type="custom" allowBlank="1" showInputMessage="1" showErrorMessage="1" errorTitle="Հոոոոպ..." error="Չի կարելի" sqref="A125 A208 A232 A184">
      <formula1>"²ÏïÇíÇ ÁÝ¹Ñ³Ýáõñ ³ñÅ»ùÁ  (Ñ³½³ñ ¹ñ³Ù)"</formula1>
    </dataValidation>
    <dataValidation type="custom" allowBlank="1" showInputMessage="1" showErrorMessage="1" errorTitle="Հոոոոպ..." error="Չի կարելի" sqref="A27 A319 A301 A283 A265">
      <formula1>"Ì³é³ÛáõÃÛáõÝ Ù³ïáõóáÕÇ (Ù³ïáõóáÕÝ»ñÇ) ³Ýí³ÝáõÙÁ"</formula1>
    </dataValidation>
    <dataValidation type="custom" allowBlank="1" showInputMessage="1" showErrorMessage="1" errorTitle="Հոոոպ..." error="Չի կարելի" sqref="A210 A234 A186">
      <formula1>"öáË³ñÇÝíáÕ ³ÏïÇíÝ»ñÇ ÝÏ³ñ³·ñáõÃÛáõÝÁ"</formula1>
    </dataValidation>
    <dataValidation type="custom" allowBlank="1" showInputMessage="1" showErrorMessage="1" errorTitle="Հոոոոպ..." error="Չի կարելի" sqref="A215 A239 A191">
      <formula1>"²ÏïÇíÝ û·ï³·áñÍáÕ Ï³½Ù³Ï»ñåáõÃÛ³Ý ³Ýí³ÝáõÙÁ"</formula1>
    </dataValidation>
    <dataValidation type="custom" allowBlank="1" showInputMessage="1" showErrorMessage="1" errorTitle="Չի կարելի" error="Չի կարելի" sqref="A207 A231 A183">
      <formula1>"²ÏïÇíÇ Í³é³ÛáõÃÛ³Ý Ï³ÝË³ï»ëíáÕ Å³ÙÏ»ïÁ"</formula1>
    </dataValidation>
    <dataValidation type="custom" allowBlank="1" showInputMessage="1" showErrorMessage="1" errorTitle="Հոոոոոպ..." error="Չի կարելի" sqref="A212 A236 A188">
      <formula1>"²½¹»óáõÃÛáõÝÁ Ï³½Ù³Ï»ñåáõÃÛ³Ý Ï³ñáÕáõÃÛáõÝÝ»ñÇ ½³ñ·³óÙ³Ý íñ³, Ù³ëÝ³íáñ³å»ë"</formula1>
    </dataValidation>
    <dataValidation type="custom" allowBlank="1" showInputMessage="1" showErrorMessage="1" errorTitle="Չի կարելի" error="Չի կարելի" sqref="A338:C338">
      <formula1>"¶áõÙ³ñÁ (Ñ³½³ñ ¹ñ³Ù)"</formula1>
    </dataValidation>
    <dataValidation type="custom" allowBlank="1" showInputMessage="1" showErrorMessage="1" errorTitle="Չի կարելի" error="Չի կարելի" sqref="A340">
      <formula1>"Þ³Ñ³éáõÝ»ñÇ ÁÝïñáõÃÛ³Ý ã³÷³ÝÇßÝ»ñÁ"</formula1>
    </dataValidation>
    <dataValidation type="custom" allowBlank="1" showInputMessage="1" showErrorMessage="1" errorTitle="Չի կարելի" error="Չի կարելի" sqref="A339:C339">
      <formula1>"îñ³Ýëý»ñïÇ í×³ñÙ³Ý Ñ³×³Ë³Ï³ÝáõÃÛáõÝÁ"</formula1>
    </dataValidation>
    <dataValidation type="custom" allowBlank="1" showInputMessage="1" showErrorMessage="1" errorTitle="Չի կարելի" error="Չի կարելի" sqref="A337">
      <formula1>"Þ³Ñ³éáõÝ»ñÇ ù³Ý³ÏÁ"</formula1>
    </dataValidation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I260 H314:I314 D311:G313 H278:I278 D293:G295 D275:G277 H230:I230 H182:I182 H206:I206 I296">
      <formula1>-10000000000000000000</formula1>
    </dataValidation>
  </dataValidations>
  <pageMargins left="0.42" right="0.2" top="0.46" bottom="0.39" header="0.5" footer="0.5"/>
  <pageSetup paperSize="9" scale="69" orientation="portrait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47"/>
  <sheetViews>
    <sheetView tabSelected="1" view="pageBreakPreview" zoomScaleSheetLayoutView="100" workbookViewId="0">
      <selection activeCell="D16" sqref="D16"/>
    </sheetView>
  </sheetViews>
  <sheetFormatPr defaultRowHeight="13.5"/>
  <cols>
    <col min="1" max="1" width="15" style="252" customWidth="1"/>
    <col min="2" max="2" width="16.28515625" style="252" customWidth="1"/>
    <col min="3" max="3" width="19.42578125" style="252" customWidth="1"/>
    <col min="4" max="4" width="58.5703125" style="252" customWidth="1"/>
    <col min="5" max="5" width="21.42578125" style="252" customWidth="1"/>
    <col min="6" max="16384" width="9.140625" style="252"/>
  </cols>
  <sheetData>
    <row r="1" spans="1:19" s="253" customFormat="1" ht="30" customHeight="1">
      <c r="A1" s="629"/>
      <c r="B1" s="630"/>
      <c r="C1" s="630"/>
      <c r="D1" s="278"/>
      <c r="E1" s="276" t="s">
        <v>279</v>
      </c>
      <c r="F1" s="628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19" s="253" customFormat="1" ht="15" customHeight="1">
      <c r="A2" s="629"/>
      <c r="B2" s="630"/>
      <c r="C2" s="630"/>
      <c r="D2" s="628" t="s">
        <v>257</v>
      </c>
      <c r="E2" s="628"/>
      <c r="F2" s="628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19" s="253" customFormat="1" ht="15" customHeight="1">
      <c r="A3" s="277"/>
      <c r="B3" s="278"/>
      <c r="C3" s="278"/>
      <c r="D3" s="628" t="s">
        <v>258</v>
      </c>
      <c r="E3" s="628"/>
      <c r="F3" s="276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19" s="253" customFormat="1" ht="14.25">
      <c r="A4" s="277"/>
      <c r="B4" s="278"/>
      <c r="C4" s="278"/>
      <c r="D4" s="278"/>
      <c r="E4" s="276" t="s">
        <v>276</v>
      </c>
      <c r="F4" s="276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 s="253" customFormat="1" ht="14.25">
      <c r="A5" s="277"/>
      <c r="B5" s="278"/>
      <c r="C5" s="278"/>
      <c r="D5" s="278"/>
      <c r="E5" s="276"/>
      <c r="F5" s="276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 s="256" customFormat="1" ht="36" customHeight="1">
      <c r="A6" s="626" t="s">
        <v>45</v>
      </c>
      <c r="B6" s="626"/>
      <c r="C6" s="626"/>
      <c r="D6" s="626"/>
      <c r="E6" s="626"/>
      <c r="F6" s="255"/>
      <c r="G6" s="255"/>
      <c r="H6" s="255"/>
    </row>
    <row r="7" spans="1:19" s="256" customFormat="1" ht="15" customHeight="1">
      <c r="A7" s="257"/>
      <c r="B7" s="257"/>
      <c r="C7" s="257"/>
      <c r="D7" s="257"/>
      <c r="E7" s="257"/>
      <c r="F7" s="257"/>
      <c r="G7" s="257"/>
      <c r="H7" s="257"/>
    </row>
    <row r="8" spans="1:19" s="256" customFormat="1" ht="20.25" customHeight="1">
      <c r="A8" s="257"/>
      <c r="B8" s="257"/>
      <c r="C8" s="627" t="s">
        <v>159</v>
      </c>
      <c r="D8" s="627"/>
      <c r="E8" s="257"/>
      <c r="F8" s="257"/>
      <c r="G8" s="257"/>
      <c r="H8" s="257"/>
    </row>
    <row r="9" spans="1:19" s="256" customFormat="1" ht="18.75" customHeight="1">
      <c r="A9" s="622" t="s">
        <v>160</v>
      </c>
      <c r="B9" s="622"/>
      <c r="C9" s="622"/>
      <c r="D9" s="622"/>
      <c r="E9" s="622"/>
      <c r="F9" s="257"/>
      <c r="G9" s="257"/>
      <c r="H9" s="257"/>
    </row>
    <row r="10" spans="1:19" s="254" customFormat="1" ht="40.5" customHeight="1">
      <c r="A10" s="258" t="s">
        <v>133</v>
      </c>
      <c r="B10" s="258"/>
      <c r="C10" s="258" t="s">
        <v>161</v>
      </c>
      <c r="D10" s="258" t="s">
        <v>172</v>
      </c>
      <c r="E10" s="258" t="s">
        <v>0</v>
      </c>
      <c r="F10" s="259"/>
      <c r="G10" s="259"/>
      <c r="H10" s="259"/>
    </row>
    <row r="11" spans="1:19" s="254" customFormat="1" ht="38.25" customHeight="1">
      <c r="A11" s="258" t="s">
        <v>163</v>
      </c>
      <c r="B11" s="258" t="s">
        <v>164</v>
      </c>
      <c r="C11" s="258" t="s">
        <v>173</v>
      </c>
      <c r="D11" s="260"/>
      <c r="E11" s="258" t="s">
        <v>55</v>
      </c>
      <c r="F11" s="259"/>
      <c r="G11" s="259"/>
      <c r="H11" s="259"/>
    </row>
    <row r="12" spans="1:19" s="254" customFormat="1" ht="28.5" customHeight="1">
      <c r="A12" s="261">
        <v>1146</v>
      </c>
      <c r="B12" s="262"/>
      <c r="C12" s="262"/>
      <c r="D12" s="342" t="s">
        <v>167</v>
      </c>
      <c r="E12" s="260"/>
      <c r="F12" s="259"/>
      <c r="G12" s="259"/>
      <c r="H12" s="263"/>
    </row>
    <row r="13" spans="1:19" s="254" customFormat="1" ht="19.5" customHeight="1">
      <c r="A13" s="258"/>
      <c r="B13" s="258"/>
      <c r="C13" s="258"/>
      <c r="D13" s="264" t="s">
        <v>197</v>
      </c>
      <c r="E13" s="270">
        <f>E19</f>
        <v>210052.3</v>
      </c>
      <c r="F13" s="259"/>
      <c r="G13" s="259"/>
      <c r="H13" s="259"/>
    </row>
    <row r="14" spans="1:19" s="254" customFormat="1" ht="24.75" customHeight="1">
      <c r="A14" s="258"/>
      <c r="B14" s="258"/>
      <c r="C14" s="258"/>
      <c r="D14" s="266" t="s">
        <v>168</v>
      </c>
      <c r="E14" s="260"/>
      <c r="F14" s="259"/>
      <c r="G14" s="259"/>
      <c r="H14" s="259"/>
    </row>
    <row r="15" spans="1:19" s="254" customFormat="1" ht="31.5" customHeight="1">
      <c r="A15" s="258"/>
      <c r="B15" s="258"/>
      <c r="C15" s="258"/>
      <c r="D15" s="267" t="s">
        <v>198</v>
      </c>
      <c r="E15" s="260"/>
      <c r="F15" s="259"/>
      <c r="G15" s="259"/>
      <c r="H15" s="259"/>
    </row>
    <row r="16" spans="1:19" s="254" customFormat="1" ht="21" customHeight="1">
      <c r="A16" s="258"/>
      <c r="B16" s="258"/>
      <c r="C16" s="258"/>
      <c r="D16" s="271" t="s">
        <v>196</v>
      </c>
      <c r="E16" s="260"/>
      <c r="F16" s="259"/>
      <c r="G16" s="259"/>
      <c r="H16" s="259"/>
    </row>
    <row r="17" spans="1:8" s="254" customFormat="1" ht="47.25" customHeight="1">
      <c r="A17" s="258"/>
      <c r="B17" s="258"/>
      <c r="C17" s="258"/>
      <c r="D17" s="268" t="s">
        <v>199</v>
      </c>
      <c r="E17" s="260"/>
      <c r="F17" s="259"/>
      <c r="G17" s="259"/>
      <c r="H17" s="259"/>
    </row>
    <row r="18" spans="1:8" s="254" customFormat="1" ht="27.75" customHeight="1">
      <c r="A18" s="258"/>
      <c r="B18" s="258"/>
      <c r="C18" s="258"/>
      <c r="D18" s="269" t="s">
        <v>170</v>
      </c>
      <c r="E18" s="260"/>
      <c r="F18" s="259"/>
      <c r="G18" s="259"/>
      <c r="H18" s="259"/>
    </row>
    <row r="19" spans="1:8" s="254" customFormat="1" ht="54">
      <c r="A19" s="258"/>
      <c r="B19" s="272" t="s">
        <v>195</v>
      </c>
      <c r="C19" s="258" t="s">
        <v>259</v>
      </c>
      <c r="D19" s="264" t="s">
        <v>46</v>
      </c>
      <c r="E19" s="265">
        <v>210052.3</v>
      </c>
      <c r="F19" s="264"/>
      <c r="G19" s="259"/>
      <c r="H19" s="259"/>
    </row>
    <row r="20" spans="1:8" s="254" customFormat="1" ht="17.25">
      <c r="A20" s="258"/>
      <c r="B20" s="261"/>
      <c r="C20" s="258"/>
      <c r="D20" s="273" t="s">
        <v>47</v>
      </c>
      <c r="E20" s="260"/>
      <c r="F20" s="259"/>
      <c r="G20" s="259"/>
      <c r="H20" s="259"/>
    </row>
    <row r="21" spans="1:8" s="254" customFormat="1" ht="29.25" customHeight="1">
      <c r="A21" s="258"/>
      <c r="B21" s="261"/>
      <c r="C21" s="258"/>
      <c r="D21" s="267" t="s">
        <v>48</v>
      </c>
      <c r="E21" s="260"/>
      <c r="F21" s="259"/>
      <c r="G21" s="259"/>
      <c r="H21" s="259"/>
    </row>
    <row r="22" spans="1:8" s="254" customFormat="1" ht="33.75" customHeight="1">
      <c r="A22" s="258"/>
      <c r="B22" s="261"/>
      <c r="C22" s="258"/>
      <c r="D22" s="273" t="s">
        <v>171</v>
      </c>
      <c r="E22" s="260"/>
      <c r="F22" s="259"/>
      <c r="G22" s="259"/>
      <c r="H22" s="259"/>
    </row>
    <row r="23" spans="1:8" s="254" customFormat="1" ht="30.75" customHeight="1">
      <c r="A23" s="258"/>
      <c r="B23" s="261"/>
      <c r="C23" s="258"/>
      <c r="D23" s="268" t="s">
        <v>49</v>
      </c>
      <c r="E23" s="260"/>
      <c r="F23" s="259"/>
      <c r="G23" s="259"/>
      <c r="H23" s="259"/>
    </row>
    <row r="24" spans="1:8" s="254" customFormat="1" ht="16.5" customHeight="1">
      <c r="A24" s="258"/>
      <c r="B24" s="261"/>
      <c r="C24" s="258"/>
      <c r="D24" s="273" t="s">
        <v>50</v>
      </c>
      <c r="E24" s="260"/>
      <c r="F24" s="259"/>
      <c r="G24" s="259"/>
      <c r="H24" s="259"/>
    </row>
    <row r="25" spans="1:8" ht="26.25" customHeight="1">
      <c r="A25" s="274"/>
      <c r="B25" s="261"/>
      <c r="C25" s="274"/>
      <c r="D25" s="267" t="s">
        <v>51</v>
      </c>
      <c r="E25" s="267"/>
      <c r="F25" s="275"/>
      <c r="G25" s="275"/>
      <c r="H25" s="275"/>
    </row>
    <row r="28" spans="1:8" ht="16.5">
      <c r="A28" s="624" t="s">
        <v>260</v>
      </c>
      <c r="B28" s="624"/>
      <c r="C28" s="624"/>
      <c r="D28" s="624"/>
      <c r="E28" s="624"/>
    </row>
    <row r="29" spans="1:8" ht="16.5">
      <c r="A29" s="624" t="s">
        <v>277</v>
      </c>
      <c r="B29" s="624"/>
      <c r="C29" s="624"/>
      <c r="D29" s="624"/>
      <c r="E29" s="624"/>
    </row>
    <row r="30" spans="1:8" ht="16.5">
      <c r="A30" s="624" t="s">
        <v>278</v>
      </c>
      <c r="B30" s="624"/>
      <c r="C30" s="624"/>
      <c r="D30" s="624"/>
      <c r="E30" s="624"/>
    </row>
    <row r="31" spans="1:8" ht="14.25">
      <c r="A31" s="360"/>
      <c r="B31" s="360"/>
      <c r="C31" s="360"/>
      <c r="D31" s="360"/>
      <c r="E31" s="360"/>
    </row>
    <row r="32" spans="1:8" ht="14.25">
      <c r="A32" s="360"/>
      <c r="B32" s="360"/>
      <c r="C32" s="625" t="s">
        <v>159</v>
      </c>
      <c r="D32" s="625"/>
      <c r="E32" s="360"/>
    </row>
    <row r="33" spans="1:5" ht="15" thickBot="1">
      <c r="A33" s="623" t="s">
        <v>160</v>
      </c>
      <c r="B33" s="623"/>
      <c r="C33" s="623"/>
      <c r="D33" s="623"/>
      <c r="E33" s="623"/>
    </row>
    <row r="34" spans="1:5" ht="27.75" thickBot="1">
      <c r="A34" s="361" t="s">
        <v>133</v>
      </c>
      <c r="B34" s="362"/>
      <c r="C34" s="362" t="s">
        <v>161</v>
      </c>
      <c r="D34" s="362" t="s">
        <v>162</v>
      </c>
      <c r="E34" s="362" t="s">
        <v>261</v>
      </c>
    </row>
    <row r="35" spans="1:5" ht="27.75" thickBot="1">
      <c r="A35" s="361" t="s">
        <v>163</v>
      </c>
      <c r="B35" s="362" t="s">
        <v>164</v>
      </c>
      <c r="C35" s="362" t="s">
        <v>165</v>
      </c>
      <c r="D35" s="362"/>
      <c r="E35" s="362" t="s">
        <v>166</v>
      </c>
    </row>
    <row r="36" spans="1:5" ht="15" thickBot="1">
      <c r="A36" s="363">
        <v>1049</v>
      </c>
      <c r="B36" s="362"/>
      <c r="C36" s="362"/>
      <c r="D36" s="364" t="s">
        <v>167</v>
      </c>
      <c r="E36" s="361"/>
    </row>
    <row r="37" spans="1:5" ht="27.75" thickBot="1">
      <c r="A37" s="361"/>
      <c r="B37" s="362"/>
      <c r="C37" s="362"/>
      <c r="D37" s="365" t="s">
        <v>262</v>
      </c>
      <c r="E37" s="366">
        <f>E45</f>
        <v>-210052.3</v>
      </c>
    </row>
    <row r="38" spans="1:5" ht="15" thickBot="1">
      <c r="A38" s="361"/>
      <c r="B38" s="362"/>
      <c r="C38" s="362"/>
      <c r="D38" s="367" t="s">
        <v>168</v>
      </c>
      <c r="E38" s="362"/>
    </row>
    <row r="39" spans="1:5" ht="36" customHeight="1" thickBot="1">
      <c r="A39" s="361"/>
      <c r="B39" s="362"/>
      <c r="C39" s="362"/>
      <c r="D39" s="365" t="s">
        <v>263</v>
      </c>
      <c r="E39" s="362"/>
    </row>
    <row r="40" spans="1:5" ht="15" thickBot="1">
      <c r="A40" s="361"/>
      <c r="B40" s="362"/>
      <c r="C40" s="362"/>
      <c r="D40" s="367" t="s">
        <v>144</v>
      </c>
      <c r="E40" s="362"/>
    </row>
    <row r="41" spans="1:5" ht="74.25" customHeight="1" thickBot="1">
      <c r="A41" s="361"/>
      <c r="B41" s="362"/>
      <c r="C41" s="362"/>
      <c r="D41" s="365" t="s">
        <v>145</v>
      </c>
      <c r="E41" s="362"/>
    </row>
    <row r="42" spans="1:5" ht="15" thickBot="1">
      <c r="A42" s="361"/>
      <c r="B42" s="362"/>
      <c r="C42" s="362"/>
      <c r="D42" s="368" t="s">
        <v>169</v>
      </c>
      <c r="E42" s="362"/>
    </row>
    <row r="43" spans="1:5" ht="41.25" thickBot="1">
      <c r="A43" s="361"/>
      <c r="B43" s="368" t="s">
        <v>200</v>
      </c>
      <c r="C43" s="362"/>
      <c r="D43" s="365" t="s">
        <v>264</v>
      </c>
      <c r="E43" s="366"/>
    </row>
    <row r="44" spans="1:5" ht="18" thickBot="1">
      <c r="A44" s="361"/>
      <c r="B44" s="369"/>
      <c r="C44" s="362"/>
      <c r="D44" s="367" t="s">
        <v>265</v>
      </c>
      <c r="E44" s="362"/>
    </row>
    <row r="45" spans="1:5" ht="59.25" customHeight="1" thickBot="1">
      <c r="A45" s="361"/>
      <c r="B45" s="369"/>
      <c r="C45" s="258" t="s">
        <v>268</v>
      </c>
      <c r="D45" s="370" t="s">
        <v>266</v>
      </c>
      <c r="E45" s="371">
        <v>-210052.3</v>
      </c>
    </row>
    <row r="46" spans="1:5" ht="18" thickBot="1">
      <c r="A46" s="361"/>
      <c r="B46" s="369"/>
      <c r="C46" s="362"/>
      <c r="D46" s="367" t="s">
        <v>267</v>
      </c>
      <c r="E46" s="362"/>
    </row>
    <row r="47" spans="1:5" ht="33" customHeight="1" thickBot="1">
      <c r="A47" s="361"/>
      <c r="B47" s="369"/>
      <c r="C47" s="362"/>
      <c r="D47" s="370" t="s">
        <v>143</v>
      </c>
      <c r="E47" s="361"/>
    </row>
  </sheetData>
  <mergeCells count="14">
    <mergeCell ref="A6:E6"/>
    <mergeCell ref="C8:D8"/>
    <mergeCell ref="F1:F2"/>
    <mergeCell ref="A1:A2"/>
    <mergeCell ref="B1:B2"/>
    <mergeCell ref="C1:C2"/>
    <mergeCell ref="D3:E3"/>
    <mergeCell ref="D2:E2"/>
    <mergeCell ref="A9:E9"/>
    <mergeCell ref="A33:E33"/>
    <mergeCell ref="A28:E28"/>
    <mergeCell ref="A29:E29"/>
    <mergeCell ref="A30:E30"/>
    <mergeCell ref="C32:D32"/>
  </mergeCells>
  <phoneticPr fontId="11" type="noConversion"/>
  <pageMargins left="0.7" right="0.7" top="0.37" bottom="0.4" header="0.2" footer="0.3"/>
  <pageSetup paperSize="9" scale="6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Հավելված 1</vt:lpstr>
      <vt:lpstr>Հավելված 2</vt:lpstr>
      <vt:lpstr>Հավելված 3</vt:lpstr>
      <vt:lpstr>Հավելված 4</vt:lpstr>
      <vt:lpstr>DOC3</vt:lpstr>
      <vt:lpstr>DOC1</vt:lpstr>
      <vt:lpstr>'DOC1'!Print_Area</vt:lpstr>
      <vt:lpstr>'Հավելված 1'!Print_Area</vt:lpstr>
      <vt:lpstr>'Հավելված 2'!Print_Area</vt:lpstr>
      <vt:lpstr>'Հավելված 3'!Print_Area</vt:lpstr>
      <vt:lpstr>'Հավելված 2'!Print_Titles</vt:lpstr>
      <vt:lpstr>'Հավելված 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2015-07-07T13:20:11Z</cp:lastPrinted>
  <dcterms:created xsi:type="dcterms:W3CDTF">2006-09-16T00:00:00Z</dcterms:created>
  <dcterms:modified xsi:type="dcterms:W3CDTF">2015-08-12T07:28:38Z</dcterms:modified>
</cp:coreProperties>
</file>