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արդարադատ արտաբյուջե\"/>
    </mc:Choice>
  </mc:AlternateContent>
  <bookViews>
    <workbookView xWindow="0" yWindow="0" windowWidth="28800" windowHeight="11880" activeTab="6"/>
  </bookViews>
  <sheets>
    <sheet name="Հավելված1" sheetId="15" r:id="rId1"/>
    <sheet name="Հավելված2" sheetId="5" r:id="rId2"/>
    <sheet name="Հավելված3" sheetId="9" r:id="rId3"/>
    <sheet name="Հավելված 4" sheetId="1" r:id="rId4"/>
    <sheet name="Հավելված 5" sheetId="17" r:id="rId5"/>
    <sheet name="Հավելված 6" sheetId="7" r:id="rId6"/>
    <sheet name="Հավելված 7" sheetId="18" r:id="rId7"/>
  </sheets>
  <definedNames>
    <definedName name="_xlnm._FilterDatabase" localSheetId="3" hidden="1">'Հավելված 4'!$C$2:$C$35</definedName>
    <definedName name="_xlnm.Print_Titles" localSheetId="3">'Հավելված 4'!$7:$10</definedName>
  </definedNames>
  <calcPr calcId="162913"/>
</workbook>
</file>

<file path=xl/calcChain.xml><?xml version="1.0" encoding="utf-8"?>
<calcChain xmlns="http://schemas.openxmlformats.org/spreadsheetml/2006/main">
  <c r="G18" i="18" l="1"/>
  <c r="G17" i="18" s="1"/>
  <c r="K24" i="18"/>
  <c r="K23" i="18"/>
  <c r="K22" i="18"/>
  <c r="K21" i="18"/>
  <c r="K20" i="18"/>
  <c r="K19" i="18"/>
  <c r="K18" i="18"/>
  <c r="G14" i="18"/>
  <c r="K16" i="18"/>
  <c r="K15" i="18"/>
  <c r="K14" i="18"/>
  <c r="K12" i="18"/>
  <c r="K11" i="18"/>
  <c r="K10" i="18"/>
  <c r="K9" i="18"/>
  <c r="G26" i="5"/>
  <c r="D27" i="1"/>
  <c r="E32" i="1"/>
  <c r="D32" i="1"/>
  <c r="E30" i="1"/>
  <c r="D30" i="1"/>
  <c r="D29" i="1" s="1"/>
  <c r="E29" i="1"/>
  <c r="G13" i="18" l="1"/>
  <c r="G12" i="18" s="1"/>
  <c r="G11" i="18" s="1"/>
  <c r="H29" i="5"/>
  <c r="G29" i="5"/>
  <c r="H31" i="5"/>
  <c r="G31" i="5"/>
  <c r="H28" i="5" l="1"/>
  <c r="G28" i="5"/>
  <c r="E43" i="1"/>
  <c r="E42" i="1" s="1"/>
  <c r="E41" i="1" s="1"/>
  <c r="E40" i="1" s="1"/>
  <c r="E38" i="1" s="1"/>
  <c r="E36" i="1" s="1"/>
  <c r="D43" i="1"/>
  <c r="D42" i="1" s="1"/>
  <c r="D41" i="1" s="1"/>
  <c r="D40" i="1" s="1"/>
  <c r="D38" i="1" s="1"/>
  <c r="D36" i="1" s="1"/>
  <c r="E15" i="9" l="1"/>
  <c r="E14" i="9" s="1"/>
  <c r="E13" i="9" s="1"/>
  <c r="D15" i="9"/>
  <c r="D14" i="9" s="1"/>
  <c r="D13" i="9" s="1"/>
  <c r="H42" i="5"/>
  <c r="H41" i="5" s="1"/>
  <c r="H40" i="5" s="1"/>
  <c r="H39" i="5" s="1"/>
  <c r="H37" i="5" s="1"/>
  <c r="H35" i="5" s="1"/>
  <c r="G42" i="5"/>
  <c r="G41" i="5" s="1"/>
  <c r="G40" i="5" s="1"/>
  <c r="G39" i="5" s="1"/>
  <c r="G37" i="5" s="1"/>
  <c r="G35" i="5" s="1"/>
  <c r="H33" i="5" l="1"/>
  <c r="G33" i="5"/>
  <c r="H26" i="5"/>
  <c r="H25" i="5" s="1"/>
  <c r="G25" i="5"/>
  <c r="H24" i="5" l="1"/>
  <c r="H23" i="5" s="1"/>
  <c r="H21" i="5" s="1"/>
  <c r="H19" i="5" s="1"/>
  <c r="H17" i="5" s="1"/>
  <c r="H15" i="5" s="1"/>
  <c r="H13" i="5" s="1"/>
  <c r="H11" i="5" s="1"/>
  <c r="H9" i="5" s="1"/>
  <c r="G24" i="5"/>
  <c r="G23" i="5" s="1"/>
  <c r="G21" i="5" s="1"/>
  <c r="G19" i="5" s="1"/>
  <c r="G17" i="5" s="1"/>
  <c r="G15" i="5" s="1"/>
  <c r="G13" i="5" s="1"/>
  <c r="G11" i="5" s="1"/>
  <c r="G9" i="5" s="1"/>
  <c r="D26" i="1"/>
  <c r="E27" i="1"/>
  <c r="E26" i="1" s="1"/>
  <c r="D45" i="1" l="1"/>
  <c r="D34" i="1"/>
  <c r="D25" i="1" s="1"/>
  <c r="E34" i="1"/>
  <c r="E25" i="1" s="1"/>
  <c r="D11" i="1"/>
  <c r="E11" i="1"/>
  <c r="E24" i="1" l="1"/>
  <c r="E22" i="1" s="1"/>
  <c r="E20" i="1" s="1"/>
  <c r="E18" i="1" s="1"/>
  <c r="D24" i="1"/>
  <c r="D22" i="1" s="1"/>
  <c r="D20" i="1" s="1"/>
  <c r="D18" i="1" s="1"/>
</calcChain>
</file>

<file path=xl/sharedStrings.xml><?xml version="1.0" encoding="utf-8"?>
<sst xmlns="http://schemas.openxmlformats.org/spreadsheetml/2006/main" count="329" uniqueCount="191">
  <si>
    <t>Ծրագրային դասիչը</t>
  </si>
  <si>
    <t>ԸՆԴԱՄԵՆԸ ԾԱԽՍԵՐ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</si>
  <si>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</si>
  <si>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</si>
  <si>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</si>
  <si>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</si>
  <si>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</si>
  <si>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</si>
  <si>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</si>
  <si>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</si>
  <si>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Ինն ամիս</t>
  </si>
  <si>
    <t>Տարի</t>
  </si>
  <si>
    <t>հազար դրամներով</t>
  </si>
  <si>
    <t>Հավելված N 1</t>
  </si>
  <si>
    <t>Հավելված N 2</t>
  </si>
  <si>
    <t>ԸՆԴԱՄԵՆԸ</t>
  </si>
  <si>
    <t>այդ թվում՝</t>
  </si>
  <si>
    <t>ՀԱՅԱՍՏԱՆԻ ՀԱՆՐԱՊԵՏՈՒԹՅԱՆ ԿԱՌԱՎԱՐՈՒԹՅԱՆ 2018 ԹՎԱԿԱՆԻ ԴԵԿՏԵՄԲԵՐԻ 27-Ի N 1515-Ն ՈՐՈՇՄԱՆ N 10 ՀԱՎԵԼՎԱԾԿՈՒՄ  ԿԱՏԱՐՎՈՂ ՓՈՓՈԽՈՒԹՅՈՒՆՆԵՐԸ</t>
  </si>
  <si>
    <t>01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</si>
  <si>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</si>
  <si>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</si>
  <si>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</si>
  <si>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</si>
  <si>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</si>
  <si>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</si>
  <si>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</si>
  <si>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</si>
  <si>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</si>
  <si>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</si>
  <si>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</si>
  <si>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</si>
  <si>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Միջոցառման վրա կատարվող ծախսը (հազար դրամ)</t>
  </si>
  <si>
    <t xml:space="preserve">ՀՀ կառավարության 2019 թվականի </t>
  </si>
  <si>
    <t>___________  ___-ի N _______     որոշման</t>
  </si>
  <si>
    <t>Հավելված N 3</t>
  </si>
  <si>
    <t>Հավելված N 4</t>
  </si>
  <si>
    <t>Հավելված N 5</t>
  </si>
  <si>
    <t>Հավելված N 6</t>
  </si>
  <si>
    <t>Գործառնական դասիչ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</si>
  <si>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</si>
  <si>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Բաժին</t>
  </si>
  <si>
    <t>Խումբ</t>
  </si>
  <si>
    <t>Դաս</t>
  </si>
  <si>
    <t>Ծրագիր</t>
  </si>
  <si>
    <t>Բյուջետային հատկացումների գլխավոր կարգադրիչնեչի, ծրագրերի և միջոցառումների անվանումները</t>
  </si>
  <si>
    <t>Ծրագրի միջոցառումներ</t>
  </si>
  <si>
    <t>ԸՆԴԱՄԵՆԸ ԵԿԱՄՈՒՏՆԵՐ</t>
  </si>
  <si>
    <t>որից՝</t>
  </si>
  <si>
    <t>ՀԱՐԿԱՅԻՆ ԵԿԱՄՈՒՏՆԵՐ ԵՎ ՊԵՏԱԿԱՆ ՏՈՒՐՔ</t>
  </si>
  <si>
    <t>ԱՅԼ ԵԿԱՄՈՒՏՆԵՐ</t>
  </si>
  <si>
    <t>ԱՅԼ ԾԱԽՍԵՐ</t>
  </si>
  <si>
    <t>Պահուստային միջոցներ</t>
  </si>
  <si>
    <t>Ցուցանիշների փոփոխությունները (ավելացումները նշված են դրական նշանով, իսկ նվազեցումները` փակագծերում)</t>
  </si>
  <si>
    <t>ԱՇԽԱՏԱՆՔԻ ՎԱՐՁԱՏՐՈՒԹՅՈՒՆ</t>
  </si>
  <si>
    <t>Դրամով վճարվող աշխատավարձեր և հավելավճարներ</t>
  </si>
  <si>
    <t>ՀԱՅԱՍՏԱՆԻ ՀԱՆՐԱՊԵՏՈՒԹՅԱՆ ԿԱՌԱՎԱՐՈՒԹՅԱՆ 2018 ԹՎԱԿԱՆԻ ԴԵԿՏԵՄԲԵՐԻ 27-Ի N 1515-Ն ՈՐՈՇՄԱՆ N 3 ԵՎ N 4 ՀԱՎԵԼՎԱԾՆԵՐՈՒՄ ԿԱՏԱՐՎՈՂ ՓՈՓՈԽՈՒԹՅՈՒՆՆԵՐԸ</t>
  </si>
  <si>
    <t>Գումարը (հազար դրամ)</t>
  </si>
  <si>
    <t>ԱՐՏԱԲՅՈՒՋԵՏԱՅԻՆ ՀԱՇԻՎՆԵՐԻ 2019 ԹՎԱԿԱՆԻ ԵԿԱՄՈՒՏՆԵՐԻ, ԾԱԽՍԵՐԻ ԵՎ ԴԵՖԻՑԻՏԻ (ՊԱԿԱՍՈՒՐԴԻ) ԵՎ ԴԵՖԻՑԻՏԻ (ՊԱԿԱՍՈՒՐԴԻ) ՖԻՆԱՆՍԱՎՈՐՄԱՆ ԱՂԲՅՈՒՐՆԵՐԻ ԱՄՓՈՓ ՑՈՒՑԱՆԻՇՆԵՐ</t>
  </si>
  <si>
    <t>ԸՆԴԱՄԵՆԸ ԴԵՖԻՑԻՏ (ՊԱԿԱՍՈՒՐԴ)</t>
  </si>
  <si>
    <t>ԴԵՖԻՑԻՏ (ՊԱԿԱՍՈՒՐԴ) ՖԻՆԱՆՍԱՎՈՐՄԱՆ ԱՂԲՅՈՒՐՆԵՐԸ</t>
  </si>
  <si>
    <t>այդ թվում՝ ըստ ծրագրերի</t>
  </si>
  <si>
    <t xml:space="preserve">Արտաբյուջետային հաշիվների 2019 թվականի եկամուտները, ծախսերը, դեֆիցիտը (պակասուրդը), ինչպես նաև դեֆիցիտի (պակասուրդի) ֆինանսավորման աղբյուրներն ըստ բյուջետային գլխավոր կարգադրիչների, ծրագրերի և միջոցառումների անվանումների </t>
  </si>
  <si>
    <t>«ՀԱՅԱՍՏԱՆԻ ՀԱՆՐԱՊԵՏՈՒԹՅԱՆ 2019 ԹՎԱԿԱՆԻ ՊԵՏԱԿԱՆ ԲՅՈՒՋԵԻ ՄԱՍԻՆ» ՀՀ ՕՐԵՆՔԻ N8 ՀԱՎԵԼՎԱԾՈՒՄ  ԿԱՏԱՐՎՈՂ ՓՈՓՈԽՈՒԹՅՈՒՆՆԵՐԸ</t>
  </si>
  <si>
    <t>«ՀԱՅԱՍՏԱՆԻ ՀԱՆՐԱՊԵՏՈՒԹՅԱՆ 2019 ԹՎԱԿԱՆԻ ՊԵՏԱԿԱՆ ԲՅՈՒՋԵԻ ՄԱՍԻՆ» ՀՀ ՕՐԵՆՔԻ N1 ՀԱՎԵԼՎԱԾԻ  N 2 ԱՂՅՈՒՍԱԿՈՒՄ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</si>
  <si>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>ՀՀ  արդարադատության նախարարություն</t>
  </si>
  <si>
    <t>Ծրագրի անվանումը`</t>
  </si>
  <si>
    <t>Աջակցություն արդարադատության ոլորտում իրականացվող ծրագրերին</t>
  </si>
  <si>
    <t>Ծրագրի նպատակը`</t>
  </si>
  <si>
    <t>Աջակցել արդարադատության ոլորտի ծրագրերի իրականացմանը</t>
  </si>
  <si>
    <t>Վերջնական արդյունքի նկարագրությունը`</t>
  </si>
  <si>
    <t>Արդարադատության ոլորտում իրականացվող ծրագրերի արդյունավետության բարձրացում</t>
  </si>
  <si>
    <t xml:space="preserve"> ԴԵՖԻՑԻՏ (ՊԱԿԱՍՈՒՐԴ) ՖԻՆԱՆՍԱՎՈՐՄԱՆ ԱՂԲՅՈՒՐՆԵՐ</t>
  </si>
  <si>
    <t>Միջոցառման անվանումը`</t>
  </si>
  <si>
    <t>Ներկայացուցչականության ապահովում և խրախուսում</t>
  </si>
  <si>
    <t>Միջոցառման նկարագրությունը`</t>
  </si>
  <si>
    <t>Ներկայացուցչական ծառայությունների ձեռքբերում« նախարարության աշխատակիցների պարգևատրում</t>
  </si>
  <si>
    <t>Միջոցառման տեսակը</t>
  </si>
  <si>
    <t>Ծառայությունների մատուցում</t>
  </si>
  <si>
    <t>Արդարադատության նախարարության տեխնիկական հագեցվածության ապահովում</t>
  </si>
  <si>
    <t>Արդարադատության նախարարության կարողությունների զարգացում և տեխնիկական հագեցվածության ապահովում</t>
  </si>
  <si>
    <t>Պետական մարմինների կողմից օգտագործվող ոչ ֆինանսական ակտիվների հետ
գործառնություններ</t>
  </si>
  <si>
    <t xml:space="preserve">ԸՆԴԱՄԵՆԸ ԾԱԽՍԵՐ                                                                     </t>
  </si>
  <si>
    <t xml:space="preserve"> Օրենսդիր և  գործադիր մարմիններ, պետական կառավարում</t>
  </si>
  <si>
    <t xml:space="preserve"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</t>
  </si>
  <si>
    <t xml:space="preserve"> Աջակցություն արդարադատության ոլորտում իրականացվող ծրագրերին</t>
  </si>
  <si>
    <t xml:space="preserve">այդ թվում </t>
  </si>
  <si>
    <t xml:space="preserve"> Ներկայացուցչականության ապահովում և խրախուսում</t>
  </si>
  <si>
    <t xml:space="preserve"> այդ թվում` ըստ կատարողների</t>
  </si>
  <si>
    <t xml:space="preserve"> ՀՀ  արդարադատության նախարարություն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</si>
  <si>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</si>
  <si>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</si>
  <si>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</si>
  <si>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ԱՇԽԱՏԱՆՔԻ ՎԱՐՁԱՏՐՈՒԹՅՈՒՆ</t>
  </si>
  <si>
    <t xml:space="preserve"> Դրամով վճարվող աշխատավարձեր և հավելավճարներ</t>
  </si>
  <si>
    <t xml:space="preserve"> - Պարգևատրումներ, դրամական խրախուսումներ և հատուկ վճարներ</t>
  </si>
  <si>
    <t xml:space="preserve"> 31003</t>
  </si>
  <si>
    <t xml:space="preserve"> Արդարադատության նախարարության տեխնիկական հագեցվածության ապահովում</t>
  </si>
  <si>
    <t xml:space="preserve"> ՈՉ ՖԻՆԱՆՍԱԿԱՆ ԱԿՏԻՎՆԵՐԻ ԳԾՈՎ ԾԱԽՍԵՐ</t>
  </si>
  <si>
    <t xml:space="preserve"> ՀԻՄՆԱԿԱՆ ՄԻՋՈՑՆԵՐ</t>
  </si>
  <si>
    <t xml:space="preserve"> ՄԵՔԵՆԱՆԵՐ  ԵՎ  ՍԱՐՔԱՎՈՐՈՒՄՆԵՐ</t>
  </si>
  <si>
    <t xml:space="preserve"> - Վարչական սարքավորումներ</t>
  </si>
  <si>
    <t xml:space="preserve"> 9003</t>
  </si>
  <si>
    <t xml:space="preserve"> Ծրագրի անվանումը`</t>
  </si>
  <si>
    <t xml:space="preserve"> Ծրագրի նպատակը`</t>
  </si>
  <si>
    <t xml:space="preserve"> Աջակցել արդարադատության ոլորտի ծրագրերի իրականացմանը</t>
  </si>
  <si>
    <t xml:space="preserve"> Վերջնական արդյունքի նկարագրությունը`</t>
  </si>
  <si>
    <t xml:space="preserve"> Արդարադատության ոլորտում իրականացվող ծրագրերի արդյունավետության բարձրացում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</si>
  <si>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</si>
  <si>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</si>
  <si>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</si>
  <si>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Ներկայացուցչական ծառայությունների ձեռքբերում՝ նախարարության աշխատակիցների պարգևատրում</t>
  </si>
  <si>
    <t xml:space="preserve"> Միջոցառման տեսակը</t>
  </si>
  <si>
    <t xml:space="preserve"> Ծառայությունների մատուցում</t>
  </si>
  <si>
    <t xml:space="preserve"> Արդարադատության նախարարության կարողությունների զարգացում և տեխնիկական հագեցվածության ապահովում_x000D_
</t>
  </si>
  <si>
    <t xml:space="preserve"> Պետական մարմինների կողմից օգտագործվող ոչ ֆինանսական ակտիվների հետ գործառնություններ</t>
  </si>
  <si>
    <t>ՈՉ ՖԻՆԱՆՍԱԿԱՆ ԱԿՏԻՎՆԵՐԻ ԳԾՈՎ ԾԱԽՍԵՐ</t>
  </si>
  <si>
    <t>ՀԻՄՆԱԿԱՆ ՄԻՋՈՑՆԵՐ</t>
  </si>
  <si>
    <t>ՄԵՔԵՆԱՆԵՐ  ԵՎ  ՍԱՐՔԱՎՈՐՈՒՄՆԵՐ</t>
  </si>
  <si>
    <t>- Վարչական սարքավորումներ</t>
  </si>
  <si>
    <t>ՀԱՅԱՍՏԱՆԻ ՀԱՆՐԱՊԵՏՈՒԹՅԱՆ ԿԱՌԱՎԱՐՈՒԹՅԱՆ 2018ԹՎԱԿԱՆԻ ԴԵԿՏԵՄԲԵՐԻ 27-Ի ԹԻՎ 1515-Ն ՈՐՈՇՄԱՆ N11.1 ՀԱՎԵԼՎԱԾԻ  11.1.10 ԱՂՅՈՒՍԱԿՈՒՄ ԿԱՏԱՐՎՈՂ ՓՈՓՈԽՈՒԹՅՈՒՆՆԵՐԸ ԵՎ  ԼՐԱՑՈՒՄՆԵՐԸ</t>
  </si>
  <si>
    <t xml:space="preserve">ՀՀ  արդարադատության նախարարություն </t>
  </si>
  <si>
    <t>ՄԱՍ 1. ՊԵՏԱԿԱՆ ՄԱՐՄՆԻ ԳԾՈՎ ԱՐԴՅՈՒՆՔԱՅԻՆ (ԿԱՏԱՐՈՂԱԿԱՆ) ՑՈՒՑԱՆԻՇՆԵՐԸ</t>
  </si>
  <si>
    <t xml:space="preserve"> 9003 </t>
  </si>
  <si>
    <t xml:space="preserve"> 11001 </t>
  </si>
  <si>
    <t xml:space="preserve"> Ներկայացուցչականության ապահովում և խրախուսում </t>
  </si>
  <si>
    <t xml:space="preserve"> Ծառայությունների մատուցում </t>
  </si>
  <si>
    <t xml:space="preserve"> ՀՀ արդարադատության նախարարություն </t>
  </si>
  <si>
    <t xml:space="preserve"> Արդյունքի չափորոշիչներ </t>
  </si>
  <si>
    <t xml:space="preserve"> 1-30 աշխատանքային օրվա ընթացքում </t>
  </si>
  <si>
    <t xml:space="preserve"> Միջոցառման վրա կատարվող ծախսը (հազար դրամ) </t>
  </si>
  <si>
    <t xml:space="preserve"> Ծրագրի դասիչը` </t>
  </si>
  <si>
    <t xml:space="preserve"> Միջոցառման դասիչը` </t>
  </si>
  <si>
    <t xml:space="preserve"> 31003 </t>
  </si>
  <si>
    <t xml:space="preserve"> Միջոցառման անվանումը` </t>
  </si>
  <si>
    <t xml:space="preserve"> Արդարադատության նախարարության տեխնիկական հագեցվածության ապահովում </t>
  </si>
  <si>
    <t xml:space="preserve"> Նկարագրությունը` </t>
  </si>
  <si>
    <t xml:space="preserve"> Արդարադատության նախարարության կարողությունների զարգացում և տեխնիկական հագեցվածության ապահովում_x000D_
 </t>
  </si>
  <si>
    <t xml:space="preserve"> Միջոցառման տեսակը` </t>
  </si>
  <si>
    <t xml:space="preserve"> Միջոցառումն իրականացնողի անվանումը </t>
  </si>
  <si>
    <t xml:space="preserve"> Պետական մարմինների կողմից օգտագործվող ոչ ֆինանսական ակտիվների հետ գործառնություններ </t>
  </si>
  <si>
    <t xml:space="preserve">ՀԱՅԱՍՏԱՆԻ ՀԱՆՐԱՊԵՏՈՒԹՅԱՆ ԿԱՌԱՎԱՐՈՒԹՅԱՆ 2018ԹՎԱԿԱՆԻ ԴԵԿՏԵՄԲԵՐԻ 27-Ի ԹԻՎ 1515-Ն ՈՐՈՇՄԱՆ N 11 ՀԱՎԵԼՎԱԾԻ  11.10 ԱՂՅՈՒՍԱԿՈՒՄ ԿԱՏԱՐՎՈՂ ՓՈՓՈԽՈՒԹՅՈՒՆՆԵՐԸ ԵՎ ԼՐԱՑՈՒՄՆԵՐԸ </t>
  </si>
  <si>
    <t xml:space="preserve">ԸՆԴՀԱՆՈՒՐ ԲՆՈՒՅԹԻ ՀԱՆՐԱՅԻՆ ԾԱՌԱՅՈՒԹՅՈՒՆՆԵՐ                                                                    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</si>
  <si>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</si>
  <si>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</si>
  <si>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Համակարգչային ծառայություններ</t>
  </si>
  <si>
    <t xml:space="preserve"> Ընթացիկ նորոգում և պահպանում (ծառայություններ և նյութեր)</t>
  </si>
  <si>
    <t xml:space="preserve"> - Մեքենաների և սարքավորումների ընթացիկ նորոգում և պահպանում</t>
  </si>
  <si>
    <t xml:space="preserve"> Ներկայացուցչական ծառայությունների ձեռքբերում, նախարարության աշխատակիցների պարգևատրում </t>
  </si>
  <si>
    <t>ՀՀ կառավարության 2019 թվականի</t>
  </si>
  <si>
    <t xml:space="preserve"> -ի N       -Ն որոշման</t>
  </si>
  <si>
    <t>ՀԱՅԱՍՏԱՆԻ ՀԱՆՐԱՊԵՏՈՒԹՅԱՆ ԿԱՌԱՎԱՐՈՒԹՅԱՆ 2018 ԹՎԱԿԱՆԻ ԴԵԿՏԵՄԲԵՐԻ 27-Ի N 1515-Ն ՈՐՈՇՄԱՆ N 12 ՀԱՎԵԼՎԱԾՈՒՄ ԿԱՏԱՐՎՈՂ  ԼՐԱՑՈՒՄՆԵՐԸ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</si>
  <si>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</si>
  <si>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</si>
  <si>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</si>
  <si>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</si>
  <si>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</si>
  <si>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</si>
  <si>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 xml:space="preserve">գումարը (հազ. դրամ)
   </t>
  </si>
  <si>
    <t>4111, 4112</t>
  </si>
  <si>
    <t xml:space="preserve">Հայաստանի Հանրապետության արդարադատության նախարարություն </t>
  </si>
  <si>
    <t>դրամ</t>
  </si>
  <si>
    <t>Բաժին N 01 խումբ N 01, դաս N 01  Օրենսդիր և գործադիր մարմիններ, պետական կառավարում</t>
  </si>
  <si>
    <t>9003  11001</t>
  </si>
  <si>
    <t xml:space="preserve">Ներկայացուցչության ապահովում և խրախուսում </t>
  </si>
  <si>
    <t>ՄԱՍ III. ԾԱՌԱՅՈՒԹՅՈՒՆՆԵՐ</t>
  </si>
  <si>
    <t>50111130-1</t>
  </si>
  <si>
    <t>ավտոմեքենայի վերանորոգման ծառայություններ</t>
  </si>
  <si>
    <t>ԳՀ</t>
  </si>
  <si>
    <t>72511700-1</t>
  </si>
  <si>
    <t>համակարգչային տեխնիկայի կառավարման ծառայություններ համակարգչային համակարգերի սպասարկման համար</t>
  </si>
  <si>
    <t>9003  31003</t>
  </si>
  <si>
    <t>ՄԱՍ I. ԱՊՐԱՆՔՆԵՐ</t>
  </si>
  <si>
    <t>30216110-1</t>
  </si>
  <si>
    <t>սկաներներ համակարգիչների համար</t>
  </si>
  <si>
    <t>ԷԱՃ</t>
  </si>
  <si>
    <t>հատ</t>
  </si>
  <si>
    <t>39111180-1</t>
  </si>
  <si>
    <t>աթոռ` գրասենյակային</t>
  </si>
  <si>
    <t>39111220-1</t>
  </si>
  <si>
    <t>բազկաթոռ` ղեկավարի</t>
  </si>
  <si>
    <t>39131200-1</t>
  </si>
  <si>
    <t>արխիվի դարակաշարեր</t>
  </si>
  <si>
    <t>39138310-1</t>
  </si>
  <si>
    <t>բազկաթոռ, շարժական</t>
  </si>
  <si>
    <t>օդորակիչ</t>
  </si>
  <si>
    <t>39714200-1</t>
  </si>
  <si>
    <t>Ցուցանիշների փոփոխությունները (ավելացումները նշված են դրական նշանով)</t>
  </si>
  <si>
    <t>Ցուցանիշների փոփոխությունները ( նվազեցումները նշված են փակագծերում)</t>
  </si>
  <si>
    <t>Ցուցանիշների փոփոխությունները ( նվազեցումները` փակագծերում)</t>
  </si>
  <si>
    <t xml:space="preserve">Ցուցանիշների փոփոխությունը 
(նվազեցումները նշված են փակագծերում)
</t>
  </si>
  <si>
    <t>Հավելված7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</si>
</sst>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\ _ _-;\-* #,##0.00\ _ _-;_-* &quot;-&quot;??\ _ _-;_-@_-"/>
    <numFmt numFmtId="165" formatCode="#,##0.0"/>
    <numFmt numFmtId="166" formatCode="_(* #,##0.0_);_(* \(#,##0.0\);_(* &quot;-&quot;??_);_(@_)"/>
    <numFmt numFmtId="167" formatCode="0.0"/>
    <numFmt numFmtId="168" formatCode="_-* #,##0.0\ _ _-;\-* #,##0.0\ _ _-;_-* &quot;-&quot;??\ _ _-;_-@_-"/>
    <numFmt numFmtId="169" formatCode="##,##0.0;\(##,##0.0\);\-"/>
    <numFmt numFmtId="170" formatCode="_-* #,##0.00_р_._-;\-* #,##0.00_р_._-;_-* &quot;-&quot;??_р_._-;_-@_-"/>
    <numFmt numFmtId="171" formatCode="0.0_);\(0.0\)"/>
  </numFmts>
  <fonts count="3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Times New Roman"/>
      <family val="1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rgb="FF000000"/>
      <name val="Arial Armenian"/>
      <family val="2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0"/>
      <name val="Arial"/>
    </font>
    <font>
      <sz val="10"/>
      <color rgb="FF000000"/>
      <name val="GHEA Mariam"/>
      <family val="3"/>
    </font>
    <font>
      <b/>
      <sz val="10"/>
      <color rgb="FF00000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sz val="8"/>
      <color rgb="FF000000"/>
      <name val="GHEA Grapalat"/>
      <family val="3"/>
    </font>
    <font>
      <sz val="8"/>
      <color theme="1"/>
      <name val="GHEA Grapalat"/>
      <family val="3"/>
    </font>
    <font>
      <sz val="8"/>
      <name val="GHEA Grapalat"/>
      <family val="2"/>
    </font>
    <font>
      <sz val="8"/>
      <color rgb="FF000000"/>
      <name val="Arial Armenian"/>
      <family val="2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8"/>
      <color rgb="FF000000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2"/>
      <color indexed="8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9" fontId="26" fillId="0" borderId="0" applyFill="0" applyBorder="0" applyProtection="0">
      <alignment horizontal="right" vertical="top"/>
    </xf>
    <xf numFmtId="0" fontId="3" fillId="0" borderId="0"/>
    <xf numFmtId="0" fontId="1" fillId="0" borderId="0"/>
    <xf numFmtId="0" fontId="3" fillId="0" borderId="0"/>
    <xf numFmtId="170" fontId="35" fillId="0" borderId="0" applyFont="0" applyFill="0" applyBorder="0" applyAlignment="0" applyProtection="0"/>
  </cellStyleXfs>
  <cellXfs count="295">
    <xf numFmtId="0" fontId="0" fillId="0" borderId="0" xfId="0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1" applyFont="1"/>
    <xf numFmtId="0" fontId="1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6" fillId="2" borderId="23" xfId="0" applyFont="1" applyFill="1" applyBorder="1" applyAlignment="1">
      <alignment vertical="top" wrapText="1"/>
    </xf>
    <xf numFmtId="0" fontId="16" fillId="2" borderId="24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67" fontId="16" fillId="0" borderId="1" xfId="1" applyNumberFormat="1" applyFont="1" applyBorder="1" applyAlignment="1">
      <alignment horizontal="center" vertical="center" wrapText="1"/>
    </xf>
    <xf numFmtId="0" fontId="1" fillId="0" borderId="0" xfId="1" applyFont="1"/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16" fillId="0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/>
    </xf>
    <xf numFmtId="0" fontId="11" fillId="0" borderId="0" xfId="0" applyFont="1" applyFill="1" applyAlignment="1">
      <alignment wrapText="1"/>
    </xf>
    <xf numFmtId="0" fontId="18" fillId="2" borderId="0" xfId="0" applyFont="1" applyFill="1" applyBorder="1" applyAlignment="1">
      <alignment horizontal="left" vertical="top"/>
    </xf>
    <xf numFmtId="1" fontId="19" fillId="2" borderId="42" xfId="0" applyNumberFormat="1" applyFont="1" applyFill="1" applyBorder="1" applyAlignment="1">
      <alignment horizontal="left" vertical="top" shrinkToFit="1"/>
    </xf>
    <xf numFmtId="0" fontId="19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top" wrapText="1"/>
    </xf>
    <xf numFmtId="0" fontId="21" fillId="2" borderId="2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5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5" fontId="9" fillId="0" borderId="21" xfId="0" applyNumberFormat="1" applyFont="1" applyFill="1" applyBorder="1" applyAlignment="1">
      <alignment horizontal="right" vertical="top" shrinkToFit="1"/>
    </xf>
    <xf numFmtId="0" fontId="8" fillId="0" borderId="2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5" fontId="9" fillId="0" borderId="21" xfId="0" applyNumberFormat="1" applyFont="1" applyFill="1" applyBorder="1" applyAlignment="1">
      <alignment horizontal="center" vertical="top" shrinkToFit="1"/>
    </xf>
    <xf numFmtId="0" fontId="8" fillId="0" borderId="21" xfId="0" applyFont="1" applyFill="1" applyBorder="1" applyAlignment="1">
      <alignment horizontal="left" vertical="top" wrapText="1"/>
    </xf>
    <xf numFmtId="165" fontId="1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left" vertical="top" indent="1" shrinkToFit="1"/>
    </xf>
    <xf numFmtId="0" fontId="9" fillId="0" borderId="21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left" vertical="top"/>
    </xf>
    <xf numFmtId="166" fontId="22" fillId="0" borderId="0" xfId="5" applyNumberFormat="1" applyFont="1" applyAlignment="1">
      <alignment horizontal="right" vertical="center"/>
    </xf>
    <xf numFmtId="0" fontId="25" fillId="0" borderId="0" xfId="0" applyFont="1" applyFill="1" applyAlignment="1">
      <alignment horizontal="right"/>
    </xf>
    <xf numFmtId="166" fontId="22" fillId="0" borderId="0" xfId="3" applyNumberFormat="1" applyFont="1" applyAlignment="1">
      <alignment horizontal="right" vertic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top" wrapText="1"/>
    </xf>
    <xf numFmtId="0" fontId="23" fillId="0" borderId="53" xfId="0" applyFont="1" applyBorder="1" applyAlignment="1">
      <alignment horizontal="left" vertical="top" wrapText="1"/>
    </xf>
    <xf numFmtId="1" fontId="9" fillId="0" borderId="39" xfId="0" applyNumberFormat="1" applyFont="1" applyFill="1" applyBorder="1" applyAlignment="1">
      <alignment horizontal="left" vertical="top" indent="1" shrinkToFit="1"/>
    </xf>
    <xf numFmtId="0" fontId="9" fillId="0" borderId="39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5" fontId="9" fillId="0" borderId="21" xfId="0" applyNumberFormat="1" applyFont="1" applyFill="1" applyBorder="1" applyAlignment="1">
      <alignment vertical="top" shrinkToFit="1"/>
    </xf>
    <xf numFmtId="166" fontId="14" fillId="0" borderId="1" xfId="3" applyNumberFormat="1" applyFont="1" applyFill="1" applyBorder="1" applyAlignment="1">
      <alignment vertical="center" wrapText="1"/>
    </xf>
    <xf numFmtId="169" fontId="9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169" fontId="8" fillId="0" borderId="1" xfId="11" applyNumberFormat="1" applyFont="1" applyBorder="1" applyAlignment="1">
      <alignment vertical="top"/>
    </xf>
    <xf numFmtId="0" fontId="9" fillId="0" borderId="53" xfId="0" applyFont="1" applyBorder="1" applyAlignment="1">
      <alignment horizontal="left" vertical="top" wrapText="1"/>
    </xf>
    <xf numFmtId="0" fontId="21" fillId="0" borderId="53" xfId="0" applyFont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0" fontId="9" fillId="0" borderId="59" xfId="0" applyFont="1" applyBorder="1" applyAlignment="1">
      <alignment horizontal="left" vertical="top" wrapText="1"/>
    </xf>
    <xf numFmtId="0" fontId="21" fillId="0" borderId="59" xfId="0" applyFont="1" applyBorder="1" applyAlignment="1">
      <alignment horizontal="left" vertical="top" wrapText="1"/>
    </xf>
    <xf numFmtId="168" fontId="14" fillId="0" borderId="1" xfId="3" applyNumberFormat="1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168" fontId="23" fillId="2" borderId="1" xfId="0" applyNumberFormat="1" applyFont="1" applyFill="1" applyBorder="1" applyAlignment="1">
      <alignment horizontal="right" vertical="center" wrapText="1"/>
    </xf>
    <xf numFmtId="168" fontId="8" fillId="2" borderId="1" xfId="3" applyNumberFormat="1" applyFont="1" applyFill="1" applyBorder="1" applyAlignment="1">
      <alignment horizontal="right" vertical="center" wrapText="1"/>
    </xf>
    <xf numFmtId="165" fontId="19" fillId="2" borderId="16" xfId="0" applyNumberFormat="1" applyFont="1" applyFill="1" applyBorder="1" applyAlignment="1">
      <alignment horizontal="left" vertical="top"/>
    </xf>
    <xf numFmtId="165" fontId="19" fillId="2" borderId="17" xfId="0" applyNumberFormat="1" applyFont="1" applyFill="1" applyBorder="1" applyAlignment="1">
      <alignment horizontal="left" vertical="top"/>
    </xf>
    <xf numFmtId="165" fontId="28" fillId="0" borderId="36" xfId="0" applyNumberFormat="1" applyFont="1" applyFill="1" applyBorder="1" applyAlignment="1">
      <alignment horizontal="right" vertical="top"/>
    </xf>
    <xf numFmtId="165" fontId="19" fillId="2" borderId="6" xfId="0" applyNumberFormat="1" applyFont="1" applyFill="1" applyBorder="1" applyAlignment="1">
      <alignment horizontal="left" vertical="top"/>
    </xf>
    <xf numFmtId="165" fontId="19" fillId="2" borderId="18" xfId="0" applyNumberFormat="1" applyFont="1" applyFill="1" applyBorder="1" applyAlignment="1">
      <alignment horizontal="left" vertical="top"/>
    </xf>
    <xf numFmtId="165" fontId="9" fillId="2" borderId="4" xfId="0" applyNumberFormat="1" applyFont="1" applyFill="1" applyBorder="1" applyAlignment="1">
      <alignment horizontal="center" vertical="top" wrapText="1"/>
    </xf>
    <xf numFmtId="165" fontId="9" fillId="2" borderId="8" xfId="0" applyNumberFormat="1" applyFont="1" applyFill="1" applyBorder="1" applyAlignment="1">
      <alignment horizontal="center" vertical="top" wrapText="1"/>
    </xf>
    <xf numFmtId="165" fontId="19" fillId="2" borderId="5" xfId="0" applyNumberFormat="1" applyFont="1" applyFill="1" applyBorder="1" applyAlignment="1">
      <alignment vertical="top"/>
    </xf>
    <xf numFmtId="1" fontId="29" fillId="0" borderId="11" xfId="0" applyNumberFormat="1" applyFont="1" applyFill="1" applyBorder="1" applyAlignment="1">
      <alignment horizontal="center" vertical="top"/>
    </xf>
    <xf numFmtId="0" fontId="19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top" wrapText="1"/>
    </xf>
    <xf numFmtId="165" fontId="29" fillId="0" borderId="11" xfId="0" applyNumberFormat="1" applyFont="1" applyFill="1" applyBorder="1" applyAlignment="1">
      <alignment horizontal="right" vertical="top"/>
    </xf>
    <xf numFmtId="0" fontId="9" fillId="0" borderId="12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top" wrapText="1"/>
    </xf>
    <xf numFmtId="1" fontId="28" fillId="0" borderId="11" xfId="0" applyNumberFormat="1" applyFont="1" applyFill="1" applyBorder="1" applyAlignment="1">
      <alignment horizontal="left" vertical="top"/>
    </xf>
    <xf numFmtId="165" fontId="28" fillId="0" borderId="11" xfId="0" applyNumberFormat="1" applyFont="1" applyFill="1" applyBorder="1" applyAlignment="1">
      <alignment horizontal="right" vertical="top"/>
    </xf>
    <xf numFmtId="0" fontId="21" fillId="0" borderId="11" xfId="0" applyFont="1" applyFill="1" applyBorder="1" applyAlignment="1">
      <alignment horizontal="left" vertical="top" wrapText="1"/>
    </xf>
    <xf numFmtId="166" fontId="28" fillId="0" borderId="11" xfId="0" applyNumberFormat="1" applyFont="1" applyFill="1" applyBorder="1" applyAlignment="1">
      <alignment horizontal="right" vertical="top"/>
    </xf>
    <xf numFmtId="0" fontId="9" fillId="0" borderId="19" xfId="0" applyFont="1" applyFill="1" applyBorder="1" applyAlignment="1">
      <alignment horizontal="left" vertical="top" wrapText="1"/>
    </xf>
    <xf numFmtId="1" fontId="28" fillId="0" borderId="11" xfId="0" applyNumberFormat="1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168" fontId="8" fillId="2" borderId="1" xfId="0" applyNumberFormat="1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top" wrapText="1"/>
    </xf>
    <xf numFmtId="0" fontId="24" fillId="2" borderId="0" xfId="0" applyFont="1" applyFill="1" applyBorder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23" fillId="0" borderId="0" xfId="0" applyFont="1"/>
    <xf numFmtId="0" fontId="31" fillId="2" borderId="1" xfId="0" applyFont="1" applyFill="1" applyBorder="1" applyAlignment="1">
      <alignment vertical="top" wrapText="1"/>
    </xf>
    <xf numFmtId="0" fontId="32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center" wrapText="1"/>
    </xf>
    <xf numFmtId="0" fontId="14" fillId="2" borderId="0" xfId="0" applyFont="1" applyFill="1"/>
    <xf numFmtId="0" fontId="23" fillId="2" borderId="0" xfId="0" applyFont="1" applyFill="1"/>
    <xf numFmtId="0" fontId="14" fillId="2" borderId="0" xfId="0" applyFont="1" applyFill="1" applyBorder="1" applyAlignment="1">
      <alignment horizontal="left" vertical="top"/>
    </xf>
    <xf numFmtId="167" fontId="32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center" vertical="top"/>
    </xf>
    <xf numFmtId="0" fontId="25" fillId="0" borderId="0" xfId="0" applyFont="1"/>
    <xf numFmtId="0" fontId="11" fillId="0" borderId="0" xfId="0" applyFont="1" applyFill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9" fontId="8" fillId="0" borderId="53" xfId="11" applyNumberFormat="1" applyFont="1" applyBorder="1" applyAlignment="1">
      <alignment vertical="top"/>
    </xf>
    <xf numFmtId="0" fontId="9" fillId="0" borderId="63" xfId="0" applyFont="1" applyFill="1" applyBorder="1" applyAlignment="1">
      <alignment horizontal="left" vertical="top" wrapText="1"/>
    </xf>
    <xf numFmtId="1" fontId="9" fillId="0" borderId="53" xfId="0" applyNumberFormat="1" applyFont="1" applyFill="1" applyBorder="1" applyAlignment="1">
      <alignment horizontal="left" vertical="top" shrinkToFit="1"/>
    </xf>
    <xf numFmtId="0" fontId="8" fillId="2" borderId="5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left" vertical="top" wrapText="1"/>
    </xf>
    <xf numFmtId="0" fontId="8" fillId="0" borderId="53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horizontal="left" vertical="top" wrapText="1"/>
    </xf>
    <xf numFmtId="165" fontId="19" fillId="2" borderId="62" xfId="0" applyNumberFormat="1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" fontId="9" fillId="0" borderId="42" xfId="0" applyNumberFormat="1" applyFont="1" applyFill="1" applyBorder="1" applyAlignment="1">
      <alignment horizontal="left" vertical="top" indent="1" shrinkToFit="1"/>
    </xf>
    <xf numFmtId="0" fontId="9" fillId="0" borderId="42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top" wrapText="1"/>
    </xf>
    <xf numFmtId="1" fontId="9" fillId="0" borderId="66" xfId="0" applyNumberFormat="1" applyFont="1" applyFill="1" applyBorder="1" applyAlignment="1">
      <alignment horizontal="left" vertical="top" shrinkToFit="1"/>
    </xf>
    <xf numFmtId="0" fontId="23" fillId="2" borderId="67" xfId="0" applyFont="1" applyFill="1" applyBorder="1" applyAlignment="1">
      <alignment horizontal="left" vertical="top" wrapText="1"/>
    </xf>
    <xf numFmtId="0" fontId="19" fillId="2" borderId="53" xfId="0" applyFont="1" applyFill="1" applyBorder="1" applyAlignment="1">
      <alignment horizontal="center" vertical="top" wrapText="1"/>
    </xf>
    <xf numFmtId="0" fontId="9" fillId="0" borderId="53" xfId="0" applyFont="1" applyFill="1" applyBorder="1" applyAlignment="1">
      <alignment vertical="top" wrapText="1"/>
    </xf>
    <xf numFmtId="0" fontId="9" fillId="2" borderId="67" xfId="0" applyFont="1" applyFill="1" applyBorder="1" applyAlignment="1">
      <alignment horizontal="center" vertical="top" wrapText="1"/>
    </xf>
    <xf numFmtId="0" fontId="28" fillId="0" borderId="0" xfId="12" applyFont="1"/>
    <xf numFmtId="0" fontId="33" fillId="0" borderId="0" xfId="12" applyFont="1"/>
    <xf numFmtId="0" fontId="21" fillId="0" borderId="0" xfId="12" applyFont="1" applyFill="1" applyAlignment="1">
      <alignment horizontal="center" wrapText="1"/>
    </xf>
    <xf numFmtId="0" fontId="34" fillId="0" borderId="0" xfId="12" applyFont="1" applyBorder="1" applyAlignment="1">
      <alignment horizontal="center" vertical="center" wrapText="1"/>
    </xf>
    <xf numFmtId="0" fontId="34" fillId="0" borderId="0" xfId="14" applyFont="1" applyFill="1" applyAlignment="1">
      <alignment horizontal="center" vertical="center" wrapText="1"/>
    </xf>
    <xf numFmtId="0" fontId="23" fillId="0" borderId="53" xfId="14" applyFont="1" applyFill="1" applyBorder="1" applyAlignment="1">
      <alignment horizontal="center" vertical="center" wrapText="1"/>
    </xf>
    <xf numFmtId="0" fontId="23" fillId="0" borderId="53" xfId="12" applyFont="1" applyBorder="1" applyAlignment="1">
      <alignment horizontal="center" vertical="center" wrapText="1"/>
    </xf>
    <xf numFmtId="3" fontId="33" fillId="0" borderId="0" xfId="12" applyNumberFormat="1" applyFont="1"/>
    <xf numFmtId="170" fontId="33" fillId="0" borderId="0" xfId="15" applyFont="1"/>
    <xf numFmtId="0" fontId="8" fillId="0" borderId="53" xfId="12" applyFont="1" applyFill="1" applyBorder="1" applyAlignment="1">
      <alignment horizontal="center" vertical="center" wrapText="1"/>
    </xf>
    <xf numFmtId="0" fontId="21" fillId="0" borderId="53" xfId="12" applyFont="1" applyFill="1" applyBorder="1" applyAlignment="1">
      <alignment vertical="center" wrapText="1"/>
    </xf>
    <xf numFmtId="0" fontId="14" fillId="0" borderId="53" xfId="12" applyFont="1" applyFill="1" applyBorder="1" applyAlignment="1">
      <alignment horizontal="center" vertical="center" wrapText="1"/>
    </xf>
    <xf numFmtId="2" fontId="14" fillId="0" borderId="53" xfId="12" applyNumberFormat="1" applyFont="1" applyFill="1" applyBorder="1" applyAlignment="1">
      <alignment horizontal="center" vertical="center" wrapText="1"/>
    </xf>
    <xf numFmtId="167" fontId="23" fillId="0" borderId="53" xfId="12" applyNumberFormat="1" applyFont="1" applyFill="1" applyBorder="1" applyAlignment="1">
      <alignment horizontal="center" vertical="center"/>
    </xf>
    <xf numFmtId="0" fontId="33" fillId="3" borderId="0" xfId="12" applyFont="1" applyFill="1"/>
    <xf numFmtId="170" fontId="33" fillId="3" borderId="0" xfId="15" applyFont="1" applyFill="1"/>
    <xf numFmtId="49" fontId="8" fillId="0" borderId="53" xfId="12" applyNumberFormat="1" applyFont="1" applyFill="1" applyBorder="1" applyAlignment="1">
      <alignment horizontal="left" wrapText="1"/>
    </xf>
    <xf numFmtId="2" fontId="14" fillId="0" borderId="53" xfId="12" applyNumberFormat="1" applyFont="1" applyFill="1" applyBorder="1" applyAlignment="1">
      <alignment vertical="center" wrapText="1"/>
    </xf>
    <xf numFmtId="1" fontId="8" fillId="0" borderId="53" xfId="12" applyNumberFormat="1" applyFont="1" applyFill="1" applyBorder="1" applyAlignment="1" applyProtection="1">
      <alignment vertical="center" wrapText="1"/>
    </xf>
    <xf numFmtId="0" fontId="33" fillId="0" borderId="0" xfId="12" applyFont="1" applyFill="1"/>
    <xf numFmtId="0" fontId="8" fillId="0" borderId="68" xfId="12" applyFont="1" applyFill="1" applyBorder="1" applyAlignment="1">
      <alignment horizontal="left" vertical="center" wrapText="1"/>
    </xf>
    <xf numFmtId="0" fontId="8" fillId="0" borderId="69" xfId="12" applyFont="1" applyFill="1" applyBorder="1" applyAlignment="1">
      <alignment horizontal="left" vertical="center" wrapText="1"/>
    </xf>
    <xf numFmtId="0" fontId="8" fillId="0" borderId="70" xfId="12" applyFont="1" applyFill="1" applyBorder="1" applyAlignment="1">
      <alignment horizontal="left" vertical="center" wrapText="1"/>
    </xf>
    <xf numFmtId="0" fontId="8" fillId="0" borderId="71" xfId="12" applyFont="1" applyFill="1" applyBorder="1" applyAlignment="1">
      <alignment horizontal="center" vertical="center" wrapText="1"/>
    </xf>
    <xf numFmtId="171" fontId="8" fillId="0" borderId="53" xfId="12" applyNumberFormat="1" applyFont="1" applyFill="1" applyBorder="1" applyAlignment="1" applyProtection="1">
      <alignment vertical="center" wrapText="1"/>
    </xf>
    <xf numFmtId="0" fontId="11" fillId="0" borderId="0" xfId="0" applyFont="1" applyFill="1" applyAlignment="1">
      <alignment horizontal="center" wrapText="1"/>
    </xf>
    <xf numFmtId="0" fontId="8" fillId="0" borderId="65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0" borderId="59" xfId="0" applyFont="1" applyFill="1" applyBorder="1" applyAlignment="1">
      <alignment horizontal="center" vertical="top" wrapText="1"/>
    </xf>
    <xf numFmtId="0" fontId="9" fillId="0" borderId="62" xfId="0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left" vertical="top" wrapText="1"/>
    </xf>
    <xf numFmtId="0" fontId="9" fillId="2" borderId="44" xfId="0" applyFont="1" applyFill="1" applyBorder="1" applyAlignment="1">
      <alignment horizontal="left" vertical="top" wrapText="1"/>
    </xf>
    <xf numFmtId="0" fontId="9" fillId="2" borderId="45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49" xfId="0" applyFont="1" applyFill="1" applyBorder="1" applyAlignment="1">
      <alignment horizontal="left" vertical="top" wrapText="1"/>
    </xf>
    <xf numFmtId="1" fontId="9" fillId="2" borderId="20" xfId="0" applyNumberFormat="1" applyFont="1" applyFill="1" applyBorder="1" applyAlignment="1">
      <alignment horizontal="left" vertical="top" indent="2" shrinkToFit="1"/>
    </xf>
    <xf numFmtId="1" fontId="9" fillId="2" borderId="30" xfId="0" applyNumberFormat="1" applyFont="1" applyFill="1" applyBorder="1" applyAlignment="1">
      <alignment horizontal="left" vertical="top" indent="2" shrinkToFit="1"/>
    </xf>
    <xf numFmtId="1" fontId="9" fillId="2" borderId="50" xfId="0" applyNumberFormat="1" applyFont="1" applyFill="1" applyBorder="1" applyAlignment="1">
      <alignment horizontal="left" vertical="top" indent="2" shrinkToFit="1"/>
    </xf>
    <xf numFmtId="169" fontId="8" fillId="0" borderId="54" xfId="11" applyNumberFormat="1" applyFont="1" applyBorder="1" applyAlignment="1">
      <alignment horizontal="center" vertical="top"/>
    </xf>
    <xf numFmtId="169" fontId="8" fillId="0" borderId="48" xfId="11" applyNumberFormat="1" applyFont="1" applyBorder="1" applyAlignment="1">
      <alignment horizontal="center" vertical="top"/>
    </xf>
    <xf numFmtId="169" fontId="8" fillId="0" borderId="52" xfId="11" applyNumberFormat="1" applyFont="1" applyBorder="1" applyAlignment="1">
      <alignment horizontal="center" vertical="top"/>
    </xf>
    <xf numFmtId="165" fontId="9" fillId="0" borderId="20" xfId="0" applyNumberFormat="1" applyFont="1" applyFill="1" applyBorder="1" applyAlignment="1">
      <alignment horizontal="center" vertical="top" shrinkToFit="1"/>
    </xf>
    <xf numFmtId="165" fontId="9" fillId="0" borderId="30" xfId="0" applyNumberFormat="1" applyFont="1" applyFill="1" applyBorder="1" applyAlignment="1">
      <alignment horizontal="center" vertical="top" shrinkToFit="1"/>
    </xf>
    <xf numFmtId="165" fontId="9" fillId="0" borderId="22" xfId="0" applyNumberFormat="1" applyFont="1" applyFill="1" applyBorder="1" applyAlignment="1">
      <alignment horizontal="center" vertical="top" shrinkToFit="1"/>
    </xf>
    <xf numFmtId="0" fontId="8" fillId="0" borderId="53" xfId="0" applyFont="1" applyFill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top" wrapText="1"/>
    </xf>
    <xf numFmtId="0" fontId="8" fillId="2" borderId="35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left" vertical="top" wrapText="1"/>
    </xf>
    <xf numFmtId="165" fontId="9" fillId="2" borderId="47" xfId="0" applyNumberFormat="1" applyFont="1" applyFill="1" applyBorder="1" applyAlignment="1">
      <alignment horizontal="center" vertical="top" shrinkToFit="1"/>
    </xf>
    <xf numFmtId="165" fontId="9" fillId="2" borderId="48" xfId="0" applyNumberFormat="1" applyFont="1" applyFill="1" applyBorder="1" applyAlignment="1">
      <alignment horizontal="center" vertical="top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53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shrinkToFit="1"/>
    </xf>
    <xf numFmtId="1" fontId="9" fillId="0" borderId="53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169" fontId="8" fillId="0" borderId="56" xfId="11" applyNumberFormat="1" applyFont="1" applyBorder="1" applyAlignment="1">
      <alignment horizontal="center" vertical="top"/>
    </xf>
    <xf numFmtId="169" fontId="8" fillId="0" borderId="57" xfId="11" applyNumberFormat="1" applyFont="1" applyBorder="1" applyAlignment="1">
      <alignment horizontal="center" vertical="top"/>
    </xf>
    <xf numFmtId="169" fontId="8" fillId="0" borderId="58" xfId="11" applyNumberFormat="1" applyFont="1" applyBorder="1" applyAlignment="1">
      <alignment horizontal="center" vertical="top"/>
    </xf>
    <xf numFmtId="169" fontId="8" fillId="0" borderId="33" xfId="11" applyNumberFormat="1" applyFont="1" applyBorder="1" applyAlignment="1">
      <alignment horizontal="center" vertical="top"/>
    </xf>
    <xf numFmtId="169" fontId="8" fillId="0" borderId="23" xfId="11" applyNumberFormat="1" applyFont="1" applyBorder="1" applyAlignment="1">
      <alignment horizontal="center" vertical="top"/>
    </xf>
    <xf numFmtId="169" fontId="8" fillId="0" borderId="24" xfId="11" applyNumberFormat="1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/>
    </xf>
    <xf numFmtId="165" fontId="9" fillId="0" borderId="33" xfId="0" applyNumberFormat="1" applyFont="1" applyFill="1" applyBorder="1" applyAlignment="1">
      <alignment horizontal="center" vertical="top" shrinkToFit="1"/>
    </xf>
    <xf numFmtId="165" fontId="9" fillId="0" borderId="23" xfId="0" applyNumberFormat="1" applyFont="1" applyFill="1" applyBorder="1" applyAlignment="1">
      <alignment horizontal="center" vertical="top" shrinkToFit="1"/>
    </xf>
    <xf numFmtId="165" fontId="9" fillId="0" borderId="32" xfId="0" applyNumberFormat="1" applyFont="1" applyFill="1" applyBorder="1" applyAlignment="1">
      <alignment horizontal="center" vertical="top" shrinkToFit="1"/>
    </xf>
    <xf numFmtId="165" fontId="9" fillId="0" borderId="34" xfId="0" applyNumberFormat="1" applyFont="1" applyFill="1" applyBorder="1" applyAlignment="1">
      <alignment horizontal="center" vertical="top" shrinkToFit="1"/>
    </xf>
    <xf numFmtId="165" fontId="9" fillId="0" borderId="17" xfId="0" applyNumberFormat="1" applyFont="1" applyFill="1" applyBorder="1" applyAlignment="1">
      <alignment horizontal="center" vertical="top" shrinkToFit="1"/>
    </xf>
    <xf numFmtId="165" fontId="9" fillId="0" borderId="35" xfId="0" applyNumberFormat="1" applyFont="1" applyFill="1" applyBorder="1" applyAlignment="1">
      <alignment horizontal="center" vertical="top" shrinkToFit="1"/>
    </xf>
    <xf numFmtId="0" fontId="8" fillId="0" borderId="26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5" fontId="23" fillId="2" borderId="37" xfId="0" applyNumberFormat="1" applyFont="1" applyFill="1" applyBorder="1" applyAlignment="1">
      <alignment horizontal="center" vertical="top" wrapText="1"/>
    </xf>
    <xf numFmtId="165" fontId="23" fillId="2" borderId="38" xfId="0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59" xfId="12" applyFont="1" applyFill="1" applyBorder="1" applyAlignment="1">
      <alignment horizontal="left" vertical="center"/>
    </xf>
    <xf numFmtId="0" fontId="23" fillId="0" borderId="62" xfId="12" applyFont="1" applyFill="1" applyBorder="1" applyAlignment="1">
      <alignment horizontal="left" vertical="center"/>
    </xf>
    <xf numFmtId="0" fontId="8" fillId="0" borderId="59" xfId="12" applyFont="1" applyFill="1" applyBorder="1" applyAlignment="1">
      <alignment horizontal="left" vertical="center" wrapText="1"/>
    </xf>
    <xf numFmtId="0" fontId="8" fillId="0" borderId="67" xfId="12" applyFont="1" applyFill="1" applyBorder="1" applyAlignment="1">
      <alignment horizontal="left" vertical="center" wrapText="1"/>
    </xf>
    <xf numFmtId="0" fontId="8" fillId="0" borderId="62" xfId="12" applyFont="1" applyFill="1" applyBorder="1" applyAlignment="1">
      <alignment horizontal="left" vertical="center" wrapText="1"/>
    </xf>
    <xf numFmtId="0" fontId="21" fillId="0" borderId="59" xfId="12" applyFont="1" applyFill="1" applyBorder="1" applyAlignment="1">
      <alignment horizontal="left" vertical="center" wrapText="1"/>
    </xf>
    <xf numFmtId="0" fontId="21" fillId="0" borderId="67" xfId="12" applyFont="1" applyFill="1" applyBorder="1" applyAlignment="1">
      <alignment horizontal="left" vertical="center" wrapText="1"/>
    </xf>
    <xf numFmtId="0" fontId="21" fillId="0" borderId="62" xfId="12" applyFont="1" applyFill="1" applyBorder="1" applyAlignment="1">
      <alignment horizontal="left" vertical="center" wrapText="1"/>
    </xf>
    <xf numFmtId="0" fontId="28" fillId="0" borderId="0" xfId="12" applyFont="1" applyAlignment="1">
      <alignment horizontal="center"/>
    </xf>
    <xf numFmtId="0" fontId="8" fillId="0" borderId="0" xfId="13" applyFont="1" applyAlignment="1">
      <alignment horizontal="right" wrapText="1"/>
    </xf>
    <xf numFmtId="0" fontId="4" fillId="0" borderId="0" xfId="14" applyFont="1" applyFill="1" applyAlignment="1">
      <alignment horizontal="center" vertical="center" wrapText="1"/>
    </xf>
    <xf numFmtId="0" fontId="23" fillId="0" borderId="60" xfId="12" applyFont="1" applyBorder="1" applyAlignment="1">
      <alignment horizontal="center" vertical="center" wrapText="1"/>
    </xf>
    <xf numFmtId="0" fontId="23" fillId="0" borderId="58" xfId="12" applyFont="1" applyBorder="1" applyAlignment="1">
      <alignment horizontal="center" vertical="center" wrapText="1"/>
    </xf>
    <xf numFmtId="0" fontId="23" fillId="0" borderId="60" xfId="14" applyFont="1" applyFill="1" applyBorder="1" applyAlignment="1">
      <alignment horizontal="center" vertical="center" wrapText="1"/>
    </xf>
    <xf numFmtId="0" fontId="23" fillId="0" borderId="58" xfId="14" applyFont="1" applyFill="1" applyBorder="1" applyAlignment="1">
      <alignment horizontal="center" vertical="center" wrapText="1"/>
    </xf>
    <xf numFmtId="0" fontId="23" fillId="0" borderId="59" xfId="14" applyFont="1" applyFill="1" applyBorder="1" applyAlignment="1">
      <alignment horizontal="center" vertical="center" wrapText="1"/>
    </xf>
    <xf numFmtId="0" fontId="23" fillId="0" borderId="62" xfId="14" applyFont="1" applyFill="1" applyBorder="1" applyAlignment="1">
      <alignment horizontal="center" vertical="center" wrapText="1"/>
    </xf>
  </cellXfs>
  <cellStyles count="16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Normal" xfId="0" builtinId="0"/>
    <cellStyle name="Normal 2" xfId="1"/>
    <cellStyle name="Normal 3" xfId="10"/>
    <cellStyle name="Normal 4" xfId="13"/>
    <cellStyle name="Normal_General 17.02.04 2" xfId="14"/>
    <cellStyle name="SN_241" xfId="11"/>
    <cellStyle name="Обычный 2" xfId="12"/>
    <cellStyle name="Финансовый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6" zoomScaleNormal="100" zoomScaleSheetLayoutView="100" workbookViewId="0">
      <selection activeCell="A27" sqref="A27:B27"/>
    </sheetView>
  </sheetViews>
  <sheetFormatPr defaultRowHeight="12.75" x14ac:dyDescent="0.2"/>
  <cols>
    <col min="1" max="1" width="10" style="23" customWidth="1"/>
    <col min="2" max="2" width="13.6640625" style="23" customWidth="1"/>
    <col min="3" max="3" width="87.83203125" style="23" customWidth="1"/>
    <col min="4" max="4" width="25.33203125" style="23" customWidth="1"/>
    <col min="5" max="5" width="15" style="23" customWidth="1"/>
    <col min="6" max="16384" width="9.33203125" style="23"/>
  </cols>
  <sheetData>
    <row r="1" spans="1:6" ht="14.45" customHeight="1" x14ac:dyDescent="0.2">
      <c r="A1" s="16"/>
      <c r="B1" s="16"/>
      <c r="C1" s="16"/>
      <c r="D1" s="16"/>
      <c r="E1" s="16"/>
    </row>
    <row r="2" spans="1:6" ht="14.45" customHeight="1" x14ac:dyDescent="0.2">
      <c r="A2" s="16"/>
      <c r="B2" s="16"/>
      <c r="C2" s="58"/>
      <c r="D2" s="59" t="s">
        <v>13</v>
      </c>
      <c r="E2" s="16"/>
    </row>
    <row r="3" spans="1:6" ht="14.45" customHeight="1" x14ac:dyDescent="0.25">
      <c r="A3" s="16"/>
      <c r="B3" s="16"/>
      <c r="C3" s="58"/>
      <c r="D3" s="60" t="s">
        <v>32</v>
      </c>
      <c r="E3" s="16"/>
    </row>
    <row r="4" spans="1:6" ht="14.45" customHeight="1" x14ac:dyDescent="0.25">
      <c r="A4" s="16"/>
      <c r="B4" s="16"/>
      <c r="C4" s="58"/>
      <c r="D4" s="60" t="s">
        <v>33</v>
      </c>
      <c r="E4" s="16"/>
    </row>
    <row r="5" spans="1:6" ht="14.45" customHeight="1" x14ac:dyDescent="0.2">
      <c r="A5" s="16"/>
      <c r="B5" s="16"/>
      <c r="C5" s="58"/>
      <c r="D5" s="58"/>
      <c r="E5" s="16"/>
    </row>
    <row r="6" spans="1:6" ht="35.25" customHeight="1" x14ac:dyDescent="0.3">
      <c r="A6" s="188" t="s">
        <v>62</v>
      </c>
      <c r="B6" s="188"/>
      <c r="C6" s="188"/>
      <c r="D6" s="188"/>
      <c r="E6" s="31"/>
      <c r="F6" s="31"/>
    </row>
    <row r="7" spans="1:6" ht="14.45" customHeight="1" x14ac:dyDescent="0.2">
      <c r="A7" s="16"/>
      <c r="B7" s="16"/>
      <c r="C7" s="16"/>
      <c r="D7" s="16"/>
    </row>
    <row r="8" spans="1:6" ht="79.5" customHeight="1" x14ac:dyDescent="0.2">
      <c r="A8" s="211" t="s">
        <v>0</v>
      </c>
      <c r="B8" s="211"/>
      <c r="C8" s="211" t="s">
        <v>61</v>
      </c>
      <c r="D8" s="148" t="s">
        <v>52</v>
      </c>
    </row>
    <row r="9" spans="1:6" s="10" customFormat="1" ht="15" x14ac:dyDescent="0.2">
      <c r="A9" s="211"/>
      <c r="B9" s="211"/>
      <c r="C9" s="211"/>
      <c r="D9" s="212" t="s">
        <v>56</v>
      </c>
    </row>
    <row r="10" spans="1:6" s="10" customFormat="1" ht="24" customHeight="1" x14ac:dyDescent="0.2">
      <c r="A10" s="149" t="s">
        <v>43</v>
      </c>
      <c r="B10" s="149" t="s">
        <v>5</v>
      </c>
      <c r="C10" s="211"/>
      <c r="D10" s="213"/>
    </row>
    <row r="11" spans="1:6" s="10" customFormat="1" ht="81.75" customHeight="1" x14ac:dyDescent="0.2">
      <c r="A11" s="189"/>
      <c r="B11" s="190"/>
      <c r="C11" s="150" t="s">
        <v>57</v>
      </c>
      <c r="D11" s="47"/>
    </row>
    <row r="12" spans="1:6" s="10" customFormat="1" ht="36" customHeight="1" x14ac:dyDescent="0.2">
      <c r="A12" s="151"/>
      <c r="B12" s="48"/>
      <c r="C12" s="152" t="s">
        <v>46</v>
      </c>
      <c r="D12" s="47">
        <v>0</v>
      </c>
    </row>
    <row r="13" spans="1:6" s="10" customFormat="1" ht="15" x14ac:dyDescent="0.2">
      <c r="A13" s="151"/>
      <c r="B13" s="48"/>
      <c r="C13" s="153" t="s">
        <v>47</v>
      </c>
      <c r="D13" s="47"/>
    </row>
    <row r="14" spans="1:6" s="10" customFormat="1" ht="33.75" customHeight="1" x14ac:dyDescent="0.2">
      <c r="A14" s="151"/>
      <c r="B14" s="48"/>
      <c r="C14" s="154" t="s">
        <v>48</v>
      </c>
      <c r="D14" s="47">
        <v>0</v>
      </c>
    </row>
    <row r="15" spans="1:6" s="10" customFormat="1" ht="15" x14ac:dyDescent="0.2">
      <c r="A15" s="155"/>
      <c r="B15" s="52"/>
      <c r="C15" s="154" t="s">
        <v>49</v>
      </c>
      <c r="D15" s="47">
        <v>0</v>
      </c>
    </row>
    <row r="16" spans="1:6" s="10" customFormat="1" ht="15" x14ac:dyDescent="0.2">
      <c r="A16" s="156"/>
      <c r="B16" s="53"/>
      <c r="C16" s="152" t="s">
        <v>1</v>
      </c>
      <c r="D16" s="47">
        <v>0</v>
      </c>
    </row>
    <row r="17" spans="1:4" ht="14.25" x14ac:dyDescent="0.2">
      <c r="A17" s="157"/>
      <c r="B17" s="42"/>
      <c r="C17" s="152" t="s">
        <v>58</v>
      </c>
      <c r="D17" s="47"/>
    </row>
    <row r="18" spans="1:4" ht="14.25" x14ac:dyDescent="0.2">
      <c r="A18" s="157"/>
      <c r="B18" s="42"/>
      <c r="C18" s="152" t="s">
        <v>59</v>
      </c>
      <c r="D18" s="47"/>
    </row>
    <row r="19" spans="1:4" ht="13.5" x14ac:dyDescent="0.2">
      <c r="A19" s="147"/>
      <c r="B19" s="73"/>
      <c r="C19" s="55" t="s">
        <v>60</v>
      </c>
      <c r="D19" s="47"/>
    </row>
    <row r="20" spans="1:4" ht="14.25" x14ac:dyDescent="0.2">
      <c r="A20" s="158"/>
      <c r="B20" s="56"/>
      <c r="C20" s="159" t="s">
        <v>64</v>
      </c>
      <c r="D20" s="47"/>
    </row>
    <row r="21" spans="1:4" ht="16.5" customHeight="1" x14ac:dyDescent="0.2">
      <c r="A21" s="33">
        <v>9003</v>
      </c>
      <c r="B21" s="34"/>
      <c r="C21" s="36" t="s">
        <v>65</v>
      </c>
      <c r="D21" s="208">
        <v>0</v>
      </c>
    </row>
    <row r="22" spans="1:4" ht="16.5" customHeight="1" x14ac:dyDescent="0.2">
      <c r="A22" s="196"/>
      <c r="B22" s="191"/>
      <c r="C22" s="35" t="s">
        <v>66</v>
      </c>
      <c r="D22" s="209"/>
    </row>
    <row r="23" spans="1:4" ht="16.5" customHeight="1" x14ac:dyDescent="0.2">
      <c r="A23" s="197"/>
      <c r="B23" s="192"/>
      <c r="C23" s="36" t="s">
        <v>67</v>
      </c>
      <c r="D23" s="209"/>
    </row>
    <row r="24" spans="1:4" ht="16.5" customHeight="1" x14ac:dyDescent="0.2">
      <c r="A24" s="197"/>
      <c r="B24" s="192"/>
      <c r="C24" s="35" t="s">
        <v>68</v>
      </c>
      <c r="D24" s="209"/>
    </row>
    <row r="25" spans="1:4" ht="16.5" customHeight="1" x14ac:dyDescent="0.2">
      <c r="A25" s="197"/>
      <c r="B25" s="192"/>
      <c r="C25" s="36" t="s">
        <v>69</v>
      </c>
      <c r="D25" s="209"/>
    </row>
    <row r="26" spans="1:4" ht="16.5" customHeight="1" x14ac:dyDescent="0.2">
      <c r="A26" s="198"/>
      <c r="B26" s="193"/>
      <c r="C26" s="35" t="s">
        <v>70</v>
      </c>
      <c r="D26" s="210"/>
    </row>
    <row r="27" spans="1:4" ht="14.25" x14ac:dyDescent="0.2">
      <c r="A27" s="194"/>
      <c r="B27" s="195"/>
      <c r="C27" s="160" t="s">
        <v>46</v>
      </c>
      <c r="D27" s="47">
        <v>0</v>
      </c>
    </row>
    <row r="28" spans="1:4" ht="13.5" x14ac:dyDescent="0.2">
      <c r="A28" s="161"/>
      <c r="B28" s="161"/>
      <c r="C28" s="162" t="s">
        <v>47</v>
      </c>
      <c r="D28" s="47"/>
    </row>
    <row r="29" spans="1:4" ht="14.25" x14ac:dyDescent="0.2">
      <c r="A29" s="161"/>
      <c r="B29" s="161"/>
      <c r="C29" s="160" t="s">
        <v>49</v>
      </c>
      <c r="D29" s="47">
        <v>0</v>
      </c>
    </row>
    <row r="30" spans="1:4" ht="14.25" x14ac:dyDescent="0.2">
      <c r="A30" s="161"/>
      <c r="B30" s="161"/>
      <c r="C30" s="160" t="s">
        <v>58</v>
      </c>
      <c r="D30" s="47">
        <v>0</v>
      </c>
    </row>
    <row r="31" spans="1:4" ht="14.25" x14ac:dyDescent="0.2">
      <c r="A31" s="161"/>
      <c r="B31" s="161"/>
      <c r="C31" s="160" t="s">
        <v>71</v>
      </c>
      <c r="D31" s="41"/>
    </row>
    <row r="32" spans="1:4" s="32" customFormat="1" ht="18.75" customHeight="1" x14ac:dyDescent="0.2">
      <c r="A32" s="214" t="s">
        <v>45</v>
      </c>
      <c r="B32" s="215"/>
      <c r="C32" s="215"/>
      <c r="D32" s="216"/>
    </row>
    <row r="33" spans="1:4" s="27" customFormat="1" ht="19.7" customHeight="1" x14ac:dyDescent="0.2">
      <c r="A33" s="199"/>
      <c r="B33" s="202">
        <v>11001</v>
      </c>
      <c r="C33" s="36" t="s">
        <v>72</v>
      </c>
      <c r="D33" s="218">
        <v>11453.7</v>
      </c>
    </row>
    <row r="34" spans="1:4" s="27" customFormat="1" ht="18.75" customHeight="1" x14ac:dyDescent="0.2">
      <c r="A34" s="200"/>
      <c r="B34" s="203"/>
      <c r="C34" s="35" t="s">
        <v>73</v>
      </c>
      <c r="D34" s="219"/>
    </row>
    <row r="35" spans="1:4" s="27" customFormat="1" ht="18.75" customHeight="1" x14ac:dyDescent="0.2">
      <c r="A35" s="200"/>
      <c r="B35" s="203"/>
      <c r="C35" s="36" t="s">
        <v>74</v>
      </c>
      <c r="D35" s="219"/>
    </row>
    <row r="36" spans="1:4" s="27" customFormat="1" ht="27.2" customHeight="1" x14ac:dyDescent="0.2">
      <c r="A36" s="200"/>
      <c r="B36" s="203"/>
      <c r="C36" s="35" t="s">
        <v>75</v>
      </c>
      <c r="D36" s="219"/>
    </row>
    <row r="37" spans="1:4" s="27" customFormat="1" ht="18.75" customHeight="1" x14ac:dyDescent="0.2">
      <c r="A37" s="200"/>
      <c r="B37" s="203"/>
      <c r="C37" s="36" t="s">
        <v>76</v>
      </c>
      <c r="D37" s="219"/>
    </row>
    <row r="38" spans="1:4" s="27" customFormat="1" ht="17.850000000000001" customHeight="1" x14ac:dyDescent="0.2">
      <c r="A38" s="217"/>
      <c r="B38" s="203"/>
      <c r="C38" s="143" t="s">
        <v>77</v>
      </c>
      <c r="D38" s="219"/>
    </row>
    <row r="39" spans="1:4" s="27" customFormat="1" ht="20.100000000000001" customHeight="1" x14ac:dyDescent="0.2">
      <c r="A39" s="199"/>
      <c r="B39" s="202">
        <v>31003</v>
      </c>
      <c r="C39" s="36" t="s">
        <v>72</v>
      </c>
      <c r="D39" s="205">
        <v>-11453.7</v>
      </c>
    </row>
    <row r="40" spans="1:4" s="27" customFormat="1" ht="18.75" customHeight="1" x14ac:dyDescent="0.2">
      <c r="A40" s="200"/>
      <c r="B40" s="203"/>
      <c r="C40" s="37" t="s">
        <v>78</v>
      </c>
      <c r="D40" s="206"/>
    </row>
    <row r="41" spans="1:4" s="27" customFormat="1" ht="18.75" customHeight="1" x14ac:dyDescent="0.2">
      <c r="A41" s="200"/>
      <c r="B41" s="203"/>
      <c r="C41" s="36" t="s">
        <v>74</v>
      </c>
      <c r="D41" s="206"/>
    </row>
    <row r="42" spans="1:4" s="27" customFormat="1" ht="36.6" customHeight="1" x14ac:dyDescent="0.2">
      <c r="A42" s="200"/>
      <c r="B42" s="203"/>
      <c r="C42" s="35" t="s">
        <v>79</v>
      </c>
      <c r="D42" s="206"/>
    </row>
    <row r="43" spans="1:4" s="27" customFormat="1" ht="18.75" customHeight="1" x14ac:dyDescent="0.2">
      <c r="A43" s="200"/>
      <c r="B43" s="203"/>
      <c r="C43" s="36" t="s">
        <v>76</v>
      </c>
      <c r="D43" s="206"/>
    </row>
    <row r="44" spans="1:4" s="27" customFormat="1" ht="40.5" customHeight="1" x14ac:dyDescent="0.2">
      <c r="A44" s="201"/>
      <c r="B44" s="204"/>
      <c r="C44" s="38" t="s">
        <v>80</v>
      </c>
      <c r="D44" s="207"/>
    </row>
  </sheetData>
  <mergeCells count="16">
    <mergeCell ref="A39:A44"/>
    <mergeCell ref="B39:B44"/>
    <mergeCell ref="D39:D44"/>
    <mergeCell ref="D21:D26"/>
    <mergeCell ref="A8:B9"/>
    <mergeCell ref="C8:C10"/>
    <mergeCell ref="D9:D10"/>
    <mergeCell ref="A32:D32"/>
    <mergeCell ref="A33:A38"/>
    <mergeCell ref="B33:B38"/>
    <mergeCell ref="D33:D38"/>
    <mergeCell ref="A6:D6"/>
    <mergeCell ref="A11:B11"/>
    <mergeCell ref="B22:B26"/>
    <mergeCell ref="A27:B27"/>
    <mergeCell ref="A22:A26"/>
  </mergeCells>
  <pageMargins left="0.39370078740157499" right="0.23622047244094499" top="0.47244094488188998" bottom="0.511811023622047" header="0.31496062992126" footer="0.31496062992126"/>
  <pageSetup paperSize="9" scale="78" firstPageNumber="1233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6" zoomScaleNormal="100" zoomScaleSheetLayoutView="100" workbookViewId="0">
      <selection activeCell="G26" sqref="G26"/>
    </sheetView>
  </sheetViews>
  <sheetFormatPr defaultRowHeight="12.75" x14ac:dyDescent="0.2"/>
  <cols>
    <col min="1" max="1" width="8" style="23" customWidth="1"/>
    <col min="2" max="2" width="8.1640625" style="23" customWidth="1"/>
    <col min="3" max="3" width="6.83203125" style="23" customWidth="1"/>
    <col min="4" max="5" width="9.83203125" style="23" customWidth="1"/>
    <col min="6" max="6" width="60.33203125" style="23" customWidth="1"/>
    <col min="7" max="7" width="18.6640625" style="23" customWidth="1"/>
    <col min="8" max="8" width="17.6640625" style="23" customWidth="1"/>
    <col min="9" max="9" width="15" style="23" customWidth="1"/>
    <col min="10" max="16384" width="9.33203125" style="23"/>
  </cols>
  <sheetData>
    <row r="1" spans="1:9" ht="14.45" customHeight="1" x14ac:dyDescent="0.2">
      <c r="A1" s="16"/>
      <c r="B1" s="16"/>
      <c r="C1" s="16"/>
      <c r="D1" s="16"/>
      <c r="E1" s="16"/>
      <c r="F1" s="16"/>
      <c r="G1" s="58"/>
      <c r="H1" s="61" t="s">
        <v>14</v>
      </c>
      <c r="I1" s="16"/>
    </row>
    <row r="2" spans="1:9" ht="14.45" customHeight="1" x14ac:dyDescent="0.25">
      <c r="A2" s="16"/>
      <c r="B2" s="16"/>
      <c r="C2" s="16"/>
      <c r="D2" s="16"/>
      <c r="E2" s="16"/>
      <c r="F2" s="16"/>
      <c r="G2" s="58"/>
      <c r="H2" s="60" t="s">
        <v>32</v>
      </c>
      <c r="I2" s="16"/>
    </row>
    <row r="3" spans="1:9" ht="14.45" customHeight="1" x14ac:dyDescent="0.25">
      <c r="A3" s="16"/>
      <c r="B3" s="16"/>
      <c r="C3" s="16"/>
      <c r="D3" s="16"/>
      <c r="E3" s="16"/>
      <c r="F3" s="16"/>
      <c r="G3" s="58"/>
      <c r="H3" s="60" t="s">
        <v>33</v>
      </c>
      <c r="I3" s="16"/>
    </row>
    <row r="4" spans="1:9" ht="35.25" customHeight="1" x14ac:dyDescent="0.3">
      <c r="A4" s="188" t="s">
        <v>55</v>
      </c>
      <c r="B4" s="188"/>
      <c r="C4" s="188"/>
      <c r="D4" s="188"/>
      <c r="E4" s="188"/>
      <c r="F4" s="188"/>
      <c r="G4" s="188"/>
      <c r="H4" s="188"/>
      <c r="I4" s="31"/>
    </row>
    <row r="5" spans="1:9" ht="14.45" customHeight="1" x14ac:dyDescent="0.2">
      <c r="A5" s="16"/>
      <c r="B5" s="16"/>
      <c r="C5" s="16"/>
      <c r="D5" s="16"/>
      <c r="E5" s="16"/>
      <c r="F5" s="16"/>
      <c r="G5" s="29" t="s">
        <v>12</v>
      </c>
      <c r="H5" s="29"/>
    </row>
    <row r="6" spans="1:9" ht="54.75" customHeight="1" x14ac:dyDescent="0.2">
      <c r="A6" s="227" t="s">
        <v>38</v>
      </c>
      <c r="B6" s="227"/>
      <c r="C6" s="227"/>
      <c r="D6" s="227" t="s">
        <v>0</v>
      </c>
      <c r="E6" s="227"/>
      <c r="F6" s="227" t="s">
        <v>39</v>
      </c>
      <c r="G6" s="220" t="s">
        <v>52</v>
      </c>
      <c r="H6" s="221"/>
    </row>
    <row r="7" spans="1:9" s="10" customFormat="1" ht="33.75" customHeight="1" x14ac:dyDescent="0.2">
      <c r="A7" s="227"/>
      <c r="B7" s="227"/>
      <c r="C7" s="227"/>
      <c r="D7" s="227"/>
      <c r="E7" s="227"/>
      <c r="F7" s="227"/>
      <c r="G7" s="228" t="s">
        <v>10</v>
      </c>
      <c r="H7" s="228" t="s">
        <v>11</v>
      </c>
    </row>
    <row r="8" spans="1:9" s="10" customFormat="1" ht="38.25" customHeight="1" x14ac:dyDescent="0.2">
      <c r="A8" s="46" t="s">
        <v>40</v>
      </c>
      <c r="B8" s="46" t="s">
        <v>41</v>
      </c>
      <c r="C8" s="62" t="s">
        <v>42</v>
      </c>
      <c r="D8" s="46" t="s">
        <v>43</v>
      </c>
      <c r="E8" s="46" t="s">
        <v>5</v>
      </c>
      <c r="F8" s="227"/>
      <c r="G8" s="229"/>
      <c r="H8" s="229"/>
    </row>
    <row r="9" spans="1:9" s="10" customFormat="1" ht="21.75" customHeight="1" x14ac:dyDescent="0.2">
      <c r="A9" s="63"/>
      <c r="B9" s="63"/>
      <c r="C9" s="64"/>
      <c r="D9" s="63"/>
      <c r="E9" s="63"/>
      <c r="F9" s="65" t="s">
        <v>81</v>
      </c>
      <c r="G9" s="41">
        <f>G11</f>
        <v>0</v>
      </c>
      <c r="H9" s="41">
        <f>H11</f>
        <v>0</v>
      </c>
    </row>
    <row r="10" spans="1:9" s="10" customFormat="1" ht="17.25" customHeight="1" x14ac:dyDescent="0.2">
      <c r="A10" s="66"/>
      <c r="B10" s="63"/>
      <c r="C10" s="64"/>
      <c r="D10" s="63"/>
      <c r="E10" s="63"/>
      <c r="F10" s="67" t="s">
        <v>16</v>
      </c>
      <c r="G10" s="76"/>
      <c r="H10" s="76"/>
    </row>
    <row r="11" spans="1:9" s="10" customFormat="1" ht="45" customHeight="1" x14ac:dyDescent="0.2">
      <c r="A11" s="223" t="s">
        <v>18</v>
      </c>
      <c r="B11" s="68"/>
      <c r="C11" s="55"/>
      <c r="D11" s="48"/>
      <c r="E11" s="48"/>
      <c r="F11" s="65" t="s">
        <v>141</v>
      </c>
      <c r="G11" s="76">
        <f>G13</f>
        <v>0</v>
      </c>
      <c r="H11" s="76">
        <f>H13</f>
        <v>0</v>
      </c>
    </row>
    <row r="12" spans="1:9" s="10" customFormat="1" ht="18" customHeight="1" x14ac:dyDescent="0.2">
      <c r="A12" s="223"/>
      <c r="B12" s="54"/>
      <c r="C12" s="55"/>
      <c r="D12" s="48"/>
      <c r="E12" s="48"/>
      <c r="F12" s="67" t="s">
        <v>16</v>
      </c>
      <c r="G12" s="76"/>
      <c r="H12" s="76"/>
    </row>
    <row r="13" spans="1:9" s="10" customFormat="1" ht="42.75" x14ac:dyDescent="0.2">
      <c r="A13" s="223"/>
      <c r="B13" s="223" t="s">
        <v>18</v>
      </c>
      <c r="C13" s="69"/>
      <c r="D13" s="48"/>
      <c r="E13" s="48"/>
      <c r="F13" s="65" t="s">
        <v>83</v>
      </c>
      <c r="G13" s="76">
        <f>G15</f>
        <v>0</v>
      </c>
      <c r="H13" s="76">
        <f>H15</f>
        <v>0</v>
      </c>
    </row>
    <row r="14" spans="1:9" s="10" customFormat="1" ht="15" x14ac:dyDescent="0.2">
      <c r="A14" s="223"/>
      <c r="B14" s="223"/>
      <c r="C14" s="70"/>
      <c r="D14" s="48"/>
      <c r="E14" s="48"/>
      <c r="F14" s="67" t="s">
        <v>16</v>
      </c>
      <c r="G14" s="76"/>
      <c r="H14" s="76"/>
    </row>
    <row r="15" spans="1:9" s="10" customFormat="1" ht="33.75" customHeight="1" x14ac:dyDescent="0.2">
      <c r="A15" s="223"/>
      <c r="B15" s="223"/>
      <c r="C15" s="223" t="s">
        <v>18</v>
      </c>
      <c r="D15" s="68"/>
      <c r="E15" s="48"/>
      <c r="F15" s="71" t="s">
        <v>82</v>
      </c>
      <c r="G15" s="76">
        <f>G17</f>
        <v>0</v>
      </c>
      <c r="H15" s="76">
        <f>H17</f>
        <v>0</v>
      </c>
    </row>
    <row r="16" spans="1:9" s="10" customFormat="1" ht="15" x14ac:dyDescent="0.2">
      <c r="A16" s="223"/>
      <c r="B16" s="223"/>
      <c r="C16" s="223"/>
      <c r="D16" s="54"/>
      <c r="E16" s="48"/>
      <c r="F16" s="67" t="s">
        <v>16</v>
      </c>
      <c r="G16" s="76"/>
      <c r="H16" s="76"/>
    </row>
    <row r="17" spans="1:8" s="10" customFormat="1" ht="31.5" customHeight="1" x14ac:dyDescent="0.2">
      <c r="A17" s="223"/>
      <c r="B17" s="223"/>
      <c r="C17" s="223"/>
      <c r="D17" s="225">
        <v>9003</v>
      </c>
      <c r="E17" s="72"/>
      <c r="F17" s="39" t="s">
        <v>84</v>
      </c>
      <c r="G17" s="76">
        <f>G19+G35</f>
        <v>0</v>
      </c>
      <c r="H17" s="76">
        <f>H19+H35</f>
        <v>0</v>
      </c>
    </row>
    <row r="18" spans="1:8" s="10" customFormat="1" ht="15" x14ac:dyDescent="0.2">
      <c r="A18" s="223"/>
      <c r="B18" s="223"/>
      <c r="C18" s="223"/>
      <c r="D18" s="225"/>
      <c r="E18" s="73"/>
      <c r="F18" s="42" t="s">
        <v>85</v>
      </c>
      <c r="G18" s="76"/>
      <c r="H18" s="76"/>
    </row>
    <row r="19" spans="1:8" ht="19.5" customHeight="1" x14ac:dyDescent="0.2">
      <c r="A19" s="223"/>
      <c r="B19" s="223"/>
      <c r="C19" s="223"/>
      <c r="D19" s="225"/>
      <c r="E19" s="230">
        <v>11001</v>
      </c>
      <c r="F19" s="40" t="s">
        <v>86</v>
      </c>
      <c r="G19" s="76">
        <f>G21</f>
        <v>8000</v>
      </c>
      <c r="H19" s="76">
        <f>H21</f>
        <v>11453.699999999997</v>
      </c>
    </row>
    <row r="20" spans="1:8" ht="13.5" x14ac:dyDescent="0.2">
      <c r="A20" s="223"/>
      <c r="B20" s="223"/>
      <c r="C20" s="223"/>
      <c r="D20" s="225"/>
      <c r="E20" s="231"/>
      <c r="F20" s="40" t="s">
        <v>87</v>
      </c>
      <c r="G20" s="76"/>
      <c r="H20" s="76"/>
    </row>
    <row r="21" spans="1:8" ht="19.5" customHeight="1" x14ac:dyDescent="0.2">
      <c r="A21" s="223"/>
      <c r="B21" s="223"/>
      <c r="C21" s="223"/>
      <c r="D21" s="225"/>
      <c r="E21" s="231"/>
      <c r="F21" s="43" t="s">
        <v>88</v>
      </c>
      <c r="G21" s="76">
        <f>G23</f>
        <v>8000</v>
      </c>
      <c r="H21" s="76">
        <f>H23</f>
        <v>11453.699999999997</v>
      </c>
    </row>
    <row r="22" spans="1:8" ht="29.25" customHeight="1" x14ac:dyDescent="0.2">
      <c r="A22" s="223"/>
      <c r="B22" s="223"/>
      <c r="C22" s="223"/>
      <c r="D22" s="225"/>
      <c r="E22" s="231"/>
      <c r="F22" s="40" t="s">
        <v>89</v>
      </c>
      <c r="G22" s="76"/>
      <c r="H22" s="76"/>
    </row>
    <row r="23" spans="1:8" ht="13.5" x14ac:dyDescent="0.2">
      <c r="A23" s="223"/>
      <c r="B23" s="223"/>
      <c r="C23" s="223"/>
      <c r="D23" s="225"/>
      <c r="E23" s="231"/>
      <c r="F23" s="40" t="s">
        <v>90</v>
      </c>
      <c r="G23" s="76">
        <f>G24</f>
        <v>8000</v>
      </c>
      <c r="H23" s="76">
        <f>H24</f>
        <v>11453.699999999997</v>
      </c>
    </row>
    <row r="24" spans="1:8" ht="13.5" x14ac:dyDescent="0.2">
      <c r="A24" s="223"/>
      <c r="B24" s="223"/>
      <c r="C24" s="223"/>
      <c r="D24" s="225"/>
      <c r="E24" s="231"/>
      <c r="F24" s="40" t="s">
        <v>91</v>
      </c>
      <c r="G24" s="76">
        <f>G25+G28+G33</f>
        <v>8000</v>
      </c>
      <c r="H24" s="76">
        <f>H25+H28+H33</f>
        <v>11453.699999999997</v>
      </c>
    </row>
    <row r="25" spans="1:8" ht="13.5" x14ac:dyDescent="0.2">
      <c r="A25" s="223"/>
      <c r="B25" s="223"/>
      <c r="C25" s="223"/>
      <c r="D25" s="225"/>
      <c r="E25" s="231"/>
      <c r="F25" s="40" t="s">
        <v>92</v>
      </c>
      <c r="G25" s="76">
        <f>G26</f>
        <v>54472.1</v>
      </c>
      <c r="H25" s="80">
        <f>H26</f>
        <v>95608.8</v>
      </c>
    </row>
    <row r="26" spans="1:8" ht="20.25" customHeight="1" x14ac:dyDescent="0.2">
      <c r="A26" s="223"/>
      <c r="B26" s="223"/>
      <c r="C26" s="223"/>
      <c r="D26" s="225"/>
      <c r="E26" s="231"/>
      <c r="F26" s="40" t="s">
        <v>93</v>
      </c>
      <c r="G26" s="80">
        <f>G27</f>
        <v>54472.1</v>
      </c>
      <c r="H26" s="80">
        <f t="shared" ref="H26" si="0">H27</f>
        <v>95608.8</v>
      </c>
    </row>
    <row r="27" spans="1:8" ht="30" customHeight="1" x14ac:dyDescent="0.2">
      <c r="A27" s="223"/>
      <c r="B27" s="223"/>
      <c r="C27" s="223"/>
      <c r="D27" s="225"/>
      <c r="E27" s="231"/>
      <c r="F27" s="40" t="s">
        <v>94</v>
      </c>
      <c r="G27" s="80">
        <v>54472.1</v>
      </c>
      <c r="H27" s="80">
        <v>95608.8</v>
      </c>
    </row>
    <row r="28" spans="1:8" ht="30" customHeight="1" x14ac:dyDescent="0.2">
      <c r="A28" s="224"/>
      <c r="B28" s="224"/>
      <c r="C28" s="224"/>
      <c r="D28" s="226"/>
      <c r="E28" s="231"/>
      <c r="F28" s="142" t="s">
        <v>142</v>
      </c>
      <c r="G28" s="145">
        <f>G29+G31</f>
        <v>-5600</v>
      </c>
      <c r="H28" s="145">
        <f>H29+H31</f>
        <v>-8500</v>
      </c>
    </row>
    <row r="29" spans="1:8" ht="19.5" customHeight="1" x14ac:dyDescent="0.2">
      <c r="A29" s="224"/>
      <c r="B29" s="224"/>
      <c r="C29" s="224"/>
      <c r="D29" s="226"/>
      <c r="E29" s="231"/>
      <c r="F29" s="142" t="s">
        <v>143</v>
      </c>
      <c r="G29" s="145">
        <f>G30</f>
        <v>-5000</v>
      </c>
      <c r="H29" s="145">
        <f>H30</f>
        <v>-7300</v>
      </c>
    </row>
    <row r="30" spans="1:8" ht="30" customHeight="1" x14ac:dyDescent="0.2">
      <c r="A30" s="224"/>
      <c r="B30" s="224"/>
      <c r="C30" s="224"/>
      <c r="D30" s="226"/>
      <c r="E30" s="231"/>
      <c r="F30" s="142" t="s">
        <v>144</v>
      </c>
      <c r="G30" s="145">
        <v>-5000</v>
      </c>
      <c r="H30" s="145">
        <v>-7300</v>
      </c>
    </row>
    <row r="31" spans="1:8" ht="30" customHeight="1" x14ac:dyDescent="0.2">
      <c r="A31" s="224"/>
      <c r="B31" s="224"/>
      <c r="C31" s="224"/>
      <c r="D31" s="226"/>
      <c r="E31" s="231"/>
      <c r="F31" s="142" t="s">
        <v>145</v>
      </c>
      <c r="G31" s="145">
        <f>G32</f>
        <v>-600</v>
      </c>
      <c r="H31" s="145">
        <f>H32</f>
        <v>-1200</v>
      </c>
    </row>
    <row r="32" spans="1:8" ht="30" customHeight="1" x14ac:dyDescent="0.2">
      <c r="A32" s="224"/>
      <c r="B32" s="224"/>
      <c r="C32" s="224"/>
      <c r="D32" s="226"/>
      <c r="E32" s="231"/>
      <c r="F32" s="142" t="s">
        <v>146</v>
      </c>
      <c r="G32" s="145">
        <v>-600</v>
      </c>
      <c r="H32" s="145">
        <v>-1200</v>
      </c>
    </row>
    <row r="33" spans="1:8" ht="13.5" x14ac:dyDescent="0.2">
      <c r="A33" s="223"/>
      <c r="B33" s="223"/>
      <c r="C33" s="223"/>
      <c r="D33" s="225"/>
      <c r="E33" s="231"/>
      <c r="F33" s="44" t="s">
        <v>50</v>
      </c>
      <c r="G33" s="77">
        <f t="shared" ref="G33:H33" si="1">G34</f>
        <v>-40872.1</v>
      </c>
      <c r="H33" s="77">
        <f t="shared" si="1"/>
        <v>-75655.100000000006</v>
      </c>
    </row>
    <row r="34" spans="1:8" ht="18" customHeight="1" x14ac:dyDescent="0.2">
      <c r="A34" s="223"/>
      <c r="B34" s="223"/>
      <c r="C34" s="223"/>
      <c r="D34" s="225"/>
      <c r="E34" s="232"/>
      <c r="F34" s="45" t="s">
        <v>51</v>
      </c>
      <c r="G34" s="77">
        <v>-40872.1</v>
      </c>
      <c r="H34" s="77">
        <v>-75655.100000000006</v>
      </c>
    </row>
    <row r="35" spans="1:8" ht="30" customHeight="1" x14ac:dyDescent="0.2">
      <c r="A35" s="223"/>
      <c r="B35" s="223"/>
      <c r="C35" s="223"/>
      <c r="D35" s="225"/>
      <c r="E35" s="222" t="s">
        <v>95</v>
      </c>
      <c r="F35" s="40" t="s">
        <v>96</v>
      </c>
      <c r="G35" s="78">
        <f>G37</f>
        <v>-8000</v>
      </c>
      <c r="H35" s="78">
        <f>H37</f>
        <v>-11453.7</v>
      </c>
    </row>
    <row r="36" spans="1:8" ht="13.5" x14ac:dyDescent="0.2">
      <c r="A36" s="223"/>
      <c r="B36" s="223"/>
      <c r="C36" s="223"/>
      <c r="D36" s="225"/>
      <c r="E36" s="222"/>
      <c r="F36" s="40" t="s">
        <v>87</v>
      </c>
      <c r="G36" s="79"/>
      <c r="H36" s="79"/>
    </row>
    <row r="37" spans="1:8" ht="13.5" x14ac:dyDescent="0.2">
      <c r="A37" s="223"/>
      <c r="B37" s="223"/>
      <c r="C37" s="223"/>
      <c r="D37" s="225"/>
      <c r="E37" s="222"/>
      <c r="F37" s="43" t="s">
        <v>88</v>
      </c>
      <c r="G37" s="78">
        <f>G39</f>
        <v>-8000</v>
      </c>
      <c r="H37" s="78">
        <f>H39</f>
        <v>-11453.7</v>
      </c>
    </row>
    <row r="38" spans="1:8" ht="30.75" customHeight="1" x14ac:dyDescent="0.2">
      <c r="A38" s="223"/>
      <c r="B38" s="223"/>
      <c r="C38" s="223"/>
      <c r="D38" s="225"/>
      <c r="E38" s="222"/>
      <c r="F38" s="40" t="s">
        <v>89</v>
      </c>
      <c r="G38" s="79"/>
      <c r="H38" s="79"/>
    </row>
    <row r="39" spans="1:8" ht="15.75" customHeight="1" x14ac:dyDescent="0.2">
      <c r="A39" s="223"/>
      <c r="B39" s="223"/>
      <c r="C39" s="223"/>
      <c r="D39" s="225"/>
      <c r="E39" s="222"/>
      <c r="F39" s="40" t="s">
        <v>90</v>
      </c>
      <c r="G39" s="78">
        <f t="shared" ref="G39:H42" si="2">G40</f>
        <v>-8000</v>
      </c>
      <c r="H39" s="78">
        <f t="shared" si="2"/>
        <v>-11453.7</v>
      </c>
    </row>
    <row r="40" spans="1:8" ht="15.75" customHeight="1" x14ac:dyDescent="0.2">
      <c r="A40" s="223"/>
      <c r="B40" s="223"/>
      <c r="C40" s="223"/>
      <c r="D40" s="225"/>
      <c r="E40" s="222"/>
      <c r="F40" s="40" t="s">
        <v>97</v>
      </c>
      <c r="G40" s="78">
        <f t="shared" si="2"/>
        <v>-8000</v>
      </c>
      <c r="H40" s="78">
        <f t="shared" si="2"/>
        <v>-11453.7</v>
      </c>
    </row>
    <row r="41" spans="1:8" ht="15.75" customHeight="1" x14ac:dyDescent="0.2">
      <c r="A41" s="223"/>
      <c r="B41" s="223"/>
      <c r="C41" s="223"/>
      <c r="D41" s="225"/>
      <c r="E41" s="222"/>
      <c r="F41" s="40" t="s">
        <v>98</v>
      </c>
      <c r="G41" s="78">
        <f t="shared" si="2"/>
        <v>-8000</v>
      </c>
      <c r="H41" s="78">
        <f t="shared" si="2"/>
        <v>-11453.7</v>
      </c>
    </row>
    <row r="42" spans="1:8" ht="15.75" customHeight="1" x14ac:dyDescent="0.2">
      <c r="A42" s="223"/>
      <c r="B42" s="223"/>
      <c r="C42" s="223"/>
      <c r="D42" s="225"/>
      <c r="E42" s="222"/>
      <c r="F42" s="40" t="s">
        <v>99</v>
      </c>
      <c r="G42" s="78">
        <f t="shared" si="2"/>
        <v>-8000</v>
      </c>
      <c r="H42" s="78">
        <f t="shared" si="2"/>
        <v>-11453.7</v>
      </c>
    </row>
    <row r="43" spans="1:8" ht="15.75" customHeight="1" x14ac:dyDescent="0.2">
      <c r="A43" s="223"/>
      <c r="B43" s="223"/>
      <c r="C43" s="223"/>
      <c r="D43" s="225"/>
      <c r="E43" s="222"/>
      <c r="F43" s="40" t="s">
        <v>100</v>
      </c>
      <c r="G43" s="80">
        <v>-8000</v>
      </c>
      <c r="H43" s="80">
        <v>-11453.7</v>
      </c>
    </row>
  </sheetData>
  <mergeCells count="13">
    <mergeCell ref="A4:H4"/>
    <mergeCell ref="G6:H6"/>
    <mergeCell ref="E35:E43"/>
    <mergeCell ref="A11:A43"/>
    <mergeCell ref="B13:B43"/>
    <mergeCell ref="C15:C43"/>
    <mergeCell ref="D17:D43"/>
    <mergeCell ref="A6:C7"/>
    <mergeCell ref="D6:E7"/>
    <mergeCell ref="F6:F8"/>
    <mergeCell ref="G7:G8"/>
    <mergeCell ref="H7:H8"/>
    <mergeCell ref="E19:E34"/>
  </mergeCells>
  <pageMargins left="0.39370078740157499" right="0" top="0.47244094488188998" bottom="0.511811023622047" header="0.31496062992126" footer="0.31496062992126"/>
  <pageSetup paperSize="9" scale="78" firstPageNumber="1233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zoomScaleSheetLayoutView="100" workbookViewId="0">
      <selection activeCell="E28" sqref="E28:E33"/>
    </sheetView>
  </sheetViews>
  <sheetFormatPr defaultRowHeight="12.75" x14ac:dyDescent="0.2"/>
  <cols>
    <col min="1" max="1" width="8.5" style="15" customWidth="1"/>
    <col min="2" max="2" width="12.1640625" style="15" customWidth="1"/>
    <col min="3" max="3" width="80.83203125" style="15" customWidth="1"/>
    <col min="4" max="5" width="18.5" style="15" customWidth="1"/>
    <col min="6" max="6" width="19.1640625" style="15" customWidth="1"/>
    <col min="7" max="16384" width="9.33203125" style="15"/>
  </cols>
  <sheetData>
    <row r="1" spans="1:6" ht="13.5" x14ac:dyDescent="0.2">
      <c r="A1" s="16"/>
      <c r="B1" s="16"/>
      <c r="C1" s="16"/>
      <c r="D1" s="16"/>
      <c r="E1" s="16"/>
      <c r="F1" s="16"/>
    </row>
    <row r="2" spans="1:6" ht="13.5" customHeight="1" x14ac:dyDescent="0.2">
      <c r="A2" s="16"/>
      <c r="B2" s="16"/>
      <c r="C2" s="58"/>
      <c r="D2" s="83"/>
      <c r="E2" s="61" t="s">
        <v>34</v>
      </c>
    </row>
    <row r="3" spans="1:6" ht="16.5" customHeight="1" x14ac:dyDescent="0.25">
      <c r="A3" s="16"/>
      <c r="B3" s="16"/>
      <c r="C3" s="58"/>
      <c r="D3" s="83"/>
      <c r="E3" s="60" t="s">
        <v>32</v>
      </c>
    </row>
    <row r="4" spans="1:6" ht="16.5" customHeight="1" x14ac:dyDescent="0.25">
      <c r="A4" s="16"/>
      <c r="B4" s="16"/>
      <c r="C4" s="58"/>
      <c r="D4" s="83"/>
      <c r="E4" s="60" t="s">
        <v>33</v>
      </c>
    </row>
    <row r="5" spans="1:6" ht="16.5" x14ac:dyDescent="0.3">
      <c r="A5" s="16"/>
      <c r="B5" s="16"/>
      <c r="C5" s="16"/>
      <c r="D5" s="16"/>
      <c r="E5" s="16"/>
      <c r="F5" s="28"/>
    </row>
    <row r="6" spans="1:6" ht="16.5" x14ac:dyDescent="0.3">
      <c r="A6" s="16"/>
      <c r="B6" s="16"/>
      <c r="C6" s="16"/>
      <c r="D6" s="16"/>
      <c r="E6" s="16"/>
      <c r="F6" s="28"/>
    </row>
    <row r="7" spans="1:6" ht="69" customHeight="1" x14ac:dyDescent="0.3">
      <c r="A7" s="188" t="s">
        <v>63</v>
      </c>
      <c r="B7" s="188"/>
      <c r="C7" s="188"/>
      <c r="D7" s="188"/>
      <c r="E7" s="188"/>
      <c r="F7" s="31"/>
    </row>
    <row r="8" spans="1:6" ht="36.75" customHeight="1" x14ac:dyDescent="0.3">
      <c r="A8" s="140"/>
      <c r="B8" s="140"/>
      <c r="C8" s="140"/>
      <c r="D8" s="140"/>
      <c r="E8" s="140"/>
      <c r="F8" s="31"/>
    </row>
    <row r="9" spans="1:6" ht="13.5" x14ac:dyDescent="0.2">
      <c r="A9" s="16"/>
      <c r="B9" s="16"/>
      <c r="C9" s="16"/>
      <c r="D9" s="248" t="s">
        <v>12</v>
      </c>
      <c r="E9" s="248"/>
      <c r="F9" s="16"/>
    </row>
    <row r="10" spans="1:6" ht="55.5" customHeight="1" x14ac:dyDescent="0.2">
      <c r="A10" s="243" t="s">
        <v>0</v>
      </c>
      <c r="B10" s="244"/>
      <c r="C10" s="247" t="s">
        <v>44</v>
      </c>
      <c r="D10" s="220" t="s">
        <v>52</v>
      </c>
      <c r="E10" s="221"/>
    </row>
    <row r="11" spans="1:6" ht="12.75" customHeight="1" x14ac:dyDescent="0.2">
      <c r="A11" s="245"/>
      <c r="B11" s="246"/>
      <c r="C11" s="247"/>
      <c r="D11" s="259" t="s">
        <v>10</v>
      </c>
      <c r="E11" s="259" t="s">
        <v>11</v>
      </c>
    </row>
    <row r="12" spans="1:6" ht="27" x14ac:dyDescent="0.2">
      <c r="A12" s="6" t="s">
        <v>4</v>
      </c>
      <c r="B12" s="26" t="s">
        <v>5</v>
      </c>
      <c r="C12" s="247"/>
      <c r="D12" s="260"/>
      <c r="E12" s="260"/>
    </row>
    <row r="13" spans="1:6" ht="13.5" x14ac:dyDescent="0.2">
      <c r="A13" s="42"/>
      <c r="B13" s="42"/>
      <c r="C13" s="67" t="s">
        <v>15</v>
      </c>
      <c r="D13" s="86">
        <f>D14</f>
        <v>0</v>
      </c>
      <c r="E13" s="86">
        <f>E14</f>
        <v>0</v>
      </c>
    </row>
    <row r="14" spans="1:6" ht="20.25" customHeight="1" x14ac:dyDescent="0.2">
      <c r="A14" s="42"/>
      <c r="B14" s="42"/>
      <c r="C14" s="71" t="s">
        <v>88</v>
      </c>
      <c r="D14" s="86">
        <f>D15</f>
        <v>0</v>
      </c>
      <c r="E14" s="86">
        <f>E15</f>
        <v>0</v>
      </c>
    </row>
    <row r="15" spans="1:6" ht="13.5" x14ac:dyDescent="0.2">
      <c r="A15" s="239" t="s">
        <v>101</v>
      </c>
      <c r="B15" s="81"/>
      <c r="C15" s="82" t="s">
        <v>102</v>
      </c>
      <c r="D15" s="86">
        <f>D22+D28</f>
        <v>0</v>
      </c>
      <c r="E15" s="86">
        <f>E22+E28</f>
        <v>0</v>
      </c>
    </row>
    <row r="16" spans="1:6" ht="18" customHeight="1" x14ac:dyDescent="0.2">
      <c r="A16" s="240"/>
      <c r="B16" s="81"/>
      <c r="C16" s="84" t="s">
        <v>84</v>
      </c>
      <c r="D16" s="57"/>
      <c r="E16" s="57"/>
    </row>
    <row r="17" spans="1:5" ht="13.5" customHeight="1" x14ac:dyDescent="0.2">
      <c r="A17" s="240"/>
      <c r="B17" s="81"/>
      <c r="C17" s="85" t="s">
        <v>103</v>
      </c>
      <c r="D17" s="57"/>
      <c r="E17" s="57"/>
    </row>
    <row r="18" spans="1:5" ht="18" customHeight="1" x14ac:dyDescent="0.2">
      <c r="A18" s="240"/>
      <c r="B18" s="81"/>
      <c r="C18" s="84" t="s">
        <v>104</v>
      </c>
      <c r="D18" s="57"/>
      <c r="E18" s="57"/>
    </row>
    <row r="19" spans="1:5" ht="13.5" customHeight="1" x14ac:dyDescent="0.2">
      <c r="A19" s="240"/>
      <c r="B19" s="81"/>
      <c r="C19" s="85" t="s">
        <v>105</v>
      </c>
      <c r="D19" s="57"/>
      <c r="E19" s="57"/>
    </row>
    <row r="20" spans="1:5" ht="35.25" customHeight="1" x14ac:dyDescent="0.2">
      <c r="A20" s="241"/>
      <c r="B20" s="81"/>
      <c r="C20" s="84" t="s">
        <v>106</v>
      </c>
      <c r="D20" s="57"/>
      <c r="E20" s="57"/>
    </row>
    <row r="21" spans="1:5" ht="16.5" customHeight="1" x14ac:dyDescent="0.2">
      <c r="A21" s="255" t="s">
        <v>45</v>
      </c>
      <c r="B21" s="256"/>
      <c r="C21" s="256"/>
      <c r="D21" s="257"/>
      <c r="E21" s="258"/>
    </row>
    <row r="22" spans="1:5" ht="13.5" customHeight="1" x14ac:dyDescent="0.2">
      <c r="A22" s="242"/>
      <c r="B22" s="87" t="s">
        <v>107</v>
      </c>
      <c r="C22" s="82" t="s">
        <v>108</v>
      </c>
      <c r="D22" s="249">
        <v>8000</v>
      </c>
      <c r="E22" s="252">
        <v>11453.7</v>
      </c>
    </row>
    <row r="23" spans="1:5" ht="13.5" customHeight="1" x14ac:dyDescent="0.2">
      <c r="A23" s="242"/>
      <c r="B23" s="87"/>
      <c r="C23" s="81" t="s">
        <v>86</v>
      </c>
      <c r="D23" s="250"/>
      <c r="E23" s="253"/>
    </row>
    <row r="24" spans="1:5" ht="13.5" customHeight="1" x14ac:dyDescent="0.2">
      <c r="A24" s="242"/>
      <c r="B24" s="87"/>
      <c r="C24" s="82" t="s">
        <v>109</v>
      </c>
      <c r="D24" s="250"/>
      <c r="E24" s="253"/>
    </row>
    <row r="25" spans="1:5" ht="33.75" customHeight="1" x14ac:dyDescent="0.2">
      <c r="A25" s="242"/>
      <c r="B25" s="87"/>
      <c r="C25" s="81" t="s">
        <v>110</v>
      </c>
      <c r="D25" s="250"/>
      <c r="E25" s="253"/>
    </row>
    <row r="26" spans="1:5" ht="13.5" customHeight="1" x14ac:dyDescent="0.2">
      <c r="A26" s="242"/>
      <c r="B26" s="87"/>
      <c r="C26" s="82" t="s">
        <v>111</v>
      </c>
      <c r="D26" s="250"/>
      <c r="E26" s="253"/>
    </row>
    <row r="27" spans="1:5" ht="13.5" x14ac:dyDescent="0.2">
      <c r="A27" s="242"/>
      <c r="B27" s="87"/>
      <c r="C27" s="81" t="s">
        <v>112</v>
      </c>
      <c r="D27" s="251"/>
      <c r="E27" s="254"/>
    </row>
    <row r="28" spans="1:5" ht="13.5" x14ac:dyDescent="0.2">
      <c r="A28" s="242"/>
      <c r="B28" s="87" t="s">
        <v>95</v>
      </c>
      <c r="C28" s="82" t="s">
        <v>108</v>
      </c>
      <c r="D28" s="233">
        <v>-8000</v>
      </c>
      <c r="E28" s="236">
        <v>-11453.7</v>
      </c>
    </row>
    <row r="29" spans="1:5" ht="30.75" customHeight="1" x14ac:dyDescent="0.2">
      <c r="A29" s="242"/>
      <c r="B29" s="87"/>
      <c r="C29" s="81" t="s">
        <v>96</v>
      </c>
      <c r="D29" s="234"/>
      <c r="E29" s="237"/>
    </row>
    <row r="30" spans="1:5" ht="13.5" x14ac:dyDescent="0.2">
      <c r="A30" s="242"/>
      <c r="B30" s="87"/>
      <c r="C30" s="82" t="s">
        <v>109</v>
      </c>
      <c r="D30" s="234"/>
      <c r="E30" s="237"/>
    </row>
    <row r="31" spans="1:5" ht="40.5" x14ac:dyDescent="0.2">
      <c r="A31" s="242"/>
      <c r="B31" s="87"/>
      <c r="C31" s="81" t="s">
        <v>113</v>
      </c>
      <c r="D31" s="234"/>
      <c r="E31" s="237"/>
    </row>
    <row r="32" spans="1:5" ht="13.5" x14ac:dyDescent="0.2">
      <c r="A32" s="242"/>
      <c r="B32" s="87"/>
      <c r="C32" s="82" t="s">
        <v>111</v>
      </c>
      <c r="D32" s="234"/>
      <c r="E32" s="237"/>
    </row>
    <row r="33" spans="1:5" ht="32.25" customHeight="1" x14ac:dyDescent="0.2">
      <c r="A33" s="242"/>
      <c r="B33" s="87"/>
      <c r="C33" s="81" t="s">
        <v>114</v>
      </c>
      <c r="D33" s="235"/>
      <c r="E33" s="238"/>
    </row>
  </sheetData>
  <mergeCells count="14">
    <mergeCell ref="D28:D33"/>
    <mergeCell ref="E28:E33"/>
    <mergeCell ref="A7:E7"/>
    <mergeCell ref="D10:E10"/>
    <mergeCell ref="A15:A20"/>
    <mergeCell ref="A22:A33"/>
    <mergeCell ref="A10:B11"/>
    <mergeCell ref="C10:C12"/>
    <mergeCell ref="D9:E9"/>
    <mergeCell ref="D22:D27"/>
    <mergeCell ref="E22:E27"/>
    <mergeCell ref="A21:E21"/>
    <mergeCell ref="D11:D12"/>
    <mergeCell ref="E11:E12"/>
  </mergeCells>
  <pageMargins left="0.393700787" right="0" top="0.47244094488188998" bottom="0.511811023622047" header="0.31496062992126" footer="0.31496062992126"/>
  <pageSetup paperSize="9" scale="78" firstPageNumber="1233" fitToWidth="0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8" zoomScaleNormal="100" zoomScaleSheetLayoutView="100" workbookViewId="0">
      <selection activeCell="D22" sqref="D22"/>
    </sheetView>
  </sheetViews>
  <sheetFormatPr defaultRowHeight="16.5" x14ac:dyDescent="0.2"/>
  <cols>
    <col min="1" max="1" width="8.5" style="3" customWidth="1"/>
    <col min="2" max="2" width="9.5" style="3" customWidth="1"/>
    <col min="3" max="3" width="82.33203125" style="3" customWidth="1"/>
    <col min="4" max="4" width="17.1640625" style="3" customWidth="1"/>
    <col min="5" max="5" width="21.83203125" style="3" customWidth="1"/>
    <col min="6" max="6" width="20.83203125" style="3" customWidth="1"/>
    <col min="7" max="7" width="13.33203125" style="3" bestFit="1" customWidth="1"/>
    <col min="8" max="8" width="20.6640625" style="3" customWidth="1"/>
    <col min="9" max="14" width="15.5" style="3" customWidth="1"/>
    <col min="15" max="16384" width="9.33203125" style="3"/>
  </cols>
  <sheetData>
    <row r="2" spans="1:7" ht="21.75" customHeight="1" x14ac:dyDescent="0.2">
      <c r="A2" s="1"/>
      <c r="B2" s="1"/>
      <c r="C2" s="120"/>
      <c r="D2" s="120"/>
      <c r="E2" s="61" t="s">
        <v>35</v>
      </c>
      <c r="F2" s="2"/>
    </row>
    <row r="3" spans="1:7" ht="14.25" customHeight="1" x14ac:dyDescent="0.25">
      <c r="A3" s="4"/>
      <c r="C3" s="121"/>
      <c r="D3" s="121"/>
      <c r="E3" s="60" t="s">
        <v>32</v>
      </c>
    </row>
    <row r="4" spans="1:7" ht="16.5" customHeight="1" x14ac:dyDescent="0.25">
      <c r="C4" s="121"/>
      <c r="D4" s="121"/>
      <c r="E4" s="60" t="s">
        <v>33</v>
      </c>
    </row>
    <row r="5" spans="1:7" ht="60" customHeight="1" x14ac:dyDescent="0.3">
      <c r="A5" s="188" t="s">
        <v>17</v>
      </c>
      <c r="B5" s="188"/>
      <c r="C5" s="188"/>
      <c r="D5" s="188"/>
      <c r="E5" s="188"/>
      <c r="F5" s="31"/>
    </row>
    <row r="6" spans="1:7" x14ac:dyDescent="0.2">
      <c r="A6" s="5"/>
      <c r="B6" s="5"/>
      <c r="C6" s="5"/>
      <c r="D6" s="5"/>
      <c r="E6" s="138" t="s">
        <v>12</v>
      </c>
    </row>
    <row r="7" spans="1:7" ht="33" customHeight="1" x14ac:dyDescent="0.2">
      <c r="A7" s="243" t="s">
        <v>0</v>
      </c>
      <c r="B7" s="244"/>
      <c r="C7" s="247" t="s">
        <v>3</v>
      </c>
      <c r="D7" s="247"/>
      <c r="E7" s="247"/>
    </row>
    <row r="8" spans="1:7" ht="35.25" customHeight="1" x14ac:dyDescent="0.2">
      <c r="A8" s="6" t="s">
        <v>4</v>
      </c>
      <c r="B8" s="26" t="s">
        <v>5</v>
      </c>
      <c r="C8" s="247"/>
      <c r="D8" s="247"/>
      <c r="E8" s="247"/>
    </row>
    <row r="9" spans="1:7" ht="78.75" customHeight="1" x14ac:dyDescent="0.2">
      <c r="A9" s="243"/>
      <c r="B9" s="266"/>
      <c r="C9" s="243" t="s">
        <v>2</v>
      </c>
      <c r="D9" s="220" t="s">
        <v>52</v>
      </c>
      <c r="E9" s="221"/>
    </row>
    <row r="10" spans="1:7" ht="31.5" customHeight="1" x14ac:dyDescent="0.2">
      <c r="A10" s="267"/>
      <c r="B10" s="268"/>
      <c r="C10" s="267"/>
      <c r="D10" s="88" t="s">
        <v>10</v>
      </c>
      <c r="E10" s="88" t="s">
        <v>11</v>
      </c>
      <c r="F10" s="9"/>
    </row>
    <row r="11" spans="1:7" x14ac:dyDescent="0.2">
      <c r="A11" s="89"/>
      <c r="B11" s="90"/>
      <c r="C11" s="49" t="s">
        <v>46</v>
      </c>
      <c r="D11" s="91">
        <f t="shared" ref="D11:E11" si="0">D13+D14</f>
        <v>0</v>
      </c>
      <c r="E11" s="91">
        <f t="shared" si="0"/>
        <v>0</v>
      </c>
      <c r="F11" s="9"/>
    </row>
    <row r="12" spans="1:7" x14ac:dyDescent="0.2">
      <c r="A12" s="89"/>
      <c r="B12" s="90"/>
      <c r="C12" s="50" t="s">
        <v>47</v>
      </c>
      <c r="D12" s="74"/>
      <c r="E12" s="75"/>
      <c r="F12" s="9"/>
    </row>
    <row r="13" spans="1:7" x14ac:dyDescent="0.2">
      <c r="A13" s="89"/>
      <c r="B13" s="90"/>
      <c r="C13" s="51" t="s">
        <v>48</v>
      </c>
      <c r="D13" s="92">
        <v>0</v>
      </c>
      <c r="E13" s="92">
        <v>0</v>
      </c>
      <c r="F13" s="9"/>
    </row>
    <row r="14" spans="1:7" x14ac:dyDescent="0.2">
      <c r="A14" s="89"/>
      <c r="B14" s="90"/>
      <c r="C14" s="51" t="s">
        <v>49</v>
      </c>
      <c r="D14" s="92">
        <v>0</v>
      </c>
      <c r="E14" s="92">
        <v>0</v>
      </c>
      <c r="F14" s="9"/>
    </row>
    <row r="15" spans="1:7" s="2" customFormat="1" ht="21.75" customHeight="1" x14ac:dyDescent="0.2">
      <c r="A15" s="93"/>
      <c r="B15" s="94"/>
      <c r="C15" s="49" t="s">
        <v>1</v>
      </c>
      <c r="D15" s="95">
        <v>0</v>
      </c>
      <c r="E15" s="95">
        <v>0</v>
      </c>
      <c r="G15" s="7"/>
    </row>
    <row r="16" spans="1:7" s="2" customFormat="1" x14ac:dyDescent="0.2">
      <c r="A16" s="96"/>
      <c r="B16" s="97"/>
      <c r="C16" s="98"/>
      <c r="D16" s="99"/>
      <c r="E16" s="100"/>
    </row>
    <row r="17" spans="1:5" ht="24.75" customHeight="1" x14ac:dyDescent="0.2">
      <c r="A17" s="261" t="s">
        <v>64</v>
      </c>
      <c r="B17" s="261"/>
      <c r="C17" s="261"/>
      <c r="D17" s="261"/>
      <c r="E17" s="262"/>
    </row>
    <row r="18" spans="1:5" s="22" customFormat="1" ht="36.75" customHeight="1" x14ac:dyDescent="0.2">
      <c r="A18" s="101">
        <v>9003</v>
      </c>
      <c r="B18" s="102"/>
      <c r="C18" s="103" t="s">
        <v>66</v>
      </c>
      <c r="D18" s="104">
        <f>D20+D36</f>
        <v>0</v>
      </c>
      <c r="E18" s="104">
        <f>E20+E36</f>
        <v>0</v>
      </c>
    </row>
    <row r="19" spans="1:5" s="8" customFormat="1" ht="14.45" customHeight="1" x14ac:dyDescent="0.2">
      <c r="A19" s="105"/>
      <c r="B19" s="106"/>
      <c r="C19" s="107" t="s">
        <v>6</v>
      </c>
      <c r="D19" s="108"/>
      <c r="E19" s="109"/>
    </row>
    <row r="20" spans="1:5" s="8" customFormat="1" ht="18.75" customHeight="1" x14ac:dyDescent="0.2">
      <c r="A20" s="110"/>
      <c r="B20" s="111">
        <v>11001</v>
      </c>
      <c r="C20" s="107" t="s">
        <v>73</v>
      </c>
      <c r="D20" s="112">
        <f t="shared" ref="D20:E20" si="1">D22</f>
        <v>8000</v>
      </c>
      <c r="E20" s="112">
        <f t="shared" si="1"/>
        <v>11453.699999999997</v>
      </c>
    </row>
    <row r="21" spans="1:5" s="8" customFormat="1" ht="15" customHeight="1" x14ac:dyDescent="0.2">
      <c r="A21" s="110"/>
      <c r="B21" s="105"/>
      <c r="C21" s="107" t="s">
        <v>7</v>
      </c>
      <c r="D21" s="108"/>
      <c r="E21" s="109"/>
    </row>
    <row r="22" spans="1:5" s="8" customFormat="1" ht="18.75" customHeight="1" x14ac:dyDescent="0.2">
      <c r="A22" s="110"/>
      <c r="B22" s="110"/>
      <c r="C22" s="113" t="s">
        <v>64</v>
      </c>
      <c r="D22" s="112">
        <f t="shared" ref="D22:E22" si="2">D24</f>
        <v>8000</v>
      </c>
      <c r="E22" s="112">
        <f t="shared" si="2"/>
        <v>11453.699999999997</v>
      </c>
    </row>
    <row r="23" spans="1:5" s="8" customFormat="1" ht="27" x14ac:dyDescent="0.2">
      <c r="A23" s="110"/>
      <c r="B23" s="110"/>
      <c r="C23" s="107" t="s">
        <v>8</v>
      </c>
      <c r="D23" s="263"/>
      <c r="E23" s="264"/>
    </row>
    <row r="24" spans="1:5" s="8" customFormat="1" ht="18.75" customHeight="1" x14ac:dyDescent="0.2">
      <c r="A24" s="110"/>
      <c r="B24" s="110"/>
      <c r="C24" s="107" t="s">
        <v>1</v>
      </c>
      <c r="D24" s="112">
        <f t="shared" ref="D24:E24" si="3">D25</f>
        <v>8000</v>
      </c>
      <c r="E24" s="112">
        <f t="shared" si="3"/>
        <v>11453.699999999997</v>
      </c>
    </row>
    <row r="25" spans="1:5" s="8" customFormat="1" ht="18.75" customHeight="1" x14ac:dyDescent="0.2">
      <c r="A25" s="110"/>
      <c r="B25" s="110"/>
      <c r="C25" s="107" t="s">
        <v>9</v>
      </c>
      <c r="D25" s="112">
        <f>D34+D26+D29</f>
        <v>8000</v>
      </c>
      <c r="E25" s="112">
        <f>E34+E26+E29</f>
        <v>11453.699999999997</v>
      </c>
    </row>
    <row r="26" spans="1:5" s="8" customFormat="1" ht="18.75" customHeight="1" x14ac:dyDescent="0.2">
      <c r="A26" s="110"/>
      <c r="B26" s="110"/>
      <c r="C26" s="107" t="s">
        <v>53</v>
      </c>
      <c r="D26" s="112">
        <f t="shared" ref="D26:E26" si="4">D27</f>
        <v>54472.1</v>
      </c>
      <c r="E26" s="112">
        <f t="shared" si="4"/>
        <v>95608.8</v>
      </c>
    </row>
    <row r="27" spans="1:5" s="8" customFormat="1" ht="18.75" customHeight="1" x14ac:dyDescent="0.2">
      <c r="A27" s="110"/>
      <c r="B27" s="110"/>
      <c r="C27" s="107" t="s">
        <v>54</v>
      </c>
      <c r="D27" s="112">
        <f>D28</f>
        <v>54472.1</v>
      </c>
      <c r="E27" s="112">
        <f t="shared" ref="E27" si="5">E28</f>
        <v>95608.8</v>
      </c>
    </row>
    <row r="28" spans="1:5" s="8" customFormat="1" ht="18.75" customHeight="1" x14ac:dyDescent="0.2">
      <c r="A28" s="110"/>
      <c r="B28" s="110"/>
      <c r="C28" s="141" t="s">
        <v>94</v>
      </c>
      <c r="D28" s="80">
        <v>54472.1</v>
      </c>
      <c r="E28" s="80">
        <v>95608.8</v>
      </c>
    </row>
    <row r="29" spans="1:5" s="8" customFormat="1" ht="18.75" customHeight="1" x14ac:dyDescent="0.2">
      <c r="A29" s="146"/>
      <c r="B29" s="146"/>
      <c r="C29" s="142" t="s">
        <v>142</v>
      </c>
      <c r="D29" s="145">
        <f>D30+D32</f>
        <v>-5600</v>
      </c>
      <c r="E29" s="145">
        <f>E30+E32</f>
        <v>-8500</v>
      </c>
    </row>
    <row r="30" spans="1:5" s="8" customFormat="1" ht="18.75" customHeight="1" x14ac:dyDescent="0.2">
      <c r="A30" s="146"/>
      <c r="B30" s="146"/>
      <c r="C30" s="142" t="s">
        <v>143</v>
      </c>
      <c r="D30" s="145">
        <f>D31</f>
        <v>-5000</v>
      </c>
      <c r="E30" s="145">
        <f>E31</f>
        <v>-7300</v>
      </c>
    </row>
    <row r="31" spans="1:5" s="8" customFormat="1" ht="18.75" customHeight="1" x14ac:dyDescent="0.2">
      <c r="A31" s="146"/>
      <c r="B31" s="146"/>
      <c r="C31" s="142" t="s">
        <v>144</v>
      </c>
      <c r="D31" s="145">
        <v>-5000</v>
      </c>
      <c r="E31" s="145">
        <v>-7300</v>
      </c>
    </row>
    <row r="32" spans="1:5" s="8" customFormat="1" ht="18.75" customHeight="1" x14ac:dyDescent="0.2">
      <c r="A32" s="146"/>
      <c r="B32" s="146"/>
      <c r="C32" s="142" t="s">
        <v>145</v>
      </c>
      <c r="D32" s="145">
        <f>D33</f>
        <v>-600</v>
      </c>
      <c r="E32" s="145">
        <f>E33</f>
        <v>-1200</v>
      </c>
    </row>
    <row r="33" spans="1:5" s="8" customFormat="1" ht="18.75" customHeight="1" x14ac:dyDescent="0.2">
      <c r="A33" s="146"/>
      <c r="B33" s="146"/>
      <c r="C33" s="142" t="s">
        <v>146</v>
      </c>
      <c r="D33" s="145">
        <v>-600</v>
      </c>
      <c r="E33" s="145">
        <v>-1200</v>
      </c>
    </row>
    <row r="34" spans="1:5" s="8" customFormat="1" ht="18.75" customHeight="1" x14ac:dyDescent="0.2">
      <c r="A34" s="110"/>
      <c r="B34" s="110"/>
      <c r="C34" s="107" t="s">
        <v>50</v>
      </c>
      <c r="D34" s="114">
        <f t="shared" ref="D34:E34" si="6">D35</f>
        <v>-40872.1</v>
      </c>
      <c r="E34" s="114">
        <f t="shared" si="6"/>
        <v>-75655.100000000006</v>
      </c>
    </row>
    <row r="35" spans="1:5" s="8" customFormat="1" ht="18.75" customHeight="1" x14ac:dyDescent="0.2">
      <c r="A35" s="115"/>
      <c r="B35" s="115"/>
      <c r="C35" s="107" t="s">
        <v>51</v>
      </c>
      <c r="D35" s="77">
        <v>-40872.1</v>
      </c>
      <c r="E35" s="77">
        <v>-75655.100000000006</v>
      </c>
    </row>
    <row r="36" spans="1:5" s="8" customFormat="1" ht="27.75" customHeight="1" x14ac:dyDescent="0.2">
      <c r="A36" s="110"/>
      <c r="B36" s="116">
        <v>31003</v>
      </c>
      <c r="C36" s="107" t="s">
        <v>78</v>
      </c>
      <c r="D36" s="78">
        <f>D38</f>
        <v>-8000</v>
      </c>
      <c r="E36" s="78">
        <f>E38</f>
        <v>-11453.7</v>
      </c>
    </row>
    <row r="37" spans="1:5" s="8" customFormat="1" ht="18.75" customHeight="1" x14ac:dyDescent="0.2">
      <c r="A37" s="110"/>
      <c r="B37" s="105"/>
      <c r="C37" s="107" t="s">
        <v>7</v>
      </c>
      <c r="D37" s="79"/>
      <c r="E37" s="79"/>
    </row>
    <row r="38" spans="1:5" s="8" customFormat="1" ht="18.75" customHeight="1" x14ac:dyDescent="0.2">
      <c r="A38" s="110"/>
      <c r="B38" s="110"/>
      <c r="C38" s="113" t="s">
        <v>64</v>
      </c>
      <c r="D38" s="78">
        <f>D40</f>
        <v>-8000</v>
      </c>
      <c r="E38" s="78">
        <f>E40</f>
        <v>-11453.7</v>
      </c>
    </row>
    <row r="39" spans="1:5" s="8" customFormat="1" ht="26.25" customHeight="1" x14ac:dyDescent="0.2">
      <c r="A39" s="110"/>
      <c r="B39" s="110"/>
      <c r="C39" s="107" t="s">
        <v>8</v>
      </c>
      <c r="D39" s="79"/>
      <c r="E39" s="79"/>
    </row>
    <row r="40" spans="1:5" s="8" customFormat="1" ht="18.75" customHeight="1" x14ac:dyDescent="0.2">
      <c r="A40" s="110"/>
      <c r="B40" s="110"/>
      <c r="C40" s="107" t="s">
        <v>1</v>
      </c>
      <c r="D40" s="78">
        <f t="shared" ref="D40:E43" si="7">D41</f>
        <v>-8000</v>
      </c>
      <c r="E40" s="78">
        <f t="shared" si="7"/>
        <v>-11453.7</v>
      </c>
    </row>
    <row r="41" spans="1:5" s="8" customFormat="1" ht="18.75" customHeight="1" x14ac:dyDescent="0.2">
      <c r="A41" s="110"/>
      <c r="B41" s="110"/>
      <c r="C41" s="107" t="s">
        <v>115</v>
      </c>
      <c r="D41" s="78">
        <f t="shared" si="7"/>
        <v>-8000</v>
      </c>
      <c r="E41" s="78">
        <f t="shared" si="7"/>
        <v>-11453.7</v>
      </c>
    </row>
    <row r="42" spans="1:5" s="8" customFormat="1" ht="18.75" customHeight="1" x14ac:dyDescent="0.2">
      <c r="A42" s="110"/>
      <c r="B42" s="110"/>
      <c r="C42" s="107" t="s">
        <v>116</v>
      </c>
      <c r="D42" s="78">
        <f t="shared" si="7"/>
        <v>-8000</v>
      </c>
      <c r="E42" s="78">
        <f t="shared" si="7"/>
        <v>-11453.7</v>
      </c>
    </row>
    <row r="43" spans="1:5" s="8" customFormat="1" ht="18.75" customHeight="1" x14ac:dyDescent="0.2">
      <c r="A43" s="110"/>
      <c r="B43" s="110"/>
      <c r="C43" s="107" t="s">
        <v>117</v>
      </c>
      <c r="D43" s="78">
        <f t="shared" si="7"/>
        <v>-8000</v>
      </c>
      <c r="E43" s="78">
        <f t="shared" si="7"/>
        <v>-11453.7</v>
      </c>
    </row>
    <row r="44" spans="1:5" s="8" customFormat="1" ht="18.75" customHeight="1" x14ac:dyDescent="0.2">
      <c r="A44" s="110"/>
      <c r="B44" s="110"/>
      <c r="C44" s="107" t="s">
        <v>118</v>
      </c>
      <c r="D44" s="80">
        <v>-8000</v>
      </c>
      <c r="E44" s="80">
        <v>-11453.7</v>
      </c>
    </row>
    <row r="45" spans="1:5" x14ac:dyDescent="0.2">
      <c r="A45" s="117"/>
      <c r="B45" s="118"/>
      <c r="C45" s="49" t="s">
        <v>46</v>
      </c>
      <c r="D45" s="119">
        <f t="shared" ref="D45" si="8">D47+D48</f>
        <v>0</v>
      </c>
      <c r="E45" s="119">
        <v>0</v>
      </c>
    </row>
    <row r="46" spans="1:5" x14ac:dyDescent="0.2">
      <c r="A46" s="89"/>
      <c r="B46" s="90"/>
      <c r="C46" s="50" t="s">
        <v>47</v>
      </c>
      <c r="D46" s="265"/>
      <c r="E46" s="221"/>
    </row>
    <row r="47" spans="1:5" x14ac:dyDescent="0.2">
      <c r="A47" s="89"/>
      <c r="B47" s="90"/>
      <c r="C47" s="51" t="s">
        <v>48</v>
      </c>
      <c r="D47" s="92">
        <v>0</v>
      </c>
      <c r="E47" s="92">
        <v>0</v>
      </c>
    </row>
    <row r="48" spans="1:5" x14ac:dyDescent="0.2">
      <c r="A48" s="89"/>
      <c r="B48" s="90"/>
      <c r="C48" s="51" t="s">
        <v>49</v>
      </c>
      <c r="D48" s="92">
        <v>0</v>
      </c>
      <c r="E48" s="92">
        <v>0</v>
      </c>
    </row>
    <row r="49" spans="1:5" x14ac:dyDescent="0.2">
      <c r="A49" s="96"/>
      <c r="B49" s="97"/>
      <c r="C49" s="49" t="s">
        <v>1</v>
      </c>
      <c r="D49" s="95">
        <v>0</v>
      </c>
      <c r="E49" s="95">
        <v>0</v>
      </c>
    </row>
  </sheetData>
  <mergeCells count="9">
    <mergeCell ref="A5:E5"/>
    <mergeCell ref="A17:E17"/>
    <mergeCell ref="D23:E23"/>
    <mergeCell ref="D46:E46"/>
    <mergeCell ref="A7:B7"/>
    <mergeCell ref="A9:B10"/>
    <mergeCell ref="C9:C10"/>
    <mergeCell ref="C7:E8"/>
    <mergeCell ref="D9:E9"/>
  </mergeCells>
  <pageMargins left="0.393700787" right="0.23622047244094499" top="0.47244094488188998" bottom="0.511811023622047" header="0.31496062992126" footer="0.31496062992126"/>
  <pageSetup paperSize="9" scale="78" firstPageNumber="1233" orientation="portrait" useFirstPageNumber="1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workbookViewId="0">
      <selection activeCell="C30" sqref="C30:D30"/>
    </sheetView>
  </sheetViews>
  <sheetFormatPr defaultColWidth="10.6640625" defaultRowHeight="13.5" x14ac:dyDescent="0.25"/>
  <cols>
    <col min="1" max="1" width="48.83203125" style="11" customWidth="1"/>
    <col min="2" max="2" width="58.6640625" style="11" customWidth="1"/>
    <col min="3" max="3" width="18" style="11" customWidth="1"/>
    <col min="4" max="4" width="17.6640625" style="11" customWidth="1"/>
    <col min="5" max="5" width="20.5" style="11" customWidth="1"/>
    <col min="6" max="6" width="58.1640625" style="11" customWidth="1"/>
    <col min="7" max="16384" width="10.6640625" style="11"/>
  </cols>
  <sheetData>
    <row r="1" spans="1:5" x14ac:dyDescent="0.25">
      <c r="D1" s="12"/>
    </row>
    <row r="2" spans="1:5" x14ac:dyDescent="0.25">
      <c r="C2" s="139"/>
      <c r="D2" s="61" t="s">
        <v>36</v>
      </c>
    </row>
    <row r="3" spans="1:5" x14ac:dyDescent="0.25">
      <c r="C3" s="139"/>
      <c r="D3" s="60" t="s">
        <v>32</v>
      </c>
    </row>
    <row r="4" spans="1:5" x14ac:dyDescent="0.25">
      <c r="C4" s="139"/>
      <c r="D4" s="60" t="s">
        <v>33</v>
      </c>
    </row>
    <row r="5" spans="1:5" x14ac:dyDescent="0.25">
      <c r="C5" s="139"/>
      <c r="D5" s="139"/>
    </row>
    <row r="8" spans="1:5" ht="42" customHeight="1" x14ac:dyDescent="0.3">
      <c r="A8" s="272" t="s">
        <v>140</v>
      </c>
      <c r="B8" s="272"/>
      <c r="C8" s="272"/>
      <c r="D8" s="272"/>
      <c r="E8" s="122"/>
    </row>
    <row r="9" spans="1:5" ht="12.75" customHeight="1" x14ac:dyDescent="0.3">
      <c r="A9" s="133"/>
      <c r="B9" s="133"/>
      <c r="C9" s="133"/>
      <c r="D9" s="133"/>
    </row>
    <row r="10" spans="1:5" s="13" customFormat="1" ht="17.25" x14ac:dyDescent="0.3">
      <c r="A10" s="273" t="s">
        <v>120</v>
      </c>
      <c r="B10" s="273"/>
      <c r="C10" s="273"/>
      <c r="D10" s="273"/>
      <c r="E10" s="123"/>
    </row>
    <row r="11" spans="1:5" s="13" customFormat="1" ht="17.25" x14ac:dyDescent="0.3">
      <c r="A11" s="134"/>
      <c r="B11" s="134"/>
      <c r="C11" s="134"/>
      <c r="D11" s="134"/>
    </row>
    <row r="12" spans="1:5" s="13" customFormat="1" ht="17.25" x14ac:dyDescent="0.3">
      <c r="A12" s="135" t="s">
        <v>19</v>
      </c>
      <c r="B12" s="134"/>
      <c r="C12" s="134"/>
      <c r="D12" s="134"/>
    </row>
    <row r="13" spans="1:5" s="13" customFormat="1" ht="17.25" x14ac:dyDescent="0.3">
      <c r="A13" s="136"/>
      <c r="B13" s="136"/>
      <c r="C13" s="137"/>
      <c r="D13" s="137"/>
    </row>
    <row r="14" spans="1:5" s="13" customFormat="1" ht="17.25" x14ac:dyDescent="0.3">
      <c r="A14" s="125" t="s">
        <v>20</v>
      </c>
      <c r="B14" s="125" t="s">
        <v>21</v>
      </c>
      <c r="C14" s="11"/>
      <c r="D14" s="11"/>
    </row>
    <row r="15" spans="1:5" s="13" customFormat="1" ht="27" x14ac:dyDescent="0.3">
      <c r="A15" s="126">
        <v>9003</v>
      </c>
      <c r="B15" s="113" t="s">
        <v>66</v>
      </c>
      <c r="C15" s="11"/>
      <c r="D15" s="11"/>
      <c r="E15" s="17"/>
    </row>
    <row r="16" spans="1:5" s="13" customFormat="1" ht="17.25" x14ac:dyDescent="0.3">
      <c r="A16" s="18"/>
      <c r="B16" s="17"/>
      <c r="C16" s="17"/>
      <c r="D16" s="17"/>
      <c r="E16" s="17"/>
    </row>
    <row r="17" spans="1:7" s="13" customFormat="1" ht="17.25" x14ac:dyDescent="0.3">
      <c r="A17" s="19" t="s">
        <v>22</v>
      </c>
      <c r="B17" s="17"/>
      <c r="C17" s="17"/>
      <c r="D17" s="17"/>
      <c r="E17" s="17"/>
    </row>
    <row r="18" spans="1:7" s="13" customFormat="1" ht="17.25" x14ac:dyDescent="0.3">
      <c r="A18" s="18"/>
      <c r="B18" s="17"/>
      <c r="C18" s="274"/>
      <c r="D18" s="274"/>
      <c r="E18" s="17"/>
    </row>
    <row r="19" spans="1:7" s="13" customFormat="1" ht="57" customHeight="1" x14ac:dyDescent="0.3">
      <c r="A19" s="127" t="s">
        <v>23</v>
      </c>
      <c r="B19" s="43" t="s">
        <v>122</v>
      </c>
      <c r="C19" s="220" t="s">
        <v>186</v>
      </c>
      <c r="D19" s="221"/>
    </row>
    <row r="20" spans="1:7" s="13" customFormat="1" ht="17.25" x14ac:dyDescent="0.3">
      <c r="A20" s="128" t="s">
        <v>24</v>
      </c>
      <c r="B20" s="43" t="s">
        <v>123</v>
      </c>
      <c r="C20" s="130" t="s">
        <v>25</v>
      </c>
      <c r="D20" s="130" t="s">
        <v>26</v>
      </c>
    </row>
    <row r="21" spans="1:7" s="13" customFormat="1" ht="22.5" customHeight="1" x14ac:dyDescent="0.3">
      <c r="A21" s="128" t="s">
        <v>27</v>
      </c>
      <c r="B21" s="43" t="s">
        <v>124</v>
      </c>
      <c r="C21" s="20"/>
      <c r="D21" s="20"/>
    </row>
    <row r="22" spans="1:7" s="13" customFormat="1" ht="30.75" customHeight="1" x14ac:dyDescent="0.3">
      <c r="A22" s="128" t="s">
        <v>28</v>
      </c>
      <c r="B22" s="144" t="s">
        <v>147</v>
      </c>
      <c r="C22" s="20"/>
      <c r="D22" s="20"/>
    </row>
    <row r="23" spans="1:7" s="13" customFormat="1" ht="17.25" x14ac:dyDescent="0.3">
      <c r="A23" s="128" t="s">
        <v>29</v>
      </c>
      <c r="B23" s="43" t="s">
        <v>125</v>
      </c>
      <c r="C23" s="20"/>
      <c r="D23" s="20"/>
    </row>
    <row r="24" spans="1:7" s="13" customFormat="1" ht="22.5" customHeight="1" x14ac:dyDescent="0.3">
      <c r="A24" s="129" t="s">
        <v>30</v>
      </c>
      <c r="B24" s="43" t="s">
        <v>126</v>
      </c>
      <c r="C24" s="20"/>
      <c r="D24" s="20"/>
    </row>
    <row r="25" spans="1:7" s="13" customFormat="1" ht="17.25" x14ac:dyDescent="0.3">
      <c r="A25" s="271" t="s">
        <v>127</v>
      </c>
      <c r="B25" s="271"/>
      <c r="C25" s="21"/>
      <c r="D25" s="21"/>
    </row>
    <row r="26" spans="1:7" s="25" customFormat="1" ht="16.5" x14ac:dyDescent="0.3">
      <c r="A26" s="275" t="s">
        <v>128</v>
      </c>
      <c r="B26" s="275"/>
      <c r="C26" s="24"/>
      <c r="D26" s="24"/>
      <c r="E26" s="14"/>
      <c r="F26" s="14"/>
      <c r="G26" s="14"/>
    </row>
    <row r="27" spans="1:7" x14ac:dyDescent="0.25">
      <c r="A27" s="269" t="s">
        <v>129</v>
      </c>
      <c r="B27" s="269"/>
      <c r="C27" s="86">
        <v>8000</v>
      </c>
      <c r="D27" s="86">
        <v>11453.7</v>
      </c>
    </row>
    <row r="28" spans="1:7" s="13" customFormat="1" ht="17.25" x14ac:dyDescent="0.3">
      <c r="A28" s="19"/>
      <c r="B28" s="17"/>
      <c r="C28" s="17"/>
      <c r="D28" s="17"/>
      <c r="E28" s="17"/>
    </row>
    <row r="29" spans="1:7" s="13" customFormat="1" ht="17.25" x14ac:dyDescent="0.3">
      <c r="A29" s="18"/>
      <c r="B29" s="17"/>
      <c r="C29" s="270"/>
      <c r="D29" s="270"/>
      <c r="E29" s="30"/>
    </row>
    <row r="30" spans="1:7" s="13" customFormat="1" ht="40.5" customHeight="1" x14ac:dyDescent="0.3">
      <c r="A30" s="40" t="s">
        <v>130</v>
      </c>
      <c r="B30" s="43" t="s">
        <v>122</v>
      </c>
      <c r="C30" s="247" t="s">
        <v>188</v>
      </c>
      <c r="D30" s="247"/>
    </row>
    <row r="31" spans="1:7" s="13" customFormat="1" ht="17.25" x14ac:dyDescent="0.3">
      <c r="A31" s="40" t="s">
        <v>131</v>
      </c>
      <c r="B31" s="43" t="s">
        <v>132</v>
      </c>
      <c r="C31" s="130" t="s">
        <v>25</v>
      </c>
      <c r="D31" s="130" t="s">
        <v>26</v>
      </c>
    </row>
    <row r="32" spans="1:7" s="13" customFormat="1" ht="33" customHeight="1" x14ac:dyDescent="0.3">
      <c r="A32" s="40" t="s">
        <v>133</v>
      </c>
      <c r="B32" s="43" t="s">
        <v>134</v>
      </c>
      <c r="C32" s="127"/>
      <c r="D32" s="127"/>
    </row>
    <row r="33" spans="1:4" s="13" customFormat="1" ht="50.25" customHeight="1" x14ac:dyDescent="0.3">
      <c r="A33" s="40" t="s">
        <v>135</v>
      </c>
      <c r="B33" s="43" t="s">
        <v>136</v>
      </c>
      <c r="C33" s="127"/>
      <c r="D33" s="127"/>
    </row>
    <row r="34" spans="1:4" s="13" customFormat="1" ht="30.75" customHeight="1" x14ac:dyDescent="0.3">
      <c r="A34" s="40" t="s">
        <v>137</v>
      </c>
      <c r="B34" s="43" t="s">
        <v>139</v>
      </c>
      <c r="C34" s="127"/>
      <c r="D34" s="127"/>
    </row>
    <row r="35" spans="1:4" s="13" customFormat="1" ht="17.25" x14ac:dyDescent="0.3">
      <c r="A35" s="40" t="s">
        <v>138</v>
      </c>
      <c r="B35" s="43" t="s">
        <v>126</v>
      </c>
      <c r="C35" s="127"/>
      <c r="D35" s="127"/>
    </row>
    <row r="36" spans="1:4" s="13" customFormat="1" ht="17.25" x14ac:dyDescent="0.3">
      <c r="A36" s="271" t="s">
        <v>127</v>
      </c>
      <c r="B36" s="271"/>
      <c r="C36" s="127"/>
      <c r="D36" s="127"/>
    </row>
    <row r="37" spans="1:4" x14ac:dyDescent="0.25">
      <c r="A37" s="131" t="s">
        <v>31</v>
      </c>
      <c r="B37" s="132"/>
      <c r="C37" s="80">
        <v>-8000</v>
      </c>
      <c r="D37" s="80">
        <v>-11453.7</v>
      </c>
    </row>
  </sheetData>
  <mergeCells count="10">
    <mergeCell ref="A27:B27"/>
    <mergeCell ref="C29:D29"/>
    <mergeCell ref="C30:D30"/>
    <mergeCell ref="A36:B36"/>
    <mergeCell ref="A8:D8"/>
    <mergeCell ref="A10:D10"/>
    <mergeCell ref="C18:D18"/>
    <mergeCell ref="C19:D19"/>
    <mergeCell ref="A25:B25"/>
    <mergeCell ref="A26:B26"/>
  </mergeCells>
  <pageMargins left="0.2" right="0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zoomScaleNormal="100" zoomScaleSheetLayoutView="100" workbookViewId="0">
      <selection activeCell="C31" sqref="C31:D31"/>
    </sheetView>
  </sheetViews>
  <sheetFormatPr defaultColWidth="10.6640625" defaultRowHeight="13.5" x14ac:dyDescent="0.25"/>
  <cols>
    <col min="1" max="1" width="48.83203125" style="11" customWidth="1"/>
    <col min="2" max="2" width="50.33203125" style="11" customWidth="1"/>
    <col min="3" max="3" width="16.6640625" style="11" customWidth="1"/>
    <col min="4" max="4" width="19.6640625" style="11" customWidth="1"/>
    <col min="5" max="5" width="20.5" style="11" customWidth="1"/>
    <col min="6" max="6" width="58.1640625" style="11" customWidth="1"/>
    <col min="7" max="16384" width="10.6640625" style="11"/>
  </cols>
  <sheetData>
    <row r="1" spans="1:5" x14ac:dyDescent="0.25">
      <c r="D1" s="12"/>
    </row>
    <row r="2" spans="1:5" x14ac:dyDescent="0.25">
      <c r="C2" s="139"/>
      <c r="D2" s="61" t="s">
        <v>37</v>
      </c>
    </row>
    <row r="3" spans="1:5" x14ac:dyDescent="0.25">
      <c r="C3" s="139"/>
      <c r="D3" s="60" t="s">
        <v>32</v>
      </c>
    </row>
    <row r="4" spans="1:5" x14ac:dyDescent="0.25">
      <c r="C4" s="139"/>
      <c r="D4" s="60" t="s">
        <v>33</v>
      </c>
    </row>
    <row r="8" spans="1:5" ht="65.25" customHeight="1" x14ac:dyDescent="0.3">
      <c r="A8" s="276" t="s">
        <v>119</v>
      </c>
      <c r="B8" s="276"/>
      <c r="C8" s="276"/>
      <c r="D8" s="276"/>
      <c r="E8" s="122"/>
    </row>
    <row r="10" spans="1:5" s="13" customFormat="1" ht="17.25" x14ac:dyDescent="0.3">
      <c r="A10" s="277" t="s">
        <v>120</v>
      </c>
      <c r="B10" s="277"/>
      <c r="C10" s="277"/>
      <c r="D10" s="277"/>
      <c r="E10" s="123"/>
    </row>
    <row r="11" spans="1:5" s="13" customFormat="1" ht="17.25" x14ac:dyDescent="0.3">
      <c r="A11" s="11"/>
      <c r="B11" s="11"/>
      <c r="C11" s="11"/>
      <c r="D11" s="11"/>
    </row>
    <row r="12" spans="1:5" s="13" customFormat="1" ht="17.25" x14ac:dyDescent="0.3">
      <c r="A12" s="124" t="s">
        <v>121</v>
      </c>
      <c r="B12" s="11"/>
      <c r="C12" s="11"/>
      <c r="D12" s="11"/>
    </row>
    <row r="13" spans="1:5" s="13" customFormat="1" ht="17.25" x14ac:dyDescent="0.3"/>
    <row r="14" spans="1:5" s="13" customFormat="1" ht="17.25" x14ac:dyDescent="0.3"/>
    <row r="15" spans="1:5" s="13" customFormat="1" ht="17.25" x14ac:dyDescent="0.3">
      <c r="A15" s="125" t="s">
        <v>20</v>
      </c>
      <c r="B15" s="125" t="s">
        <v>21</v>
      </c>
      <c r="C15" s="17"/>
      <c r="D15" s="17"/>
      <c r="E15" s="17"/>
    </row>
    <row r="16" spans="1:5" s="13" customFormat="1" ht="27" x14ac:dyDescent="0.3">
      <c r="A16" s="126">
        <v>9003</v>
      </c>
      <c r="B16" s="113" t="s">
        <v>66</v>
      </c>
      <c r="C16" s="17"/>
      <c r="D16" s="17"/>
      <c r="E16" s="17"/>
    </row>
    <row r="17" spans="1:7" s="13" customFormat="1" ht="17.25" x14ac:dyDescent="0.3">
      <c r="A17" s="18"/>
      <c r="B17" s="17"/>
      <c r="C17" s="17"/>
      <c r="D17" s="17"/>
      <c r="E17" s="17"/>
    </row>
    <row r="18" spans="1:7" s="13" customFormat="1" ht="17.25" x14ac:dyDescent="0.3">
      <c r="A18" s="19" t="s">
        <v>22</v>
      </c>
      <c r="B18" s="17"/>
      <c r="C18" s="17"/>
      <c r="D18" s="17"/>
      <c r="E18" s="17"/>
    </row>
    <row r="19" spans="1:7" s="13" customFormat="1" ht="17.25" x14ac:dyDescent="0.3">
      <c r="A19" s="18"/>
      <c r="B19" s="17"/>
      <c r="C19" s="274"/>
      <c r="D19" s="274"/>
      <c r="E19" s="17"/>
    </row>
    <row r="20" spans="1:7" s="13" customFormat="1" ht="64.5" customHeight="1" x14ac:dyDescent="0.3">
      <c r="A20" s="127" t="s">
        <v>23</v>
      </c>
      <c r="B20" s="43" t="s">
        <v>122</v>
      </c>
      <c r="C20" s="220" t="s">
        <v>186</v>
      </c>
      <c r="D20" s="221"/>
    </row>
    <row r="21" spans="1:7" s="13" customFormat="1" ht="17.25" x14ac:dyDescent="0.3">
      <c r="A21" s="128" t="s">
        <v>24</v>
      </c>
      <c r="B21" s="43" t="s">
        <v>123</v>
      </c>
      <c r="C21" s="130" t="s">
        <v>25</v>
      </c>
      <c r="D21" s="130" t="s">
        <v>26</v>
      </c>
    </row>
    <row r="22" spans="1:7" s="13" customFormat="1" ht="30.75" customHeight="1" x14ac:dyDescent="0.3">
      <c r="A22" s="128" t="s">
        <v>27</v>
      </c>
      <c r="B22" s="43" t="s">
        <v>124</v>
      </c>
      <c r="C22" s="20"/>
      <c r="D22" s="20"/>
    </row>
    <row r="23" spans="1:7" s="13" customFormat="1" ht="50.25" customHeight="1" x14ac:dyDescent="0.3">
      <c r="A23" s="128" t="s">
        <v>28</v>
      </c>
      <c r="B23" s="144" t="s">
        <v>147</v>
      </c>
      <c r="C23" s="20"/>
      <c r="D23" s="20"/>
    </row>
    <row r="24" spans="1:7" s="13" customFormat="1" ht="17.25" x14ac:dyDescent="0.3">
      <c r="A24" s="128" t="s">
        <v>29</v>
      </c>
      <c r="B24" s="43" t="s">
        <v>125</v>
      </c>
      <c r="C24" s="20"/>
      <c r="D24" s="20"/>
    </row>
    <row r="25" spans="1:7" s="13" customFormat="1" ht="17.25" x14ac:dyDescent="0.3">
      <c r="A25" s="129" t="s">
        <v>30</v>
      </c>
      <c r="B25" s="43" t="s">
        <v>126</v>
      </c>
      <c r="C25" s="20"/>
      <c r="D25" s="20"/>
    </row>
    <row r="26" spans="1:7" s="13" customFormat="1" ht="17.25" x14ac:dyDescent="0.3">
      <c r="A26" s="271" t="s">
        <v>127</v>
      </c>
      <c r="B26" s="271"/>
      <c r="C26" s="21"/>
      <c r="D26" s="21"/>
    </row>
    <row r="27" spans="1:7" s="25" customFormat="1" ht="16.5" x14ac:dyDescent="0.3">
      <c r="A27" s="275" t="s">
        <v>128</v>
      </c>
      <c r="B27" s="275"/>
      <c r="C27" s="24"/>
      <c r="D27" s="24"/>
      <c r="E27" s="14"/>
      <c r="F27" s="14"/>
      <c r="G27" s="14"/>
    </row>
    <row r="28" spans="1:7" x14ac:dyDescent="0.25">
      <c r="A28" s="269" t="s">
        <v>129</v>
      </c>
      <c r="B28" s="269"/>
      <c r="C28" s="86">
        <v>8000</v>
      </c>
      <c r="D28" s="86">
        <v>11453.7</v>
      </c>
    </row>
    <row r="29" spans="1:7" s="13" customFormat="1" ht="17.25" x14ac:dyDescent="0.3">
      <c r="A29" s="19"/>
      <c r="B29" s="17"/>
      <c r="C29" s="17"/>
      <c r="D29" s="17"/>
      <c r="E29" s="17"/>
    </row>
    <row r="30" spans="1:7" s="13" customFormat="1" ht="17.25" x14ac:dyDescent="0.3">
      <c r="A30" s="18"/>
      <c r="B30" s="17"/>
      <c r="C30" s="270"/>
      <c r="D30" s="270"/>
      <c r="E30" s="30"/>
    </row>
    <row r="31" spans="1:7" s="13" customFormat="1" ht="40.5" customHeight="1" x14ac:dyDescent="0.3">
      <c r="A31" s="40" t="s">
        <v>130</v>
      </c>
      <c r="B31" s="43" t="s">
        <v>122</v>
      </c>
      <c r="C31" s="247" t="s">
        <v>187</v>
      </c>
      <c r="D31" s="247"/>
    </row>
    <row r="32" spans="1:7" s="13" customFormat="1" ht="17.25" x14ac:dyDescent="0.3">
      <c r="A32" s="40" t="s">
        <v>131</v>
      </c>
      <c r="B32" s="43" t="s">
        <v>132</v>
      </c>
      <c r="C32" s="130" t="s">
        <v>25</v>
      </c>
      <c r="D32" s="130" t="s">
        <v>26</v>
      </c>
    </row>
    <row r="33" spans="1:4" s="13" customFormat="1" ht="27" x14ac:dyDescent="0.3">
      <c r="A33" s="40" t="s">
        <v>133</v>
      </c>
      <c r="B33" s="43" t="s">
        <v>134</v>
      </c>
      <c r="C33" s="127"/>
      <c r="D33" s="127"/>
    </row>
    <row r="34" spans="1:4" s="13" customFormat="1" ht="53.25" customHeight="1" x14ac:dyDescent="0.3">
      <c r="A34" s="40" t="s">
        <v>135</v>
      </c>
      <c r="B34" s="43" t="s">
        <v>136</v>
      </c>
      <c r="C34" s="127"/>
      <c r="D34" s="127"/>
    </row>
    <row r="35" spans="1:4" s="13" customFormat="1" ht="45" customHeight="1" x14ac:dyDescent="0.3">
      <c r="A35" s="40" t="s">
        <v>137</v>
      </c>
      <c r="B35" s="43" t="s">
        <v>139</v>
      </c>
      <c r="C35" s="127"/>
      <c r="D35" s="127"/>
    </row>
    <row r="36" spans="1:4" s="13" customFormat="1" ht="17.25" x14ac:dyDescent="0.3">
      <c r="A36" s="40" t="s">
        <v>138</v>
      </c>
      <c r="B36" s="43" t="s">
        <v>126</v>
      </c>
      <c r="C36" s="127"/>
      <c r="D36" s="127"/>
    </row>
    <row r="37" spans="1:4" s="13" customFormat="1" ht="17.25" x14ac:dyDescent="0.3">
      <c r="A37" s="271" t="s">
        <v>127</v>
      </c>
      <c r="B37" s="271"/>
      <c r="C37" s="127"/>
      <c r="D37" s="127"/>
    </row>
    <row r="38" spans="1:4" x14ac:dyDescent="0.25">
      <c r="A38" s="131" t="s">
        <v>31</v>
      </c>
      <c r="B38" s="132"/>
      <c r="C38" s="80">
        <v>-8000</v>
      </c>
      <c r="D38" s="80">
        <v>-11453.7</v>
      </c>
    </row>
  </sheetData>
  <mergeCells count="10">
    <mergeCell ref="A37:B37"/>
    <mergeCell ref="C31:D31"/>
    <mergeCell ref="C19:D19"/>
    <mergeCell ref="C30:D30"/>
    <mergeCell ref="A8:D8"/>
    <mergeCell ref="A10:D10"/>
    <mergeCell ref="C20:D20"/>
    <mergeCell ref="A26:B26"/>
    <mergeCell ref="A27:B27"/>
    <mergeCell ref="A28:B28"/>
  </mergeCells>
  <pageMargins left="0.393700787" right="0" top="0.47244094488188998" bottom="0.511811023622047" header="0.31496062992126" footer="0.31496062992126"/>
  <pageSetup paperSize="9" scale="78" firstPageNumber="1233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1" sqref="F1:G1"/>
    </sheetView>
  </sheetViews>
  <sheetFormatPr defaultRowHeight="17.25" x14ac:dyDescent="0.3"/>
  <cols>
    <col min="1" max="1" width="19" style="164" customWidth="1"/>
    <col min="2" max="2" width="51.5" style="164" customWidth="1"/>
    <col min="3" max="3" width="10.33203125" style="164" customWidth="1"/>
    <col min="4" max="4" width="8.33203125" style="164" customWidth="1"/>
    <col min="5" max="5" width="12.6640625" style="164" customWidth="1"/>
    <col min="6" max="6" width="14" style="182" customWidth="1"/>
    <col min="7" max="7" width="16.83203125" style="164" customWidth="1"/>
    <col min="8" max="8" width="11.33203125" style="164" hidden="1" customWidth="1"/>
    <col min="9" max="9" width="14" style="164" hidden="1" customWidth="1"/>
    <col min="10" max="10" width="14.83203125" style="164" hidden="1" customWidth="1"/>
    <col min="11" max="11" width="24.5" style="164" hidden="1" customWidth="1"/>
    <col min="12" max="12" width="46.1640625" style="164" customWidth="1"/>
    <col min="13" max="13" width="24.33203125" style="164" customWidth="1"/>
    <col min="14" max="14" width="17.1640625" style="164" customWidth="1"/>
    <col min="15" max="256" width="9.33203125" style="164"/>
    <col min="257" max="257" width="19" style="164" customWidth="1"/>
    <col min="258" max="258" width="46.6640625" style="164" customWidth="1"/>
    <col min="259" max="259" width="10.33203125" style="164" customWidth="1"/>
    <col min="260" max="260" width="12.6640625" style="164" customWidth="1"/>
    <col min="261" max="261" width="16.83203125" style="164" customWidth="1"/>
    <col min="262" max="262" width="14" style="164" customWidth="1"/>
    <col min="263" max="263" width="22.6640625" style="164" customWidth="1"/>
    <col min="264" max="267" width="0" style="164" hidden="1" customWidth="1"/>
    <col min="268" max="268" width="46.1640625" style="164" customWidth="1"/>
    <col min="269" max="269" width="24.33203125" style="164" customWidth="1"/>
    <col min="270" max="270" width="17.1640625" style="164" customWidth="1"/>
    <col min="271" max="512" width="9.33203125" style="164"/>
    <col min="513" max="513" width="19" style="164" customWidth="1"/>
    <col min="514" max="514" width="46.6640625" style="164" customWidth="1"/>
    <col min="515" max="515" width="10.33203125" style="164" customWidth="1"/>
    <col min="516" max="516" width="12.6640625" style="164" customWidth="1"/>
    <col min="517" max="517" width="16.83203125" style="164" customWidth="1"/>
    <col min="518" max="518" width="14" style="164" customWidth="1"/>
    <col min="519" max="519" width="22.6640625" style="164" customWidth="1"/>
    <col min="520" max="523" width="0" style="164" hidden="1" customWidth="1"/>
    <col min="524" max="524" width="46.1640625" style="164" customWidth="1"/>
    <col min="525" max="525" width="24.33203125" style="164" customWidth="1"/>
    <col min="526" max="526" width="17.1640625" style="164" customWidth="1"/>
    <col min="527" max="768" width="9.33203125" style="164"/>
    <col min="769" max="769" width="19" style="164" customWidth="1"/>
    <col min="770" max="770" width="46.6640625" style="164" customWidth="1"/>
    <col min="771" max="771" width="10.33203125" style="164" customWidth="1"/>
    <col min="772" max="772" width="12.6640625" style="164" customWidth="1"/>
    <col min="773" max="773" width="16.83203125" style="164" customWidth="1"/>
    <col min="774" max="774" width="14" style="164" customWidth="1"/>
    <col min="775" max="775" width="22.6640625" style="164" customWidth="1"/>
    <col min="776" max="779" width="0" style="164" hidden="1" customWidth="1"/>
    <col min="780" max="780" width="46.1640625" style="164" customWidth="1"/>
    <col min="781" max="781" width="24.33203125" style="164" customWidth="1"/>
    <col min="782" max="782" width="17.1640625" style="164" customWidth="1"/>
    <col min="783" max="1024" width="9.33203125" style="164"/>
    <col min="1025" max="1025" width="19" style="164" customWidth="1"/>
    <col min="1026" max="1026" width="46.6640625" style="164" customWidth="1"/>
    <col min="1027" max="1027" width="10.33203125" style="164" customWidth="1"/>
    <col min="1028" max="1028" width="12.6640625" style="164" customWidth="1"/>
    <col min="1029" max="1029" width="16.83203125" style="164" customWidth="1"/>
    <col min="1030" max="1030" width="14" style="164" customWidth="1"/>
    <col min="1031" max="1031" width="22.6640625" style="164" customWidth="1"/>
    <col min="1032" max="1035" width="0" style="164" hidden="1" customWidth="1"/>
    <col min="1036" max="1036" width="46.1640625" style="164" customWidth="1"/>
    <col min="1037" max="1037" width="24.33203125" style="164" customWidth="1"/>
    <col min="1038" max="1038" width="17.1640625" style="164" customWidth="1"/>
    <col min="1039" max="1280" width="9.33203125" style="164"/>
    <col min="1281" max="1281" width="19" style="164" customWidth="1"/>
    <col min="1282" max="1282" width="46.6640625" style="164" customWidth="1"/>
    <col min="1283" max="1283" width="10.33203125" style="164" customWidth="1"/>
    <col min="1284" max="1284" width="12.6640625" style="164" customWidth="1"/>
    <col min="1285" max="1285" width="16.83203125" style="164" customWidth="1"/>
    <col min="1286" max="1286" width="14" style="164" customWidth="1"/>
    <col min="1287" max="1287" width="22.6640625" style="164" customWidth="1"/>
    <col min="1288" max="1291" width="0" style="164" hidden="1" customWidth="1"/>
    <col min="1292" max="1292" width="46.1640625" style="164" customWidth="1"/>
    <col min="1293" max="1293" width="24.33203125" style="164" customWidth="1"/>
    <col min="1294" max="1294" width="17.1640625" style="164" customWidth="1"/>
    <col min="1295" max="1536" width="9.33203125" style="164"/>
    <col min="1537" max="1537" width="19" style="164" customWidth="1"/>
    <col min="1538" max="1538" width="46.6640625" style="164" customWidth="1"/>
    <col min="1539" max="1539" width="10.33203125" style="164" customWidth="1"/>
    <col min="1540" max="1540" width="12.6640625" style="164" customWidth="1"/>
    <col min="1541" max="1541" width="16.83203125" style="164" customWidth="1"/>
    <col min="1542" max="1542" width="14" style="164" customWidth="1"/>
    <col min="1543" max="1543" width="22.6640625" style="164" customWidth="1"/>
    <col min="1544" max="1547" width="0" style="164" hidden="1" customWidth="1"/>
    <col min="1548" max="1548" width="46.1640625" style="164" customWidth="1"/>
    <col min="1549" max="1549" width="24.33203125" style="164" customWidth="1"/>
    <col min="1550" max="1550" width="17.1640625" style="164" customWidth="1"/>
    <col min="1551" max="1792" width="9.33203125" style="164"/>
    <col min="1793" max="1793" width="19" style="164" customWidth="1"/>
    <col min="1794" max="1794" width="46.6640625" style="164" customWidth="1"/>
    <col min="1795" max="1795" width="10.33203125" style="164" customWidth="1"/>
    <col min="1796" max="1796" width="12.6640625" style="164" customWidth="1"/>
    <col min="1797" max="1797" width="16.83203125" style="164" customWidth="1"/>
    <col min="1798" max="1798" width="14" style="164" customWidth="1"/>
    <col min="1799" max="1799" width="22.6640625" style="164" customWidth="1"/>
    <col min="1800" max="1803" width="0" style="164" hidden="1" customWidth="1"/>
    <col min="1804" max="1804" width="46.1640625" style="164" customWidth="1"/>
    <col min="1805" max="1805" width="24.33203125" style="164" customWidth="1"/>
    <col min="1806" max="1806" width="17.1640625" style="164" customWidth="1"/>
    <col min="1807" max="2048" width="9.33203125" style="164"/>
    <col min="2049" max="2049" width="19" style="164" customWidth="1"/>
    <col min="2050" max="2050" width="46.6640625" style="164" customWidth="1"/>
    <col min="2051" max="2051" width="10.33203125" style="164" customWidth="1"/>
    <col min="2052" max="2052" width="12.6640625" style="164" customWidth="1"/>
    <col min="2053" max="2053" width="16.83203125" style="164" customWidth="1"/>
    <col min="2054" max="2054" width="14" style="164" customWidth="1"/>
    <col min="2055" max="2055" width="22.6640625" style="164" customWidth="1"/>
    <col min="2056" max="2059" width="0" style="164" hidden="1" customWidth="1"/>
    <col min="2060" max="2060" width="46.1640625" style="164" customWidth="1"/>
    <col min="2061" max="2061" width="24.33203125" style="164" customWidth="1"/>
    <col min="2062" max="2062" width="17.1640625" style="164" customWidth="1"/>
    <col min="2063" max="2304" width="9.33203125" style="164"/>
    <col min="2305" max="2305" width="19" style="164" customWidth="1"/>
    <col min="2306" max="2306" width="46.6640625" style="164" customWidth="1"/>
    <col min="2307" max="2307" width="10.33203125" style="164" customWidth="1"/>
    <col min="2308" max="2308" width="12.6640625" style="164" customWidth="1"/>
    <col min="2309" max="2309" width="16.83203125" style="164" customWidth="1"/>
    <col min="2310" max="2310" width="14" style="164" customWidth="1"/>
    <col min="2311" max="2311" width="22.6640625" style="164" customWidth="1"/>
    <col min="2312" max="2315" width="0" style="164" hidden="1" customWidth="1"/>
    <col min="2316" max="2316" width="46.1640625" style="164" customWidth="1"/>
    <col min="2317" max="2317" width="24.33203125" style="164" customWidth="1"/>
    <col min="2318" max="2318" width="17.1640625" style="164" customWidth="1"/>
    <col min="2319" max="2560" width="9.33203125" style="164"/>
    <col min="2561" max="2561" width="19" style="164" customWidth="1"/>
    <col min="2562" max="2562" width="46.6640625" style="164" customWidth="1"/>
    <col min="2563" max="2563" width="10.33203125" style="164" customWidth="1"/>
    <col min="2564" max="2564" width="12.6640625" style="164" customWidth="1"/>
    <col min="2565" max="2565" width="16.83203125" style="164" customWidth="1"/>
    <col min="2566" max="2566" width="14" style="164" customWidth="1"/>
    <col min="2567" max="2567" width="22.6640625" style="164" customWidth="1"/>
    <col min="2568" max="2571" width="0" style="164" hidden="1" customWidth="1"/>
    <col min="2572" max="2572" width="46.1640625" style="164" customWidth="1"/>
    <col min="2573" max="2573" width="24.33203125" style="164" customWidth="1"/>
    <col min="2574" max="2574" width="17.1640625" style="164" customWidth="1"/>
    <col min="2575" max="2816" width="9.33203125" style="164"/>
    <col min="2817" max="2817" width="19" style="164" customWidth="1"/>
    <col min="2818" max="2818" width="46.6640625" style="164" customWidth="1"/>
    <col min="2819" max="2819" width="10.33203125" style="164" customWidth="1"/>
    <col min="2820" max="2820" width="12.6640625" style="164" customWidth="1"/>
    <col min="2821" max="2821" width="16.83203125" style="164" customWidth="1"/>
    <col min="2822" max="2822" width="14" style="164" customWidth="1"/>
    <col min="2823" max="2823" width="22.6640625" style="164" customWidth="1"/>
    <col min="2824" max="2827" width="0" style="164" hidden="1" customWidth="1"/>
    <col min="2828" max="2828" width="46.1640625" style="164" customWidth="1"/>
    <col min="2829" max="2829" width="24.33203125" style="164" customWidth="1"/>
    <col min="2830" max="2830" width="17.1640625" style="164" customWidth="1"/>
    <col min="2831" max="3072" width="9.33203125" style="164"/>
    <col min="3073" max="3073" width="19" style="164" customWidth="1"/>
    <col min="3074" max="3074" width="46.6640625" style="164" customWidth="1"/>
    <col min="3075" max="3075" width="10.33203125" style="164" customWidth="1"/>
    <col min="3076" max="3076" width="12.6640625" style="164" customWidth="1"/>
    <col min="3077" max="3077" width="16.83203125" style="164" customWidth="1"/>
    <col min="3078" max="3078" width="14" style="164" customWidth="1"/>
    <col min="3079" max="3079" width="22.6640625" style="164" customWidth="1"/>
    <col min="3080" max="3083" width="0" style="164" hidden="1" customWidth="1"/>
    <col min="3084" max="3084" width="46.1640625" style="164" customWidth="1"/>
    <col min="3085" max="3085" width="24.33203125" style="164" customWidth="1"/>
    <col min="3086" max="3086" width="17.1640625" style="164" customWidth="1"/>
    <col min="3087" max="3328" width="9.33203125" style="164"/>
    <col min="3329" max="3329" width="19" style="164" customWidth="1"/>
    <col min="3330" max="3330" width="46.6640625" style="164" customWidth="1"/>
    <col min="3331" max="3331" width="10.33203125" style="164" customWidth="1"/>
    <col min="3332" max="3332" width="12.6640625" style="164" customWidth="1"/>
    <col min="3333" max="3333" width="16.83203125" style="164" customWidth="1"/>
    <col min="3334" max="3334" width="14" style="164" customWidth="1"/>
    <col min="3335" max="3335" width="22.6640625" style="164" customWidth="1"/>
    <col min="3336" max="3339" width="0" style="164" hidden="1" customWidth="1"/>
    <col min="3340" max="3340" width="46.1640625" style="164" customWidth="1"/>
    <col min="3341" max="3341" width="24.33203125" style="164" customWidth="1"/>
    <col min="3342" max="3342" width="17.1640625" style="164" customWidth="1"/>
    <col min="3343" max="3584" width="9.33203125" style="164"/>
    <col min="3585" max="3585" width="19" style="164" customWidth="1"/>
    <col min="3586" max="3586" width="46.6640625" style="164" customWidth="1"/>
    <col min="3587" max="3587" width="10.33203125" style="164" customWidth="1"/>
    <col min="3588" max="3588" width="12.6640625" style="164" customWidth="1"/>
    <col min="3589" max="3589" width="16.83203125" style="164" customWidth="1"/>
    <col min="3590" max="3590" width="14" style="164" customWidth="1"/>
    <col min="3591" max="3591" width="22.6640625" style="164" customWidth="1"/>
    <col min="3592" max="3595" width="0" style="164" hidden="1" customWidth="1"/>
    <col min="3596" max="3596" width="46.1640625" style="164" customWidth="1"/>
    <col min="3597" max="3597" width="24.33203125" style="164" customWidth="1"/>
    <col min="3598" max="3598" width="17.1640625" style="164" customWidth="1"/>
    <col min="3599" max="3840" width="9.33203125" style="164"/>
    <col min="3841" max="3841" width="19" style="164" customWidth="1"/>
    <col min="3842" max="3842" width="46.6640625" style="164" customWidth="1"/>
    <col min="3843" max="3843" width="10.33203125" style="164" customWidth="1"/>
    <col min="3844" max="3844" width="12.6640625" style="164" customWidth="1"/>
    <col min="3845" max="3845" width="16.83203125" style="164" customWidth="1"/>
    <col min="3846" max="3846" width="14" style="164" customWidth="1"/>
    <col min="3847" max="3847" width="22.6640625" style="164" customWidth="1"/>
    <col min="3848" max="3851" width="0" style="164" hidden="1" customWidth="1"/>
    <col min="3852" max="3852" width="46.1640625" style="164" customWidth="1"/>
    <col min="3853" max="3853" width="24.33203125" style="164" customWidth="1"/>
    <col min="3854" max="3854" width="17.1640625" style="164" customWidth="1"/>
    <col min="3855" max="4096" width="9.33203125" style="164"/>
    <col min="4097" max="4097" width="19" style="164" customWidth="1"/>
    <col min="4098" max="4098" width="46.6640625" style="164" customWidth="1"/>
    <col min="4099" max="4099" width="10.33203125" style="164" customWidth="1"/>
    <col min="4100" max="4100" width="12.6640625" style="164" customWidth="1"/>
    <col min="4101" max="4101" width="16.83203125" style="164" customWidth="1"/>
    <col min="4102" max="4102" width="14" style="164" customWidth="1"/>
    <col min="4103" max="4103" width="22.6640625" style="164" customWidth="1"/>
    <col min="4104" max="4107" width="0" style="164" hidden="1" customWidth="1"/>
    <col min="4108" max="4108" width="46.1640625" style="164" customWidth="1"/>
    <col min="4109" max="4109" width="24.33203125" style="164" customWidth="1"/>
    <col min="4110" max="4110" width="17.1640625" style="164" customWidth="1"/>
    <col min="4111" max="4352" width="9.33203125" style="164"/>
    <col min="4353" max="4353" width="19" style="164" customWidth="1"/>
    <col min="4354" max="4354" width="46.6640625" style="164" customWidth="1"/>
    <col min="4355" max="4355" width="10.33203125" style="164" customWidth="1"/>
    <col min="4356" max="4356" width="12.6640625" style="164" customWidth="1"/>
    <col min="4357" max="4357" width="16.83203125" style="164" customWidth="1"/>
    <col min="4358" max="4358" width="14" style="164" customWidth="1"/>
    <col min="4359" max="4359" width="22.6640625" style="164" customWidth="1"/>
    <col min="4360" max="4363" width="0" style="164" hidden="1" customWidth="1"/>
    <col min="4364" max="4364" width="46.1640625" style="164" customWidth="1"/>
    <col min="4365" max="4365" width="24.33203125" style="164" customWidth="1"/>
    <col min="4366" max="4366" width="17.1640625" style="164" customWidth="1"/>
    <col min="4367" max="4608" width="9.33203125" style="164"/>
    <col min="4609" max="4609" width="19" style="164" customWidth="1"/>
    <col min="4610" max="4610" width="46.6640625" style="164" customWidth="1"/>
    <col min="4611" max="4611" width="10.33203125" style="164" customWidth="1"/>
    <col min="4612" max="4612" width="12.6640625" style="164" customWidth="1"/>
    <col min="4613" max="4613" width="16.83203125" style="164" customWidth="1"/>
    <col min="4614" max="4614" width="14" style="164" customWidth="1"/>
    <col min="4615" max="4615" width="22.6640625" style="164" customWidth="1"/>
    <col min="4616" max="4619" width="0" style="164" hidden="1" customWidth="1"/>
    <col min="4620" max="4620" width="46.1640625" style="164" customWidth="1"/>
    <col min="4621" max="4621" width="24.33203125" style="164" customWidth="1"/>
    <col min="4622" max="4622" width="17.1640625" style="164" customWidth="1"/>
    <col min="4623" max="4864" width="9.33203125" style="164"/>
    <col min="4865" max="4865" width="19" style="164" customWidth="1"/>
    <col min="4866" max="4866" width="46.6640625" style="164" customWidth="1"/>
    <col min="4867" max="4867" width="10.33203125" style="164" customWidth="1"/>
    <col min="4868" max="4868" width="12.6640625" style="164" customWidth="1"/>
    <col min="4869" max="4869" width="16.83203125" style="164" customWidth="1"/>
    <col min="4870" max="4870" width="14" style="164" customWidth="1"/>
    <col min="4871" max="4871" width="22.6640625" style="164" customWidth="1"/>
    <col min="4872" max="4875" width="0" style="164" hidden="1" customWidth="1"/>
    <col min="4876" max="4876" width="46.1640625" style="164" customWidth="1"/>
    <col min="4877" max="4877" width="24.33203125" style="164" customWidth="1"/>
    <col min="4878" max="4878" width="17.1640625" style="164" customWidth="1"/>
    <col min="4879" max="5120" width="9.33203125" style="164"/>
    <col min="5121" max="5121" width="19" style="164" customWidth="1"/>
    <col min="5122" max="5122" width="46.6640625" style="164" customWidth="1"/>
    <col min="5123" max="5123" width="10.33203125" style="164" customWidth="1"/>
    <col min="5124" max="5124" width="12.6640625" style="164" customWidth="1"/>
    <col min="5125" max="5125" width="16.83203125" style="164" customWidth="1"/>
    <col min="5126" max="5126" width="14" style="164" customWidth="1"/>
    <col min="5127" max="5127" width="22.6640625" style="164" customWidth="1"/>
    <col min="5128" max="5131" width="0" style="164" hidden="1" customWidth="1"/>
    <col min="5132" max="5132" width="46.1640625" style="164" customWidth="1"/>
    <col min="5133" max="5133" width="24.33203125" style="164" customWidth="1"/>
    <col min="5134" max="5134" width="17.1640625" style="164" customWidth="1"/>
    <col min="5135" max="5376" width="9.33203125" style="164"/>
    <col min="5377" max="5377" width="19" style="164" customWidth="1"/>
    <col min="5378" max="5378" width="46.6640625" style="164" customWidth="1"/>
    <col min="5379" max="5379" width="10.33203125" style="164" customWidth="1"/>
    <col min="5380" max="5380" width="12.6640625" style="164" customWidth="1"/>
    <col min="5381" max="5381" width="16.83203125" style="164" customWidth="1"/>
    <col min="5382" max="5382" width="14" style="164" customWidth="1"/>
    <col min="5383" max="5383" width="22.6640625" style="164" customWidth="1"/>
    <col min="5384" max="5387" width="0" style="164" hidden="1" customWidth="1"/>
    <col min="5388" max="5388" width="46.1640625" style="164" customWidth="1"/>
    <col min="5389" max="5389" width="24.33203125" style="164" customWidth="1"/>
    <col min="5390" max="5390" width="17.1640625" style="164" customWidth="1"/>
    <col min="5391" max="5632" width="9.33203125" style="164"/>
    <col min="5633" max="5633" width="19" style="164" customWidth="1"/>
    <col min="5634" max="5634" width="46.6640625" style="164" customWidth="1"/>
    <col min="5635" max="5635" width="10.33203125" style="164" customWidth="1"/>
    <col min="5636" max="5636" width="12.6640625" style="164" customWidth="1"/>
    <col min="5637" max="5637" width="16.83203125" style="164" customWidth="1"/>
    <col min="5638" max="5638" width="14" style="164" customWidth="1"/>
    <col min="5639" max="5639" width="22.6640625" style="164" customWidth="1"/>
    <col min="5640" max="5643" width="0" style="164" hidden="1" customWidth="1"/>
    <col min="5644" max="5644" width="46.1640625" style="164" customWidth="1"/>
    <col min="5645" max="5645" width="24.33203125" style="164" customWidth="1"/>
    <col min="5646" max="5646" width="17.1640625" style="164" customWidth="1"/>
    <col min="5647" max="5888" width="9.33203125" style="164"/>
    <col min="5889" max="5889" width="19" style="164" customWidth="1"/>
    <col min="5890" max="5890" width="46.6640625" style="164" customWidth="1"/>
    <col min="5891" max="5891" width="10.33203125" style="164" customWidth="1"/>
    <col min="5892" max="5892" width="12.6640625" style="164" customWidth="1"/>
    <col min="5893" max="5893" width="16.83203125" style="164" customWidth="1"/>
    <col min="5894" max="5894" width="14" style="164" customWidth="1"/>
    <col min="5895" max="5895" width="22.6640625" style="164" customWidth="1"/>
    <col min="5896" max="5899" width="0" style="164" hidden="1" customWidth="1"/>
    <col min="5900" max="5900" width="46.1640625" style="164" customWidth="1"/>
    <col min="5901" max="5901" width="24.33203125" style="164" customWidth="1"/>
    <col min="5902" max="5902" width="17.1640625" style="164" customWidth="1"/>
    <col min="5903" max="6144" width="9.33203125" style="164"/>
    <col min="6145" max="6145" width="19" style="164" customWidth="1"/>
    <col min="6146" max="6146" width="46.6640625" style="164" customWidth="1"/>
    <col min="6147" max="6147" width="10.33203125" style="164" customWidth="1"/>
    <col min="6148" max="6148" width="12.6640625" style="164" customWidth="1"/>
    <col min="6149" max="6149" width="16.83203125" style="164" customWidth="1"/>
    <col min="6150" max="6150" width="14" style="164" customWidth="1"/>
    <col min="6151" max="6151" width="22.6640625" style="164" customWidth="1"/>
    <col min="6152" max="6155" width="0" style="164" hidden="1" customWidth="1"/>
    <col min="6156" max="6156" width="46.1640625" style="164" customWidth="1"/>
    <col min="6157" max="6157" width="24.33203125" style="164" customWidth="1"/>
    <col min="6158" max="6158" width="17.1640625" style="164" customWidth="1"/>
    <col min="6159" max="6400" width="9.33203125" style="164"/>
    <col min="6401" max="6401" width="19" style="164" customWidth="1"/>
    <col min="6402" max="6402" width="46.6640625" style="164" customWidth="1"/>
    <col min="6403" max="6403" width="10.33203125" style="164" customWidth="1"/>
    <col min="6404" max="6404" width="12.6640625" style="164" customWidth="1"/>
    <col min="6405" max="6405" width="16.83203125" style="164" customWidth="1"/>
    <col min="6406" max="6406" width="14" style="164" customWidth="1"/>
    <col min="6407" max="6407" width="22.6640625" style="164" customWidth="1"/>
    <col min="6408" max="6411" width="0" style="164" hidden="1" customWidth="1"/>
    <col min="6412" max="6412" width="46.1640625" style="164" customWidth="1"/>
    <col min="6413" max="6413" width="24.33203125" style="164" customWidth="1"/>
    <col min="6414" max="6414" width="17.1640625" style="164" customWidth="1"/>
    <col min="6415" max="6656" width="9.33203125" style="164"/>
    <col min="6657" max="6657" width="19" style="164" customWidth="1"/>
    <col min="6658" max="6658" width="46.6640625" style="164" customWidth="1"/>
    <col min="6659" max="6659" width="10.33203125" style="164" customWidth="1"/>
    <col min="6660" max="6660" width="12.6640625" style="164" customWidth="1"/>
    <col min="6661" max="6661" width="16.83203125" style="164" customWidth="1"/>
    <col min="6662" max="6662" width="14" style="164" customWidth="1"/>
    <col min="6663" max="6663" width="22.6640625" style="164" customWidth="1"/>
    <col min="6664" max="6667" width="0" style="164" hidden="1" customWidth="1"/>
    <col min="6668" max="6668" width="46.1640625" style="164" customWidth="1"/>
    <col min="6669" max="6669" width="24.33203125" style="164" customWidth="1"/>
    <col min="6670" max="6670" width="17.1640625" style="164" customWidth="1"/>
    <col min="6671" max="6912" width="9.33203125" style="164"/>
    <col min="6913" max="6913" width="19" style="164" customWidth="1"/>
    <col min="6914" max="6914" width="46.6640625" style="164" customWidth="1"/>
    <col min="6915" max="6915" width="10.33203125" style="164" customWidth="1"/>
    <col min="6916" max="6916" width="12.6640625" style="164" customWidth="1"/>
    <col min="6917" max="6917" width="16.83203125" style="164" customWidth="1"/>
    <col min="6918" max="6918" width="14" style="164" customWidth="1"/>
    <col min="6919" max="6919" width="22.6640625" style="164" customWidth="1"/>
    <col min="6920" max="6923" width="0" style="164" hidden="1" customWidth="1"/>
    <col min="6924" max="6924" width="46.1640625" style="164" customWidth="1"/>
    <col min="6925" max="6925" width="24.33203125" style="164" customWidth="1"/>
    <col min="6926" max="6926" width="17.1640625" style="164" customWidth="1"/>
    <col min="6927" max="7168" width="9.33203125" style="164"/>
    <col min="7169" max="7169" width="19" style="164" customWidth="1"/>
    <col min="7170" max="7170" width="46.6640625" style="164" customWidth="1"/>
    <col min="7171" max="7171" width="10.33203125" style="164" customWidth="1"/>
    <col min="7172" max="7172" width="12.6640625" style="164" customWidth="1"/>
    <col min="7173" max="7173" width="16.83203125" style="164" customWidth="1"/>
    <col min="7174" max="7174" width="14" style="164" customWidth="1"/>
    <col min="7175" max="7175" width="22.6640625" style="164" customWidth="1"/>
    <col min="7176" max="7179" width="0" style="164" hidden="1" customWidth="1"/>
    <col min="7180" max="7180" width="46.1640625" style="164" customWidth="1"/>
    <col min="7181" max="7181" width="24.33203125" style="164" customWidth="1"/>
    <col min="7182" max="7182" width="17.1640625" style="164" customWidth="1"/>
    <col min="7183" max="7424" width="9.33203125" style="164"/>
    <col min="7425" max="7425" width="19" style="164" customWidth="1"/>
    <col min="7426" max="7426" width="46.6640625" style="164" customWidth="1"/>
    <col min="7427" max="7427" width="10.33203125" style="164" customWidth="1"/>
    <col min="7428" max="7428" width="12.6640625" style="164" customWidth="1"/>
    <col min="7429" max="7429" width="16.83203125" style="164" customWidth="1"/>
    <col min="7430" max="7430" width="14" style="164" customWidth="1"/>
    <col min="7431" max="7431" width="22.6640625" style="164" customWidth="1"/>
    <col min="7432" max="7435" width="0" style="164" hidden="1" customWidth="1"/>
    <col min="7436" max="7436" width="46.1640625" style="164" customWidth="1"/>
    <col min="7437" max="7437" width="24.33203125" style="164" customWidth="1"/>
    <col min="7438" max="7438" width="17.1640625" style="164" customWidth="1"/>
    <col min="7439" max="7680" width="9.33203125" style="164"/>
    <col min="7681" max="7681" width="19" style="164" customWidth="1"/>
    <col min="7682" max="7682" width="46.6640625" style="164" customWidth="1"/>
    <col min="7683" max="7683" width="10.33203125" style="164" customWidth="1"/>
    <col min="7684" max="7684" width="12.6640625" style="164" customWidth="1"/>
    <col min="7685" max="7685" width="16.83203125" style="164" customWidth="1"/>
    <col min="7686" max="7686" width="14" style="164" customWidth="1"/>
    <col min="7687" max="7687" width="22.6640625" style="164" customWidth="1"/>
    <col min="7688" max="7691" width="0" style="164" hidden="1" customWidth="1"/>
    <col min="7692" max="7692" width="46.1640625" style="164" customWidth="1"/>
    <col min="7693" max="7693" width="24.33203125" style="164" customWidth="1"/>
    <col min="7694" max="7694" width="17.1640625" style="164" customWidth="1"/>
    <col min="7695" max="7936" width="9.33203125" style="164"/>
    <col min="7937" max="7937" width="19" style="164" customWidth="1"/>
    <col min="7938" max="7938" width="46.6640625" style="164" customWidth="1"/>
    <col min="7939" max="7939" width="10.33203125" style="164" customWidth="1"/>
    <col min="7940" max="7940" width="12.6640625" style="164" customWidth="1"/>
    <col min="7941" max="7941" width="16.83203125" style="164" customWidth="1"/>
    <col min="7942" max="7942" width="14" style="164" customWidth="1"/>
    <col min="7943" max="7943" width="22.6640625" style="164" customWidth="1"/>
    <col min="7944" max="7947" width="0" style="164" hidden="1" customWidth="1"/>
    <col min="7948" max="7948" width="46.1640625" style="164" customWidth="1"/>
    <col min="7949" max="7949" width="24.33203125" style="164" customWidth="1"/>
    <col min="7950" max="7950" width="17.1640625" style="164" customWidth="1"/>
    <col min="7951" max="8192" width="9.33203125" style="164"/>
    <col min="8193" max="8193" width="19" style="164" customWidth="1"/>
    <col min="8194" max="8194" width="46.6640625" style="164" customWidth="1"/>
    <col min="8195" max="8195" width="10.33203125" style="164" customWidth="1"/>
    <col min="8196" max="8196" width="12.6640625" style="164" customWidth="1"/>
    <col min="8197" max="8197" width="16.83203125" style="164" customWidth="1"/>
    <col min="8198" max="8198" width="14" style="164" customWidth="1"/>
    <col min="8199" max="8199" width="22.6640625" style="164" customWidth="1"/>
    <col min="8200" max="8203" width="0" style="164" hidden="1" customWidth="1"/>
    <col min="8204" max="8204" width="46.1640625" style="164" customWidth="1"/>
    <col min="8205" max="8205" width="24.33203125" style="164" customWidth="1"/>
    <col min="8206" max="8206" width="17.1640625" style="164" customWidth="1"/>
    <col min="8207" max="8448" width="9.33203125" style="164"/>
    <col min="8449" max="8449" width="19" style="164" customWidth="1"/>
    <col min="8450" max="8450" width="46.6640625" style="164" customWidth="1"/>
    <col min="8451" max="8451" width="10.33203125" style="164" customWidth="1"/>
    <col min="8452" max="8452" width="12.6640625" style="164" customWidth="1"/>
    <col min="8453" max="8453" width="16.83203125" style="164" customWidth="1"/>
    <col min="8454" max="8454" width="14" style="164" customWidth="1"/>
    <col min="8455" max="8455" width="22.6640625" style="164" customWidth="1"/>
    <col min="8456" max="8459" width="0" style="164" hidden="1" customWidth="1"/>
    <col min="8460" max="8460" width="46.1640625" style="164" customWidth="1"/>
    <col min="8461" max="8461" width="24.33203125" style="164" customWidth="1"/>
    <col min="8462" max="8462" width="17.1640625" style="164" customWidth="1"/>
    <col min="8463" max="8704" width="9.33203125" style="164"/>
    <col min="8705" max="8705" width="19" style="164" customWidth="1"/>
    <col min="8706" max="8706" width="46.6640625" style="164" customWidth="1"/>
    <col min="8707" max="8707" width="10.33203125" style="164" customWidth="1"/>
    <col min="8708" max="8708" width="12.6640625" style="164" customWidth="1"/>
    <col min="8709" max="8709" width="16.83203125" style="164" customWidth="1"/>
    <col min="8710" max="8710" width="14" style="164" customWidth="1"/>
    <col min="8711" max="8711" width="22.6640625" style="164" customWidth="1"/>
    <col min="8712" max="8715" width="0" style="164" hidden="1" customWidth="1"/>
    <col min="8716" max="8716" width="46.1640625" style="164" customWidth="1"/>
    <col min="8717" max="8717" width="24.33203125" style="164" customWidth="1"/>
    <col min="8718" max="8718" width="17.1640625" style="164" customWidth="1"/>
    <col min="8719" max="8960" width="9.33203125" style="164"/>
    <col min="8961" max="8961" width="19" style="164" customWidth="1"/>
    <col min="8962" max="8962" width="46.6640625" style="164" customWidth="1"/>
    <col min="8963" max="8963" width="10.33203125" style="164" customWidth="1"/>
    <col min="8964" max="8964" width="12.6640625" style="164" customWidth="1"/>
    <col min="8965" max="8965" width="16.83203125" style="164" customWidth="1"/>
    <col min="8966" max="8966" width="14" style="164" customWidth="1"/>
    <col min="8967" max="8967" width="22.6640625" style="164" customWidth="1"/>
    <col min="8968" max="8971" width="0" style="164" hidden="1" customWidth="1"/>
    <col min="8972" max="8972" width="46.1640625" style="164" customWidth="1"/>
    <col min="8973" max="8973" width="24.33203125" style="164" customWidth="1"/>
    <col min="8974" max="8974" width="17.1640625" style="164" customWidth="1"/>
    <col min="8975" max="9216" width="9.33203125" style="164"/>
    <col min="9217" max="9217" width="19" style="164" customWidth="1"/>
    <col min="9218" max="9218" width="46.6640625" style="164" customWidth="1"/>
    <col min="9219" max="9219" width="10.33203125" style="164" customWidth="1"/>
    <col min="9220" max="9220" width="12.6640625" style="164" customWidth="1"/>
    <col min="9221" max="9221" width="16.83203125" style="164" customWidth="1"/>
    <col min="9222" max="9222" width="14" style="164" customWidth="1"/>
    <col min="9223" max="9223" width="22.6640625" style="164" customWidth="1"/>
    <col min="9224" max="9227" width="0" style="164" hidden="1" customWidth="1"/>
    <col min="9228" max="9228" width="46.1640625" style="164" customWidth="1"/>
    <col min="9229" max="9229" width="24.33203125" style="164" customWidth="1"/>
    <col min="9230" max="9230" width="17.1640625" style="164" customWidth="1"/>
    <col min="9231" max="9472" width="9.33203125" style="164"/>
    <col min="9473" max="9473" width="19" style="164" customWidth="1"/>
    <col min="9474" max="9474" width="46.6640625" style="164" customWidth="1"/>
    <col min="9475" max="9475" width="10.33203125" style="164" customWidth="1"/>
    <col min="9476" max="9476" width="12.6640625" style="164" customWidth="1"/>
    <col min="9477" max="9477" width="16.83203125" style="164" customWidth="1"/>
    <col min="9478" max="9478" width="14" style="164" customWidth="1"/>
    <col min="9479" max="9479" width="22.6640625" style="164" customWidth="1"/>
    <col min="9480" max="9483" width="0" style="164" hidden="1" customWidth="1"/>
    <col min="9484" max="9484" width="46.1640625" style="164" customWidth="1"/>
    <col min="9485" max="9485" width="24.33203125" style="164" customWidth="1"/>
    <col min="9486" max="9486" width="17.1640625" style="164" customWidth="1"/>
    <col min="9487" max="9728" width="9.33203125" style="164"/>
    <col min="9729" max="9729" width="19" style="164" customWidth="1"/>
    <col min="9730" max="9730" width="46.6640625" style="164" customWidth="1"/>
    <col min="9731" max="9731" width="10.33203125" style="164" customWidth="1"/>
    <col min="9732" max="9732" width="12.6640625" style="164" customWidth="1"/>
    <col min="9733" max="9733" width="16.83203125" style="164" customWidth="1"/>
    <col min="9734" max="9734" width="14" style="164" customWidth="1"/>
    <col min="9735" max="9735" width="22.6640625" style="164" customWidth="1"/>
    <col min="9736" max="9739" width="0" style="164" hidden="1" customWidth="1"/>
    <col min="9740" max="9740" width="46.1640625" style="164" customWidth="1"/>
    <col min="9741" max="9741" width="24.33203125" style="164" customWidth="1"/>
    <col min="9742" max="9742" width="17.1640625" style="164" customWidth="1"/>
    <col min="9743" max="9984" width="9.33203125" style="164"/>
    <col min="9985" max="9985" width="19" style="164" customWidth="1"/>
    <col min="9986" max="9986" width="46.6640625" style="164" customWidth="1"/>
    <col min="9987" max="9987" width="10.33203125" style="164" customWidth="1"/>
    <col min="9988" max="9988" width="12.6640625" style="164" customWidth="1"/>
    <col min="9989" max="9989" width="16.83203125" style="164" customWidth="1"/>
    <col min="9990" max="9990" width="14" style="164" customWidth="1"/>
    <col min="9991" max="9991" width="22.6640625" style="164" customWidth="1"/>
    <col min="9992" max="9995" width="0" style="164" hidden="1" customWidth="1"/>
    <col min="9996" max="9996" width="46.1640625" style="164" customWidth="1"/>
    <col min="9997" max="9997" width="24.33203125" style="164" customWidth="1"/>
    <col min="9998" max="9998" width="17.1640625" style="164" customWidth="1"/>
    <col min="9999" max="10240" width="9.33203125" style="164"/>
    <col min="10241" max="10241" width="19" style="164" customWidth="1"/>
    <col min="10242" max="10242" width="46.6640625" style="164" customWidth="1"/>
    <col min="10243" max="10243" width="10.33203125" style="164" customWidth="1"/>
    <col min="10244" max="10244" width="12.6640625" style="164" customWidth="1"/>
    <col min="10245" max="10245" width="16.83203125" style="164" customWidth="1"/>
    <col min="10246" max="10246" width="14" style="164" customWidth="1"/>
    <col min="10247" max="10247" width="22.6640625" style="164" customWidth="1"/>
    <col min="10248" max="10251" width="0" style="164" hidden="1" customWidth="1"/>
    <col min="10252" max="10252" width="46.1640625" style="164" customWidth="1"/>
    <col min="10253" max="10253" width="24.33203125" style="164" customWidth="1"/>
    <col min="10254" max="10254" width="17.1640625" style="164" customWidth="1"/>
    <col min="10255" max="10496" width="9.33203125" style="164"/>
    <col min="10497" max="10497" width="19" style="164" customWidth="1"/>
    <col min="10498" max="10498" width="46.6640625" style="164" customWidth="1"/>
    <col min="10499" max="10499" width="10.33203125" style="164" customWidth="1"/>
    <col min="10500" max="10500" width="12.6640625" style="164" customWidth="1"/>
    <col min="10501" max="10501" width="16.83203125" style="164" customWidth="1"/>
    <col min="10502" max="10502" width="14" style="164" customWidth="1"/>
    <col min="10503" max="10503" width="22.6640625" style="164" customWidth="1"/>
    <col min="10504" max="10507" width="0" style="164" hidden="1" customWidth="1"/>
    <col min="10508" max="10508" width="46.1640625" style="164" customWidth="1"/>
    <col min="10509" max="10509" width="24.33203125" style="164" customWidth="1"/>
    <col min="10510" max="10510" width="17.1640625" style="164" customWidth="1"/>
    <col min="10511" max="10752" width="9.33203125" style="164"/>
    <col min="10753" max="10753" width="19" style="164" customWidth="1"/>
    <col min="10754" max="10754" width="46.6640625" style="164" customWidth="1"/>
    <col min="10755" max="10755" width="10.33203125" style="164" customWidth="1"/>
    <col min="10756" max="10756" width="12.6640625" style="164" customWidth="1"/>
    <col min="10757" max="10757" width="16.83203125" style="164" customWidth="1"/>
    <col min="10758" max="10758" width="14" style="164" customWidth="1"/>
    <col min="10759" max="10759" width="22.6640625" style="164" customWidth="1"/>
    <col min="10760" max="10763" width="0" style="164" hidden="1" customWidth="1"/>
    <col min="10764" max="10764" width="46.1640625" style="164" customWidth="1"/>
    <col min="10765" max="10765" width="24.33203125" style="164" customWidth="1"/>
    <col min="10766" max="10766" width="17.1640625" style="164" customWidth="1"/>
    <col min="10767" max="11008" width="9.33203125" style="164"/>
    <col min="11009" max="11009" width="19" style="164" customWidth="1"/>
    <col min="11010" max="11010" width="46.6640625" style="164" customWidth="1"/>
    <col min="11011" max="11011" width="10.33203125" style="164" customWidth="1"/>
    <col min="11012" max="11012" width="12.6640625" style="164" customWidth="1"/>
    <col min="11013" max="11013" width="16.83203125" style="164" customWidth="1"/>
    <col min="11014" max="11014" width="14" style="164" customWidth="1"/>
    <col min="11015" max="11015" width="22.6640625" style="164" customWidth="1"/>
    <col min="11016" max="11019" width="0" style="164" hidden="1" customWidth="1"/>
    <col min="11020" max="11020" width="46.1640625" style="164" customWidth="1"/>
    <col min="11021" max="11021" width="24.33203125" style="164" customWidth="1"/>
    <col min="11022" max="11022" width="17.1640625" style="164" customWidth="1"/>
    <col min="11023" max="11264" width="9.33203125" style="164"/>
    <col min="11265" max="11265" width="19" style="164" customWidth="1"/>
    <col min="11266" max="11266" width="46.6640625" style="164" customWidth="1"/>
    <col min="11267" max="11267" width="10.33203125" style="164" customWidth="1"/>
    <col min="11268" max="11268" width="12.6640625" style="164" customWidth="1"/>
    <col min="11269" max="11269" width="16.83203125" style="164" customWidth="1"/>
    <col min="11270" max="11270" width="14" style="164" customWidth="1"/>
    <col min="11271" max="11271" width="22.6640625" style="164" customWidth="1"/>
    <col min="11272" max="11275" width="0" style="164" hidden="1" customWidth="1"/>
    <col min="11276" max="11276" width="46.1640625" style="164" customWidth="1"/>
    <col min="11277" max="11277" width="24.33203125" style="164" customWidth="1"/>
    <col min="11278" max="11278" width="17.1640625" style="164" customWidth="1"/>
    <col min="11279" max="11520" width="9.33203125" style="164"/>
    <col min="11521" max="11521" width="19" style="164" customWidth="1"/>
    <col min="11522" max="11522" width="46.6640625" style="164" customWidth="1"/>
    <col min="11523" max="11523" width="10.33203125" style="164" customWidth="1"/>
    <col min="11524" max="11524" width="12.6640625" style="164" customWidth="1"/>
    <col min="11525" max="11525" width="16.83203125" style="164" customWidth="1"/>
    <col min="11526" max="11526" width="14" style="164" customWidth="1"/>
    <col min="11527" max="11527" width="22.6640625" style="164" customWidth="1"/>
    <col min="11528" max="11531" width="0" style="164" hidden="1" customWidth="1"/>
    <col min="11532" max="11532" width="46.1640625" style="164" customWidth="1"/>
    <col min="11533" max="11533" width="24.33203125" style="164" customWidth="1"/>
    <col min="11534" max="11534" width="17.1640625" style="164" customWidth="1"/>
    <col min="11535" max="11776" width="9.33203125" style="164"/>
    <col min="11777" max="11777" width="19" style="164" customWidth="1"/>
    <col min="11778" max="11778" width="46.6640625" style="164" customWidth="1"/>
    <col min="11779" max="11779" width="10.33203125" style="164" customWidth="1"/>
    <col min="11780" max="11780" width="12.6640625" style="164" customWidth="1"/>
    <col min="11781" max="11781" width="16.83203125" style="164" customWidth="1"/>
    <col min="11782" max="11782" width="14" style="164" customWidth="1"/>
    <col min="11783" max="11783" width="22.6640625" style="164" customWidth="1"/>
    <col min="11784" max="11787" width="0" style="164" hidden="1" customWidth="1"/>
    <col min="11788" max="11788" width="46.1640625" style="164" customWidth="1"/>
    <col min="11789" max="11789" width="24.33203125" style="164" customWidth="1"/>
    <col min="11790" max="11790" width="17.1640625" style="164" customWidth="1"/>
    <col min="11791" max="12032" width="9.33203125" style="164"/>
    <col min="12033" max="12033" width="19" style="164" customWidth="1"/>
    <col min="12034" max="12034" width="46.6640625" style="164" customWidth="1"/>
    <col min="12035" max="12035" width="10.33203125" style="164" customWidth="1"/>
    <col min="12036" max="12036" width="12.6640625" style="164" customWidth="1"/>
    <col min="12037" max="12037" width="16.83203125" style="164" customWidth="1"/>
    <col min="12038" max="12038" width="14" style="164" customWidth="1"/>
    <col min="12039" max="12039" width="22.6640625" style="164" customWidth="1"/>
    <col min="12040" max="12043" width="0" style="164" hidden="1" customWidth="1"/>
    <col min="12044" max="12044" width="46.1640625" style="164" customWidth="1"/>
    <col min="12045" max="12045" width="24.33203125" style="164" customWidth="1"/>
    <col min="12046" max="12046" width="17.1640625" style="164" customWidth="1"/>
    <col min="12047" max="12288" width="9.33203125" style="164"/>
    <col min="12289" max="12289" width="19" style="164" customWidth="1"/>
    <col min="12290" max="12290" width="46.6640625" style="164" customWidth="1"/>
    <col min="12291" max="12291" width="10.33203125" style="164" customWidth="1"/>
    <col min="12292" max="12292" width="12.6640625" style="164" customWidth="1"/>
    <col min="12293" max="12293" width="16.83203125" style="164" customWidth="1"/>
    <col min="12294" max="12294" width="14" style="164" customWidth="1"/>
    <col min="12295" max="12295" width="22.6640625" style="164" customWidth="1"/>
    <col min="12296" max="12299" width="0" style="164" hidden="1" customWidth="1"/>
    <col min="12300" max="12300" width="46.1640625" style="164" customWidth="1"/>
    <col min="12301" max="12301" width="24.33203125" style="164" customWidth="1"/>
    <col min="12302" max="12302" width="17.1640625" style="164" customWidth="1"/>
    <col min="12303" max="12544" width="9.33203125" style="164"/>
    <col min="12545" max="12545" width="19" style="164" customWidth="1"/>
    <col min="12546" max="12546" width="46.6640625" style="164" customWidth="1"/>
    <col min="12547" max="12547" width="10.33203125" style="164" customWidth="1"/>
    <col min="12548" max="12548" width="12.6640625" style="164" customWidth="1"/>
    <col min="12549" max="12549" width="16.83203125" style="164" customWidth="1"/>
    <col min="12550" max="12550" width="14" style="164" customWidth="1"/>
    <col min="12551" max="12551" width="22.6640625" style="164" customWidth="1"/>
    <col min="12552" max="12555" width="0" style="164" hidden="1" customWidth="1"/>
    <col min="12556" max="12556" width="46.1640625" style="164" customWidth="1"/>
    <col min="12557" max="12557" width="24.33203125" style="164" customWidth="1"/>
    <col min="12558" max="12558" width="17.1640625" style="164" customWidth="1"/>
    <col min="12559" max="12800" width="9.33203125" style="164"/>
    <col min="12801" max="12801" width="19" style="164" customWidth="1"/>
    <col min="12802" max="12802" width="46.6640625" style="164" customWidth="1"/>
    <col min="12803" max="12803" width="10.33203125" style="164" customWidth="1"/>
    <col min="12804" max="12804" width="12.6640625" style="164" customWidth="1"/>
    <col min="12805" max="12805" width="16.83203125" style="164" customWidth="1"/>
    <col min="12806" max="12806" width="14" style="164" customWidth="1"/>
    <col min="12807" max="12807" width="22.6640625" style="164" customWidth="1"/>
    <col min="12808" max="12811" width="0" style="164" hidden="1" customWidth="1"/>
    <col min="12812" max="12812" width="46.1640625" style="164" customWidth="1"/>
    <col min="12813" max="12813" width="24.33203125" style="164" customWidth="1"/>
    <col min="12814" max="12814" width="17.1640625" style="164" customWidth="1"/>
    <col min="12815" max="13056" width="9.33203125" style="164"/>
    <col min="13057" max="13057" width="19" style="164" customWidth="1"/>
    <col min="13058" max="13058" width="46.6640625" style="164" customWidth="1"/>
    <col min="13059" max="13059" width="10.33203125" style="164" customWidth="1"/>
    <col min="13060" max="13060" width="12.6640625" style="164" customWidth="1"/>
    <col min="13061" max="13061" width="16.83203125" style="164" customWidth="1"/>
    <col min="13062" max="13062" width="14" style="164" customWidth="1"/>
    <col min="13063" max="13063" width="22.6640625" style="164" customWidth="1"/>
    <col min="13064" max="13067" width="0" style="164" hidden="1" customWidth="1"/>
    <col min="13068" max="13068" width="46.1640625" style="164" customWidth="1"/>
    <col min="13069" max="13069" width="24.33203125" style="164" customWidth="1"/>
    <col min="13070" max="13070" width="17.1640625" style="164" customWidth="1"/>
    <col min="13071" max="13312" width="9.33203125" style="164"/>
    <col min="13313" max="13313" width="19" style="164" customWidth="1"/>
    <col min="13314" max="13314" width="46.6640625" style="164" customWidth="1"/>
    <col min="13315" max="13315" width="10.33203125" style="164" customWidth="1"/>
    <col min="13316" max="13316" width="12.6640625" style="164" customWidth="1"/>
    <col min="13317" max="13317" width="16.83203125" style="164" customWidth="1"/>
    <col min="13318" max="13318" width="14" style="164" customWidth="1"/>
    <col min="13319" max="13319" width="22.6640625" style="164" customWidth="1"/>
    <col min="13320" max="13323" width="0" style="164" hidden="1" customWidth="1"/>
    <col min="13324" max="13324" width="46.1640625" style="164" customWidth="1"/>
    <col min="13325" max="13325" width="24.33203125" style="164" customWidth="1"/>
    <col min="13326" max="13326" width="17.1640625" style="164" customWidth="1"/>
    <col min="13327" max="13568" width="9.33203125" style="164"/>
    <col min="13569" max="13569" width="19" style="164" customWidth="1"/>
    <col min="13570" max="13570" width="46.6640625" style="164" customWidth="1"/>
    <col min="13571" max="13571" width="10.33203125" style="164" customWidth="1"/>
    <col min="13572" max="13572" width="12.6640625" style="164" customWidth="1"/>
    <col min="13573" max="13573" width="16.83203125" style="164" customWidth="1"/>
    <col min="13574" max="13574" width="14" style="164" customWidth="1"/>
    <col min="13575" max="13575" width="22.6640625" style="164" customWidth="1"/>
    <col min="13576" max="13579" width="0" style="164" hidden="1" customWidth="1"/>
    <col min="13580" max="13580" width="46.1640625" style="164" customWidth="1"/>
    <col min="13581" max="13581" width="24.33203125" style="164" customWidth="1"/>
    <col min="13582" max="13582" width="17.1640625" style="164" customWidth="1"/>
    <col min="13583" max="13824" width="9.33203125" style="164"/>
    <col min="13825" max="13825" width="19" style="164" customWidth="1"/>
    <col min="13826" max="13826" width="46.6640625" style="164" customWidth="1"/>
    <col min="13827" max="13827" width="10.33203125" style="164" customWidth="1"/>
    <col min="13828" max="13828" width="12.6640625" style="164" customWidth="1"/>
    <col min="13829" max="13829" width="16.83203125" style="164" customWidth="1"/>
    <col min="13830" max="13830" width="14" style="164" customWidth="1"/>
    <col min="13831" max="13831" width="22.6640625" style="164" customWidth="1"/>
    <col min="13832" max="13835" width="0" style="164" hidden="1" customWidth="1"/>
    <col min="13836" max="13836" width="46.1640625" style="164" customWidth="1"/>
    <col min="13837" max="13837" width="24.33203125" style="164" customWidth="1"/>
    <col min="13838" max="13838" width="17.1640625" style="164" customWidth="1"/>
    <col min="13839" max="14080" width="9.33203125" style="164"/>
    <col min="14081" max="14081" width="19" style="164" customWidth="1"/>
    <col min="14082" max="14082" width="46.6640625" style="164" customWidth="1"/>
    <col min="14083" max="14083" width="10.33203125" style="164" customWidth="1"/>
    <col min="14084" max="14084" width="12.6640625" style="164" customWidth="1"/>
    <col min="14085" max="14085" width="16.83203125" style="164" customWidth="1"/>
    <col min="14086" max="14086" width="14" style="164" customWidth="1"/>
    <col min="14087" max="14087" width="22.6640625" style="164" customWidth="1"/>
    <col min="14088" max="14091" width="0" style="164" hidden="1" customWidth="1"/>
    <col min="14092" max="14092" width="46.1640625" style="164" customWidth="1"/>
    <col min="14093" max="14093" width="24.33203125" style="164" customWidth="1"/>
    <col min="14094" max="14094" width="17.1640625" style="164" customWidth="1"/>
    <col min="14095" max="14336" width="9.33203125" style="164"/>
    <col min="14337" max="14337" width="19" style="164" customWidth="1"/>
    <col min="14338" max="14338" width="46.6640625" style="164" customWidth="1"/>
    <col min="14339" max="14339" width="10.33203125" style="164" customWidth="1"/>
    <col min="14340" max="14340" width="12.6640625" style="164" customWidth="1"/>
    <col min="14341" max="14341" width="16.83203125" style="164" customWidth="1"/>
    <col min="14342" max="14342" width="14" style="164" customWidth="1"/>
    <col min="14343" max="14343" width="22.6640625" style="164" customWidth="1"/>
    <col min="14344" max="14347" width="0" style="164" hidden="1" customWidth="1"/>
    <col min="14348" max="14348" width="46.1640625" style="164" customWidth="1"/>
    <col min="14349" max="14349" width="24.33203125" style="164" customWidth="1"/>
    <col min="14350" max="14350" width="17.1640625" style="164" customWidth="1"/>
    <col min="14351" max="14592" width="9.33203125" style="164"/>
    <col min="14593" max="14593" width="19" style="164" customWidth="1"/>
    <col min="14594" max="14594" width="46.6640625" style="164" customWidth="1"/>
    <col min="14595" max="14595" width="10.33203125" style="164" customWidth="1"/>
    <col min="14596" max="14596" width="12.6640625" style="164" customWidth="1"/>
    <col min="14597" max="14597" width="16.83203125" style="164" customWidth="1"/>
    <col min="14598" max="14598" width="14" style="164" customWidth="1"/>
    <col min="14599" max="14599" width="22.6640625" style="164" customWidth="1"/>
    <col min="14600" max="14603" width="0" style="164" hidden="1" customWidth="1"/>
    <col min="14604" max="14604" width="46.1640625" style="164" customWidth="1"/>
    <col min="14605" max="14605" width="24.33203125" style="164" customWidth="1"/>
    <col min="14606" max="14606" width="17.1640625" style="164" customWidth="1"/>
    <col min="14607" max="14848" width="9.33203125" style="164"/>
    <col min="14849" max="14849" width="19" style="164" customWidth="1"/>
    <col min="14850" max="14850" width="46.6640625" style="164" customWidth="1"/>
    <col min="14851" max="14851" width="10.33203125" style="164" customWidth="1"/>
    <col min="14852" max="14852" width="12.6640625" style="164" customWidth="1"/>
    <col min="14853" max="14853" width="16.83203125" style="164" customWidth="1"/>
    <col min="14854" max="14854" width="14" style="164" customWidth="1"/>
    <col min="14855" max="14855" width="22.6640625" style="164" customWidth="1"/>
    <col min="14856" max="14859" width="0" style="164" hidden="1" customWidth="1"/>
    <col min="14860" max="14860" width="46.1640625" style="164" customWidth="1"/>
    <col min="14861" max="14861" width="24.33203125" style="164" customWidth="1"/>
    <col min="14862" max="14862" width="17.1640625" style="164" customWidth="1"/>
    <col min="14863" max="15104" width="9.33203125" style="164"/>
    <col min="15105" max="15105" width="19" style="164" customWidth="1"/>
    <col min="15106" max="15106" width="46.6640625" style="164" customWidth="1"/>
    <col min="15107" max="15107" width="10.33203125" style="164" customWidth="1"/>
    <col min="15108" max="15108" width="12.6640625" style="164" customWidth="1"/>
    <col min="15109" max="15109" width="16.83203125" style="164" customWidth="1"/>
    <col min="15110" max="15110" width="14" style="164" customWidth="1"/>
    <col min="15111" max="15111" width="22.6640625" style="164" customWidth="1"/>
    <col min="15112" max="15115" width="0" style="164" hidden="1" customWidth="1"/>
    <col min="15116" max="15116" width="46.1640625" style="164" customWidth="1"/>
    <col min="15117" max="15117" width="24.33203125" style="164" customWidth="1"/>
    <col min="15118" max="15118" width="17.1640625" style="164" customWidth="1"/>
    <col min="15119" max="15360" width="9.33203125" style="164"/>
    <col min="15361" max="15361" width="19" style="164" customWidth="1"/>
    <col min="15362" max="15362" width="46.6640625" style="164" customWidth="1"/>
    <col min="15363" max="15363" width="10.33203125" style="164" customWidth="1"/>
    <col min="15364" max="15364" width="12.6640625" style="164" customWidth="1"/>
    <col min="15365" max="15365" width="16.83203125" style="164" customWidth="1"/>
    <col min="15366" max="15366" width="14" style="164" customWidth="1"/>
    <col min="15367" max="15367" width="22.6640625" style="164" customWidth="1"/>
    <col min="15368" max="15371" width="0" style="164" hidden="1" customWidth="1"/>
    <col min="15372" max="15372" width="46.1640625" style="164" customWidth="1"/>
    <col min="15373" max="15373" width="24.33203125" style="164" customWidth="1"/>
    <col min="15374" max="15374" width="17.1640625" style="164" customWidth="1"/>
    <col min="15375" max="15616" width="9.33203125" style="164"/>
    <col min="15617" max="15617" width="19" style="164" customWidth="1"/>
    <col min="15618" max="15618" width="46.6640625" style="164" customWidth="1"/>
    <col min="15619" max="15619" width="10.33203125" style="164" customWidth="1"/>
    <col min="15620" max="15620" width="12.6640625" style="164" customWidth="1"/>
    <col min="15621" max="15621" width="16.83203125" style="164" customWidth="1"/>
    <col min="15622" max="15622" width="14" style="164" customWidth="1"/>
    <col min="15623" max="15623" width="22.6640625" style="164" customWidth="1"/>
    <col min="15624" max="15627" width="0" style="164" hidden="1" customWidth="1"/>
    <col min="15628" max="15628" width="46.1640625" style="164" customWidth="1"/>
    <col min="15629" max="15629" width="24.33203125" style="164" customWidth="1"/>
    <col min="15630" max="15630" width="17.1640625" style="164" customWidth="1"/>
    <col min="15631" max="15872" width="9.33203125" style="164"/>
    <col min="15873" max="15873" width="19" style="164" customWidth="1"/>
    <col min="15874" max="15874" width="46.6640625" style="164" customWidth="1"/>
    <col min="15875" max="15875" width="10.33203125" style="164" customWidth="1"/>
    <col min="15876" max="15876" width="12.6640625" style="164" customWidth="1"/>
    <col min="15877" max="15877" width="16.83203125" style="164" customWidth="1"/>
    <col min="15878" max="15878" width="14" style="164" customWidth="1"/>
    <col min="15879" max="15879" width="22.6640625" style="164" customWidth="1"/>
    <col min="15880" max="15883" width="0" style="164" hidden="1" customWidth="1"/>
    <col min="15884" max="15884" width="46.1640625" style="164" customWidth="1"/>
    <col min="15885" max="15885" width="24.33203125" style="164" customWidth="1"/>
    <col min="15886" max="15886" width="17.1640625" style="164" customWidth="1"/>
    <col min="15887" max="16128" width="9.33203125" style="164"/>
    <col min="16129" max="16129" width="19" style="164" customWidth="1"/>
    <col min="16130" max="16130" width="46.6640625" style="164" customWidth="1"/>
    <col min="16131" max="16131" width="10.33203125" style="164" customWidth="1"/>
    <col min="16132" max="16132" width="12.6640625" style="164" customWidth="1"/>
    <col min="16133" max="16133" width="16.83203125" style="164" customWidth="1"/>
    <col min="16134" max="16134" width="14" style="164" customWidth="1"/>
    <col min="16135" max="16135" width="22.6640625" style="164" customWidth="1"/>
    <col min="16136" max="16139" width="0" style="164" hidden="1" customWidth="1"/>
    <col min="16140" max="16140" width="46.1640625" style="164" customWidth="1"/>
    <col min="16141" max="16141" width="24.33203125" style="164" customWidth="1"/>
    <col min="16142" max="16142" width="17.1640625" style="164" customWidth="1"/>
    <col min="16143" max="16384" width="9.33203125" style="164"/>
  </cols>
  <sheetData>
    <row r="1" spans="1:11" x14ac:dyDescent="0.3">
      <c r="A1" s="163"/>
      <c r="B1" s="163"/>
      <c r="C1" s="163"/>
      <c r="D1" s="163"/>
      <c r="E1" s="163"/>
      <c r="F1" s="286" t="s">
        <v>190</v>
      </c>
      <c r="G1" s="286"/>
    </row>
    <row r="2" spans="1:11" ht="16.5" customHeight="1" x14ac:dyDescent="0.3">
      <c r="A2" s="287" t="s">
        <v>148</v>
      </c>
      <c r="B2" s="287"/>
      <c r="C2" s="287"/>
      <c r="D2" s="287"/>
      <c r="E2" s="287"/>
      <c r="F2" s="287"/>
      <c r="G2" s="287"/>
    </row>
    <row r="3" spans="1:11" ht="15" customHeight="1" x14ac:dyDescent="0.3">
      <c r="A3" s="287" t="s">
        <v>149</v>
      </c>
      <c r="B3" s="287"/>
      <c r="C3" s="287"/>
      <c r="D3" s="287"/>
      <c r="E3" s="287"/>
      <c r="F3" s="287"/>
      <c r="G3" s="287"/>
    </row>
    <row r="4" spans="1:11" x14ac:dyDescent="0.3">
      <c r="A4" s="163"/>
      <c r="B4" s="163"/>
      <c r="C4" s="165"/>
      <c r="D4" s="165"/>
      <c r="E4" s="165"/>
      <c r="F4" s="165"/>
      <c r="G4" s="165"/>
    </row>
    <row r="5" spans="1:11" ht="42" customHeight="1" x14ac:dyDescent="0.3">
      <c r="A5" s="288" t="s">
        <v>150</v>
      </c>
      <c r="B5" s="288"/>
      <c r="C5" s="288"/>
      <c r="D5" s="288"/>
      <c r="E5" s="288"/>
      <c r="F5" s="288"/>
      <c r="G5" s="288"/>
    </row>
    <row r="6" spans="1:11" ht="3.75" customHeight="1" x14ac:dyDescent="0.3">
      <c r="B6" s="166"/>
      <c r="C6" s="167"/>
      <c r="D6" s="167"/>
      <c r="E6" s="167"/>
      <c r="F6" s="167"/>
      <c r="G6" s="166"/>
    </row>
    <row r="7" spans="1:11" ht="69" customHeight="1" x14ac:dyDescent="0.3">
      <c r="A7" s="289" t="s">
        <v>151</v>
      </c>
      <c r="B7" s="289" t="s">
        <v>152</v>
      </c>
      <c r="C7" s="291" t="s">
        <v>153</v>
      </c>
      <c r="D7" s="291" t="s">
        <v>154</v>
      </c>
      <c r="E7" s="291" t="s">
        <v>155</v>
      </c>
      <c r="F7" s="293" t="s">
        <v>189</v>
      </c>
      <c r="G7" s="294"/>
    </row>
    <row r="8" spans="1:11" ht="42.75" x14ac:dyDescent="0.3">
      <c r="A8" s="290"/>
      <c r="B8" s="290"/>
      <c r="C8" s="292"/>
      <c r="D8" s="292"/>
      <c r="E8" s="292"/>
      <c r="F8" s="168" t="s">
        <v>156</v>
      </c>
      <c r="G8" s="169" t="s">
        <v>157</v>
      </c>
    </row>
    <row r="9" spans="1:11" x14ac:dyDescent="0.3">
      <c r="A9" s="169"/>
      <c r="B9" s="169"/>
      <c r="C9" s="168"/>
      <c r="D9" s="168"/>
      <c r="E9" s="168"/>
      <c r="F9" s="168"/>
      <c r="G9" s="169"/>
      <c r="J9" s="170" t="s">
        <v>158</v>
      </c>
      <c r="K9" s="171">
        <f>198500000/1000</f>
        <v>198500</v>
      </c>
    </row>
    <row r="10" spans="1:11" x14ac:dyDescent="0.3">
      <c r="A10" s="172">
        <v>1</v>
      </c>
      <c r="B10" s="172">
        <v>2</v>
      </c>
      <c r="C10" s="172">
        <v>3</v>
      </c>
      <c r="D10" s="172">
        <v>4</v>
      </c>
      <c r="E10" s="172">
        <v>5</v>
      </c>
      <c r="F10" s="172">
        <v>6</v>
      </c>
      <c r="G10" s="172">
        <v>7</v>
      </c>
      <c r="J10" s="164">
        <v>4212</v>
      </c>
      <c r="K10" s="171" t="e">
        <f>#REF!</f>
        <v>#REF!</v>
      </c>
    </row>
    <row r="11" spans="1:11" x14ac:dyDescent="0.3">
      <c r="A11" s="280" t="s">
        <v>159</v>
      </c>
      <c r="B11" s="281"/>
      <c r="C11" s="281"/>
      <c r="D11" s="281"/>
      <c r="E11" s="282"/>
      <c r="F11" s="172"/>
      <c r="G11" s="187">
        <f>G12</f>
        <v>-19953.7</v>
      </c>
      <c r="J11" s="164">
        <v>4214</v>
      </c>
      <c r="K11" s="171" t="e">
        <f>#REF!</f>
        <v>#REF!</v>
      </c>
    </row>
    <row r="12" spans="1:11" ht="34.5" customHeight="1" x14ac:dyDescent="0.3">
      <c r="A12" s="283" t="s">
        <v>161</v>
      </c>
      <c r="B12" s="284"/>
      <c r="C12" s="284"/>
      <c r="D12" s="284"/>
      <c r="E12" s="285"/>
      <c r="F12" s="173"/>
      <c r="G12" s="187">
        <f>G13+G17</f>
        <v>-19953.7</v>
      </c>
      <c r="J12" s="164">
        <v>4216</v>
      </c>
      <c r="K12" s="171" t="e">
        <f>#REF!</f>
        <v>#REF!</v>
      </c>
    </row>
    <row r="13" spans="1:11" ht="27" x14ac:dyDescent="0.3">
      <c r="A13" s="183" t="s">
        <v>162</v>
      </c>
      <c r="B13" s="184" t="s">
        <v>163</v>
      </c>
      <c r="C13" s="184"/>
      <c r="D13" s="184"/>
      <c r="E13" s="185"/>
      <c r="F13" s="186"/>
      <c r="G13" s="187">
        <f>G14</f>
        <v>-8500</v>
      </c>
      <c r="K13" s="171"/>
    </row>
    <row r="14" spans="1:11" x14ac:dyDescent="0.3">
      <c r="A14" s="278" t="s">
        <v>164</v>
      </c>
      <c r="B14" s="279"/>
      <c r="C14" s="174"/>
      <c r="D14" s="175"/>
      <c r="E14" s="174"/>
      <c r="F14" s="176"/>
      <c r="G14" s="187">
        <f>G15+G16</f>
        <v>-8500</v>
      </c>
      <c r="H14" s="177"/>
      <c r="J14" s="177">
        <v>4251</v>
      </c>
      <c r="K14" s="178" t="e">
        <f>SUM(#REF!)</f>
        <v>#REF!</v>
      </c>
    </row>
    <row r="15" spans="1:11" ht="27.75" x14ac:dyDescent="0.3">
      <c r="A15" s="172" t="s">
        <v>165</v>
      </c>
      <c r="B15" s="179" t="s">
        <v>166</v>
      </c>
      <c r="C15" s="180" t="s">
        <v>167</v>
      </c>
      <c r="D15" s="180" t="s">
        <v>160</v>
      </c>
      <c r="E15" s="181">
        <v>1200000</v>
      </c>
      <c r="F15" s="187">
        <v>-1</v>
      </c>
      <c r="G15" s="187">
        <v>-1200</v>
      </c>
      <c r="H15" s="177">
        <v>4261</v>
      </c>
      <c r="J15" s="164">
        <v>4261</v>
      </c>
      <c r="K15" s="171">
        <f>SUM(G15:G15)</f>
        <v>-1200</v>
      </c>
    </row>
    <row r="16" spans="1:11" ht="41.25" x14ac:dyDescent="0.3">
      <c r="A16" s="172" t="s">
        <v>168</v>
      </c>
      <c r="B16" s="179" t="s">
        <v>169</v>
      </c>
      <c r="C16" s="180" t="s">
        <v>167</v>
      </c>
      <c r="D16" s="180" t="s">
        <v>160</v>
      </c>
      <c r="E16" s="181">
        <v>7300000</v>
      </c>
      <c r="F16" s="187">
        <v>-1</v>
      </c>
      <c r="G16" s="187">
        <v>-7300</v>
      </c>
      <c r="H16" s="177">
        <v>4261</v>
      </c>
      <c r="J16" s="164">
        <v>4261</v>
      </c>
      <c r="K16" s="171">
        <f>SUM(G16:G16)</f>
        <v>-7300</v>
      </c>
    </row>
    <row r="17" spans="1:11" ht="27" x14ac:dyDescent="0.3">
      <c r="A17" s="183" t="s">
        <v>170</v>
      </c>
      <c r="B17" s="184" t="s">
        <v>78</v>
      </c>
      <c r="C17" s="184"/>
      <c r="D17" s="184"/>
      <c r="E17" s="185"/>
      <c r="F17" s="187"/>
      <c r="G17" s="187">
        <f>G18</f>
        <v>-11453.7</v>
      </c>
      <c r="K17" s="171"/>
    </row>
    <row r="18" spans="1:11" x14ac:dyDescent="0.3">
      <c r="A18" s="278" t="s">
        <v>171</v>
      </c>
      <c r="B18" s="279"/>
      <c r="C18" s="174"/>
      <c r="D18" s="175"/>
      <c r="E18" s="174"/>
      <c r="F18" s="187"/>
      <c r="G18" s="187">
        <f>SUM(G19:G24)</f>
        <v>-11453.7</v>
      </c>
      <c r="H18" s="177"/>
      <c r="J18" s="177">
        <v>4251</v>
      </c>
      <c r="K18" s="178" t="e">
        <f>SUM(#REF!)</f>
        <v>#REF!</v>
      </c>
    </row>
    <row r="19" spans="1:11" x14ac:dyDescent="0.3">
      <c r="A19" s="172" t="s">
        <v>172</v>
      </c>
      <c r="B19" s="179" t="s">
        <v>173</v>
      </c>
      <c r="C19" s="180" t="s">
        <v>174</v>
      </c>
      <c r="D19" s="180" t="s">
        <v>175</v>
      </c>
      <c r="E19" s="181">
        <v>390740</v>
      </c>
      <c r="F19" s="187">
        <v>-5</v>
      </c>
      <c r="G19" s="187">
        <v>-1953.7</v>
      </c>
      <c r="H19" s="177">
        <v>4261</v>
      </c>
      <c r="J19" s="164">
        <v>4261</v>
      </c>
      <c r="K19" s="171">
        <f t="shared" ref="K19:K24" si="0">SUM(G19:G19)</f>
        <v>-1953.7</v>
      </c>
    </row>
    <row r="20" spans="1:11" x14ac:dyDescent="0.3">
      <c r="A20" s="172" t="s">
        <v>176</v>
      </c>
      <c r="B20" s="179" t="s">
        <v>177</v>
      </c>
      <c r="C20" s="180" t="s">
        <v>174</v>
      </c>
      <c r="D20" s="180" t="s">
        <v>175</v>
      </c>
      <c r="E20" s="181">
        <v>12000</v>
      </c>
      <c r="F20" s="187">
        <v>-120</v>
      </c>
      <c r="G20" s="187">
        <v>-1440</v>
      </c>
      <c r="H20" s="177">
        <v>4261</v>
      </c>
      <c r="J20" s="164">
        <v>4261</v>
      </c>
      <c r="K20" s="171">
        <f t="shared" si="0"/>
        <v>-1440</v>
      </c>
    </row>
    <row r="21" spans="1:11" x14ac:dyDescent="0.3">
      <c r="A21" s="172" t="s">
        <v>178</v>
      </c>
      <c r="B21" s="179" t="s">
        <v>179</v>
      </c>
      <c r="C21" s="180" t="s">
        <v>174</v>
      </c>
      <c r="D21" s="180" t="s">
        <v>175</v>
      </c>
      <c r="E21" s="181">
        <v>68000</v>
      </c>
      <c r="F21" s="187">
        <v>-20</v>
      </c>
      <c r="G21" s="187">
        <v>-1360</v>
      </c>
      <c r="H21" s="177">
        <v>4261</v>
      </c>
      <c r="J21" s="164">
        <v>4261</v>
      </c>
      <c r="K21" s="171">
        <f t="shared" si="0"/>
        <v>-1360</v>
      </c>
    </row>
    <row r="22" spans="1:11" x14ac:dyDescent="0.3">
      <c r="A22" s="172" t="s">
        <v>180</v>
      </c>
      <c r="B22" s="179" t="s">
        <v>181</v>
      </c>
      <c r="C22" s="180" t="s">
        <v>174</v>
      </c>
      <c r="D22" s="180" t="s">
        <v>175</v>
      </c>
      <c r="E22" s="181">
        <v>50000</v>
      </c>
      <c r="F22" s="187">
        <v>-20</v>
      </c>
      <c r="G22" s="187">
        <v>-1000</v>
      </c>
      <c r="H22" s="177">
        <v>4261</v>
      </c>
      <c r="J22" s="164">
        <v>4261</v>
      </c>
      <c r="K22" s="171">
        <f t="shared" si="0"/>
        <v>-1000</v>
      </c>
    </row>
    <row r="23" spans="1:11" x14ac:dyDescent="0.3">
      <c r="A23" s="172" t="s">
        <v>182</v>
      </c>
      <c r="B23" s="179" t="s">
        <v>183</v>
      </c>
      <c r="C23" s="180" t="s">
        <v>174</v>
      </c>
      <c r="D23" s="180" t="s">
        <v>175</v>
      </c>
      <c r="E23" s="181">
        <v>60000</v>
      </c>
      <c r="F23" s="187">
        <v>-70</v>
      </c>
      <c r="G23" s="187">
        <v>-4200</v>
      </c>
      <c r="H23" s="177">
        <v>4261</v>
      </c>
      <c r="J23" s="164">
        <v>4261</v>
      </c>
      <c r="K23" s="171">
        <f t="shared" si="0"/>
        <v>-4200</v>
      </c>
    </row>
    <row r="24" spans="1:11" x14ac:dyDescent="0.3">
      <c r="A24" s="172" t="s">
        <v>185</v>
      </c>
      <c r="B24" s="179" t="s">
        <v>184</v>
      </c>
      <c r="C24" s="180" t="s">
        <v>174</v>
      </c>
      <c r="D24" s="180" t="s">
        <v>175</v>
      </c>
      <c r="E24" s="181">
        <v>250000</v>
      </c>
      <c r="F24" s="187">
        <v>-6</v>
      </c>
      <c r="G24" s="187">
        <v>-1500</v>
      </c>
      <c r="H24" s="177">
        <v>4261</v>
      </c>
      <c r="J24" s="164">
        <v>4261</v>
      </c>
      <c r="K24" s="171">
        <f t="shared" si="0"/>
        <v>-1500</v>
      </c>
    </row>
  </sheetData>
  <mergeCells count="14">
    <mergeCell ref="A18:B18"/>
    <mergeCell ref="A11:E11"/>
    <mergeCell ref="A12:E12"/>
    <mergeCell ref="A14:B14"/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Հավելված1</vt:lpstr>
      <vt:lpstr>Հավելված2</vt:lpstr>
      <vt:lpstr>Հավելված3</vt:lpstr>
      <vt:lpstr>Հավելված 4</vt:lpstr>
      <vt:lpstr>Հավելված 5</vt:lpstr>
      <vt:lpstr>Հավելված 6</vt:lpstr>
      <vt:lpstr>Հավելված 7</vt:lpstr>
      <vt:lpstr>'Հավելված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https://mul2.gov.am/tasks/122934/oneclick/havelvac.xlsx?token=38cd6fc9874ac3a97b1d5abde9f119da</cp:keywords>
  <cp:lastModifiedBy>Yelena Petrosyan</cp:lastModifiedBy>
  <cp:lastPrinted>2019-09-05T11:45:12Z</cp:lastPrinted>
  <dcterms:created xsi:type="dcterms:W3CDTF">2018-09-30T11:43:43Z</dcterms:created>
  <dcterms:modified xsi:type="dcterms:W3CDTF">2019-09-05T11:48:13Z</dcterms:modified>
</cp:coreProperties>
</file>