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ashvark" sheetId="4" r:id="rId1"/>
  </sheets>
  <calcPr calcId="145621"/>
</workbook>
</file>

<file path=xl/calcChain.xml><?xml version="1.0" encoding="utf-8"?>
<calcChain xmlns="http://schemas.openxmlformats.org/spreadsheetml/2006/main">
  <c r="E14" i="4" l="1"/>
  <c r="E10" i="4"/>
  <c r="E11" i="4"/>
  <c r="E9" i="4"/>
  <c r="E16" i="4" s="1"/>
  <c r="E17" i="4" l="1"/>
  <c r="E18" i="4" s="1"/>
</calcChain>
</file>

<file path=xl/sharedStrings.xml><?xml version="1.0" encoding="utf-8"?>
<sst xmlns="http://schemas.openxmlformats.org/spreadsheetml/2006/main" count="28" uniqueCount="27">
  <si>
    <t>Հ/Հ</t>
  </si>
  <si>
    <t>1</t>
  </si>
  <si>
    <t>2</t>
  </si>
  <si>
    <t>ԱՇԽԱՏԱՆՔԻ ՎԱՐՁԱՏՐՈՒԹՅՈՒՆ, այդ թվում`</t>
  </si>
  <si>
    <t>1.1</t>
  </si>
  <si>
    <t>ԾԱՌԱՅՈՒԹՅՈՒՆՆԵՐԻ ԵՎ ԱՊՐԱՆՔՆԵՐԻ ՁԵՌՔԲԵՐՈՒՄ, այդ թվում`</t>
  </si>
  <si>
    <t>2.1</t>
  </si>
  <si>
    <t>Հաշվարկ                                                                                                                              Գյուղատնտեսական մթերքի տոնավաճառների կազմակերպման համար անհրաժեշտ ծախսերի</t>
  </si>
  <si>
    <t>Աշխատողների աշխատավարձեր, այդ թվում՝</t>
  </si>
  <si>
    <t>1.1.1</t>
  </si>
  <si>
    <t>Ծախսի անվանումը</t>
  </si>
  <si>
    <t>Կառավարիչ /1հաստիք/</t>
  </si>
  <si>
    <t>1.1.2.</t>
  </si>
  <si>
    <t>1.1.3.</t>
  </si>
  <si>
    <t>Աշխատակիցներ /3հաստիք/</t>
  </si>
  <si>
    <t>Մասնագետ աշխատակիցներ /2 հաստիք/</t>
  </si>
  <si>
    <t>Աշխատած ամիսների թիվը</t>
  </si>
  <si>
    <t>Աշխատավարձի չափը     (ՀՀ դրամ)</t>
  </si>
  <si>
    <t>Միավորի ծախսը             (ՀՀ դրամ)</t>
  </si>
  <si>
    <t>Աշխատանքի քանակը (անգամ)</t>
  </si>
  <si>
    <t>Ընդամենը ծախսը (ՀՀ դրամ)</t>
  </si>
  <si>
    <t>Ընդամենը ծախսեր</t>
  </si>
  <si>
    <t>Տոնավաճառների կազմակերպման համար անհրաժեշտ պարագաների և գույքի բարձում, բեռնաթափում, մոնտաժում, ապամոնտաժում և տեղափոխում</t>
  </si>
  <si>
    <t xml:space="preserve">Ավելացված արժեքի հարկ </t>
  </si>
  <si>
    <t>ԸՆԴԱՄԵՆԸ</t>
  </si>
  <si>
    <t>1.1.4.</t>
  </si>
  <si>
    <t>Աշխատողների վերջնահաշվարկ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</si>
</sst>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₽_-;\-* #,##0.00\ _₽_-;_-* &quot;-&quot;??\ _₽_-;_-@_-"/>
    <numFmt numFmtId="165" formatCode="_(* #,##0.0_);_(* \(#,##0.0\);_(* &quot;-&quot;??_);_(@_)"/>
    <numFmt numFmtId="166" formatCode="0_);\(0\)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Armenian"/>
      <family val="1"/>
    </font>
    <font>
      <sz val="11"/>
      <color theme="1"/>
      <name val="Calibri"/>
      <family val="2"/>
    </font>
    <font>
      <sz val="10"/>
      <name val="Arial"/>
      <family val="2"/>
      <charset val="204"/>
    </font>
    <font>
      <b/>
      <sz val="11"/>
      <name val="GHEA Grapalat"/>
      <family val="3"/>
    </font>
    <font>
      <sz val="11"/>
      <name val="GHEA Grapalat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 wrapText="1"/>
    </xf>
    <xf numFmtId="0" fontId="0" fillId="0" borderId="1" xfId="0" applyBorder="1"/>
    <xf numFmtId="43" fontId="0" fillId="0" borderId="0" xfId="0" applyNumberFormat="1"/>
    <xf numFmtId="0" fontId="0" fillId="0" borderId="0" xfId="0" applyFill="1"/>
    <xf numFmtId="43" fontId="0" fillId="0" borderId="0" xfId="0" applyNumberFormat="1" applyFill="1"/>
    <xf numFmtId="164" fontId="0" fillId="0" borderId="0" xfId="0" applyNumberFormat="1"/>
    <xf numFmtId="165" fontId="7" fillId="0" borderId="2" xfId="4" applyNumberFormat="1" applyFont="1" applyFill="1" applyBorder="1" applyAlignment="1">
      <alignment horizontal="center" vertical="center" wrapText="1"/>
    </xf>
    <xf numFmtId="165" fontId="7" fillId="0" borderId="2" xfId="5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49" fontId="6" fillId="0" borderId="2" xfId="1" quotePrefix="1" applyNumberFormat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49" fontId="7" fillId="0" borderId="2" xfId="1" quotePrefix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0" fillId="0" borderId="0" xfId="0" applyBorder="1"/>
    <xf numFmtId="166" fontId="6" fillId="0" borderId="2" xfId="4" applyNumberFormat="1" applyFont="1" applyFill="1" applyBorder="1" applyAlignment="1">
      <alignment horizontal="center" vertical="center" wrapText="1"/>
    </xf>
    <xf numFmtId="166" fontId="7" fillId="0" borderId="2" xfId="4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165" fontId="6" fillId="0" borderId="2" xfId="2" applyNumberFormat="1" applyFont="1" applyFill="1" applyBorder="1" applyAlignment="1">
      <alignment horizontal="center" vertical="center" wrapText="1"/>
    </xf>
    <xf numFmtId="165" fontId="7" fillId="0" borderId="2" xfId="2" applyNumberFormat="1" applyFont="1" applyFill="1" applyBorder="1" applyAlignment="1">
      <alignment horizontal="center" vertical="center" wrapText="1"/>
    </xf>
    <xf numFmtId="0" fontId="0" fillId="0" borderId="2" xfId="0" applyBorder="1"/>
    <xf numFmtId="43" fontId="0" fillId="0" borderId="2" xfId="0" applyNumberFormat="1" applyBorder="1"/>
    <xf numFmtId="43" fontId="0" fillId="0" borderId="2" xfId="0" applyNumberFormat="1" applyFill="1" applyBorder="1"/>
    <xf numFmtId="0" fontId="0" fillId="0" borderId="2" xfId="0" applyBorder="1" applyAlignment="1">
      <alignment horizontal="left" wrapText="1"/>
    </xf>
    <xf numFmtId="166" fontId="0" fillId="0" borderId="0" xfId="0" applyNumberFormat="1" applyFill="1"/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5" fontId="6" fillId="0" borderId="4" xfId="4" applyNumberFormat="1" applyFont="1" applyFill="1" applyBorder="1" applyAlignment="1">
      <alignment horizontal="center" vertical="center" wrapText="1"/>
    </xf>
    <xf numFmtId="165" fontId="6" fillId="0" borderId="5" xfId="4" applyNumberFormat="1" applyFont="1" applyFill="1" applyBorder="1" applyAlignment="1">
      <alignment horizontal="center" vertical="center" wrapText="1"/>
    </xf>
    <xf numFmtId="165" fontId="6" fillId="0" borderId="6" xfId="4" applyNumberFormat="1" applyFont="1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right"/>
    </xf>
    <xf numFmtId="0" fontId="1" fillId="0" borderId="0" xfId="0" applyFont="1" applyAlignment="1">
      <alignment horizontal="center" vertical="center" wrapText="1"/>
    </xf>
  </cellXfs>
  <cellStyles count="6">
    <cellStyle name="Comma" xfId="5" builtinId="3"/>
    <cellStyle name="Comma 2" xfId="4"/>
    <cellStyle name="Comma 2 3" xfId="3"/>
    <cellStyle name="Normal" xfId="0" builtinId="0"/>
    <cellStyle name="Normal 2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E18" sqref="E18"/>
    </sheetView>
  </sheetViews>
  <sheetFormatPr defaultRowHeight="15" x14ac:dyDescent="0.25"/>
  <cols>
    <col min="1" max="1" width="6.85546875" customWidth="1"/>
    <col min="2" max="2" width="53.85546875" customWidth="1"/>
    <col min="3" max="3" width="28.5703125" style="4" customWidth="1"/>
    <col min="4" max="4" width="24.7109375" style="4" bestFit="1" customWidth="1"/>
    <col min="5" max="5" width="22.140625" style="6" customWidth="1"/>
    <col min="7" max="7" width="18.140625" bestFit="1" customWidth="1"/>
  </cols>
  <sheetData>
    <row r="1" spans="1:7" ht="21" x14ac:dyDescent="0.25">
      <c r="A1" s="1"/>
      <c r="B1" s="34" t="s">
        <v>7</v>
      </c>
      <c r="C1" s="34"/>
      <c r="D1" s="34"/>
      <c r="E1" s="34"/>
    </row>
    <row r="2" spans="1:7" ht="18.75" x14ac:dyDescent="0.25">
      <c r="A2" s="2"/>
      <c r="B2" s="34"/>
      <c r="C2" s="34"/>
      <c r="D2" s="34"/>
      <c r="E2" s="34"/>
    </row>
    <row r="3" spans="1:7" ht="18.75" x14ac:dyDescent="0.25">
      <c r="A3" s="2"/>
      <c r="B3" s="34"/>
      <c r="C3" s="34"/>
      <c r="D3" s="34"/>
      <c r="E3" s="34"/>
    </row>
    <row r="4" spans="1:7" ht="22.5" customHeight="1" thickBot="1" x14ac:dyDescent="0.3">
      <c r="A4" s="3"/>
      <c r="B4" s="3"/>
    </row>
    <row r="5" spans="1:7" ht="15.75" thickTop="1" x14ac:dyDescent="0.25">
      <c r="A5" s="16"/>
      <c r="B5" s="16"/>
      <c r="C5" s="33"/>
      <c r="D5" s="33"/>
      <c r="E5" s="33"/>
    </row>
    <row r="6" spans="1:7" ht="16.5" x14ac:dyDescent="0.25">
      <c r="A6" s="10" t="s">
        <v>0</v>
      </c>
      <c r="B6" s="19" t="s">
        <v>10</v>
      </c>
      <c r="C6" s="20"/>
      <c r="D6" s="20"/>
      <c r="E6" s="20"/>
      <c r="G6" s="7"/>
    </row>
    <row r="7" spans="1:7" ht="33" x14ac:dyDescent="0.25">
      <c r="A7" s="12" t="s">
        <v>1</v>
      </c>
      <c r="B7" s="11" t="s">
        <v>3</v>
      </c>
      <c r="C7" s="21" t="s">
        <v>17</v>
      </c>
      <c r="D7" s="8" t="s">
        <v>16</v>
      </c>
      <c r="E7" s="21" t="s">
        <v>20</v>
      </c>
    </row>
    <row r="8" spans="1:7" s="5" customFormat="1" ht="16.5" x14ac:dyDescent="0.25">
      <c r="A8" s="14" t="s">
        <v>4</v>
      </c>
      <c r="B8" s="15" t="s">
        <v>8</v>
      </c>
      <c r="C8" s="30"/>
      <c r="D8" s="31"/>
      <c r="E8" s="32"/>
    </row>
    <row r="9" spans="1:7" s="5" customFormat="1" ht="16.5" x14ac:dyDescent="0.25">
      <c r="A9" s="14" t="s">
        <v>9</v>
      </c>
      <c r="B9" s="15" t="s">
        <v>11</v>
      </c>
      <c r="C9" s="18">
        <v>164000</v>
      </c>
      <c r="D9" s="18">
        <v>4</v>
      </c>
      <c r="E9" s="18">
        <f>+C9*D9</f>
        <v>656000</v>
      </c>
      <c r="F9" s="26"/>
    </row>
    <row r="10" spans="1:7" s="5" customFormat="1" ht="16.5" x14ac:dyDescent="0.25">
      <c r="A10" s="14" t="s">
        <v>12</v>
      </c>
      <c r="B10" s="15" t="s">
        <v>15</v>
      </c>
      <c r="C10" s="18">
        <v>136000</v>
      </c>
      <c r="D10" s="18">
        <v>4</v>
      </c>
      <c r="E10" s="18">
        <f>+C10*4*2</f>
        <v>1088000</v>
      </c>
      <c r="F10" s="26"/>
    </row>
    <row r="11" spans="1:7" s="5" customFormat="1" ht="16.5" x14ac:dyDescent="0.25">
      <c r="A11" s="14" t="s">
        <v>13</v>
      </c>
      <c r="B11" s="15" t="s">
        <v>14</v>
      </c>
      <c r="C11" s="18">
        <v>56000</v>
      </c>
      <c r="D11" s="18">
        <v>4</v>
      </c>
      <c r="E11" s="18">
        <f>+C11*4*3</f>
        <v>672000</v>
      </c>
      <c r="F11" s="26"/>
    </row>
    <row r="12" spans="1:7" s="5" customFormat="1" ht="16.5" x14ac:dyDescent="0.25">
      <c r="A12" s="14" t="s">
        <v>25</v>
      </c>
      <c r="B12" s="15" t="s">
        <v>26</v>
      </c>
      <c r="C12" s="18"/>
      <c r="D12" s="18"/>
      <c r="E12" s="18">
        <v>173000</v>
      </c>
    </row>
    <row r="13" spans="1:7" s="5" customFormat="1" ht="33.75" customHeight="1" x14ac:dyDescent="0.25">
      <c r="A13" s="12" t="s">
        <v>2</v>
      </c>
      <c r="B13" s="11" t="s">
        <v>5</v>
      </c>
      <c r="C13" s="8" t="s">
        <v>18</v>
      </c>
      <c r="D13" s="9" t="s">
        <v>19</v>
      </c>
      <c r="E13" s="21" t="s">
        <v>20</v>
      </c>
    </row>
    <row r="14" spans="1:7" ht="66" x14ac:dyDescent="0.25">
      <c r="A14" s="13" t="s">
        <v>6</v>
      </c>
      <c r="B14" s="15" t="s">
        <v>22</v>
      </c>
      <c r="C14" s="18">
        <v>178000</v>
      </c>
      <c r="D14" s="18">
        <v>17</v>
      </c>
      <c r="E14" s="18">
        <f>+C14*D14</f>
        <v>3026000</v>
      </c>
    </row>
    <row r="15" spans="1:7" x14ac:dyDescent="0.25">
      <c r="A15" s="22"/>
      <c r="B15" s="25"/>
      <c r="C15" s="23"/>
      <c r="D15" s="23"/>
      <c r="E15" s="24"/>
    </row>
    <row r="16" spans="1:7" ht="28.5" customHeight="1" x14ac:dyDescent="0.25">
      <c r="A16" s="27" t="s">
        <v>21</v>
      </c>
      <c r="B16" s="28"/>
      <c r="C16" s="28"/>
      <c r="D16" s="29"/>
      <c r="E16" s="17">
        <f>+E9+E10+E11+E12+E14</f>
        <v>5615000</v>
      </c>
    </row>
    <row r="17" spans="1:5" ht="28.5" customHeight="1" x14ac:dyDescent="0.25">
      <c r="A17" s="27" t="s">
        <v>23</v>
      </c>
      <c r="B17" s="28"/>
      <c r="C17" s="28"/>
      <c r="D17" s="29"/>
      <c r="E17" s="17">
        <f>E16*20%</f>
        <v>1123000</v>
      </c>
    </row>
    <row r="18" spans="1:5" ht="27" customHeight="1" x14ac:dyDescent="0.25">
      <c r="A18" s="27" t="s">
        <v>24</v>
      </c>
      <c r="B18" s="28"/>
      <c r="C18" s="28"/>
      <c r="D18" s="29"/>
      <c r="E18" s="17">
        <f>E16+E17</f>
        <v>6738000</v>
      </c>
    </row>
  </sheetData>
  <mergeCells count="6">
    <mergeCell ref="A18:D18"/>
    <mergeCell ref="A16:D16"/>
    <mergeCell ref="C8:E8"/>
    <mergeCell ref="C5:E5"/>
    <mergeCell ref="B1:E3"/>
    <mergeCell ref="A17:D17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hashvark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https://mul.gov.am/tasks/docs/attachment.php?id=490279&amp;fn=3Hashvark.xlsx&amp;out=1&amp;token=fa7b860d57165dabee09</cp:keywords>
</cp:coreProperties>
</file>