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80" activeTab="3"/>
  </bookViews>
  <sheets>
    <sheet name="1" sheetId="8" r:id="rId1"/>
    <sheet name="2" sheetId="6" r:id="rId2"/>
    <sheet name="3" sheetId="7" r:id="rId3"/>
    <sheet name="4" sheetId="9" r:id="rId4"/>
  </sheets>
  <definedNames>
    <definedName name="_xlnm._FilterDatabase" localSheetId="0" hidden="1">'1'!$A$9:$E$29</definedName>
    <definedName name="_xlnm._FilterDatabase" localSheetId="1" hidden="1">'2'!$A$10:$E$27</definedName>
    <definedName name="_xlnm._FilterDatabase" localSheetId="3" hidden="1">'4'!$B$10:$K$14</definedName>
  </definedNames>
  <calcPr calcId="162913"/>
</workbook>
</file>

<file path=xl/calcChain.xml><?xml version="1.0" encoding="utf-8"?>
<calcChain xmlns="http://schemas.openxmlformats.org/spreadsheetml/2006/main">
  <c r="J11" i="9" l="1"/>
  <c r="E28" i="8"/>
  <c r="E26" i="8" s="1"/>
  <c r="E24" i="8" s="1"/>
  <c r="E22" i="8" s="1"/>
  <c r="E19" i="8" l="1"/>
  <c r="E18" i="8" s="1"/>
  <c r="E17" i="7"/>
  <c r="E11" i="7" s="1"/>
  <c r="E16" i="8" l="1"/>
  <c r="E14" i="8" s="1"/>
  <c r="E12" i="8" s="1"/>
  <c r="E10" i="8" s="1"/>
  <c r="J12" i="9"/>
  <c r="E29" i="7" l="1"/>
  <c r="E23" i="7" s="1"/>
</calcChain>
</file>

<file path=xl/sharedStrings.xml><?xml version="1.0" encoding="utf-8"?>
<sst xmlns="http://schemas.openxmlformats.org/spreadsheetml/2006/main" count="144" uniqueCount="109">
  <si>
    <t>Հավելված N 2</t>
  </si>
  <si>
    <t xml:space="preserve">ՀՀ կառավարության 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</si>
  <si>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</si>
  <si>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</si>
  <si>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</si>
  <si>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</si>
  <si>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</si>
  <si>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</si>
  <si>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</si>
  <si>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</si>
  <si>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</si>
  <si>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</si>
  <si>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</si>
  <si>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</si>
  <si>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</si>
  <si>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</si>
  <si>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Աղյուսակ  2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</si>
  <si>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</si>
  <si>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</si>
  <si>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</si>
  <si>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</si>
  <si>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</si>
  <si>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</si>
  <si>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</si>
  <si>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</si>
  <si>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</si>
  <si>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</si>
  <si>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</si>
  <si>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Գումարը (հազար դրամ)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</si>
  <si>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</si>
  <si>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</si>
  <si>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>2018 թվականի ----- N ----Ն որոշման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</si>
  <si>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</si>
  <si>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>Տարի</t>
  </si>
  <si>
    <t>X</t>
  </si>
  <si>
    <t>ՀՀ 2018 թվականի պետական բյուջե (հազար դրամ)</t>
  </si>
  <si>
    <t>Բժշկական օգնություն, հարբժշկական, փորձագիտական ծառայությունների ծրագիր</t>
  </si>
  <si>
    <t>Քաղաքականության միջոցառումներ. Տրանսֆերտներ</t>
  </si>
  <si>
    <t>Տրանսֆերտի նկարագրությունը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</si>
  <si>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պաթանատոմիական, դատական և գենետիկական փորձաքննություններ և այլ ծառայություններ</t>
  </si>
  <si>
    <t>ԾՏ07</t>
  </si>
  <si>
    <t>«Հովարդ Կարագյոզյան» բժշկական բարեգործական հասարակական կազմակերպության արտոնագրային հարկի սուբսիդավորում</t>
  </si>
  <si>
    <t>«Հովարդ Կարագյոզյան» բժշկական բարեգործական հասարակական կազմակերպության  2019 թվականի գործունեության բնականոն ընթացքի ապահովում</t>
  </si>
  <si>
    <t>ԾՏ 07</t>
  </si>
  <si>
    <t>«Հովարդ Կարագյոզյան» բժշկական բարեգործական հասարակական կազմակերպության արտոնագրային հարկի փոխհատուում` սուբսիդավորման միջոցով</t>
  </si>
  <si>
    <t>Քանակական</t>
  </si>
  <si>
    <t>Բժշկական օգնության գծով ծառայություններից օգտվելու դեպքերի թիվը</t>
  </si>
  <si>
    <t>Որակական</t>
  </si>
  <si>
    <t>Մշակված չէ</t>
  </si>
  <si>
    <t>Ժամկետայնության</t>
  </si>
  <si>
    <t>Մատուցվող ծառայության վրա կատարվող ծախսը (հազար դրամ)</t>
  </si>
  <si>
    <t>1150 Հիվանդանոցային բուժօգնության ծրագիր</t>
  </si>
  <si>
    <t>Հիվանդացության և մահացության կրճատում</t>
  </si>
  <si>
    <t xml:space="preserve">Ծառայություն մատոցողի (մատուցողների) անվանումը </t>
  </si>
  <si>
    <t>Առողջապահական կազմակերպություններ (հիվանդանոցներ, ծննդատներ)</t>
  </si>
  <si>
    <t>ԱԾ03</t>
  </si>
  <si>
    <t>Զինծառայողներին, ինչպես նաև փրկարար ծառայողներին և նրանց ընտանիքի անդամներին բժշկական օգնության ծառայություններ</t>
  </si>
  <si>
    <t>Զինծառայողներին, ինչպես նաև փրկարար ծառայողներին և նրանց ընտանիքի անդամներին բժշկական օգնության իրականացում (հետազոտում, ախտորոշում, բուժում)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</si>
  <si>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</si>
  <si>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</si>
  <si>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 xml:space="preserve">Քաղաքականության միջոցառումներ. Ծառայություններ </t>
  </si>
  <si>
    <t>Մատուցվող ծրագրի նկարագրությունը</t>
  </si>
  <si>
    <t xml:space="preserve">Ծառայություն մատուցող անվանումը </t>
  </si>
  <si>
    <t>ՀԱՅԱՍՏԱՆԻ ՀԱՆՐԱՊԵՏՈՒԹՅԱՆ ԿԱՌԱՎԱՐՈՒԹՅԱՆ 2017 ԹՎԱԿԱՆԻ ԴԵԿՏԵՄԲԵՐԻ 28-Ի N 1717-Ն ՈՐՈՇՄԱՆ N 11 ՀԱՎԵԼՎԱԾԻ N 11.9 ԱՂՅՈՒՍԱԿՈՒՄ ԿԱՏԱՐՎՈՂ ՓՈՓՈԽՈՒԹՅՈՒՆԸ ԵՎ ԼՐԱՑՈՒՄԸ</t>
  </si>
  <si>
    <t>ՀԱՅԱՍՏԱՆԻ ՀԱՆՐԱՊԵՏՈՒԹՅԱՆ ԿԱՌԱՎԱՐՈՒԹՅԱՆ 2017 ԹՎԱԿԱՆԻ ԴԵԿՏԵՄԲԵՐԻ 28-Ի N 1717-Ն ՈՐՈՇՄԱՆ N 11 ՀԱՎԵԼՎԱԾԻ N 12 ԱՂՅՈՒՍԱԿՈՒՄ ԿԱՏԱՐՎՈՂ ՓՈՓՈԽՈՒԹՅՈՒՆԸ ԵՎ ԼՐԱՑՈՒՄԸ</t>
  </si>
  <si>
    <t>Հավելված N 1</t>
  </si>
  <si>
    <t>Բաժինը</t>
  </si>
  <si>
    <t>Խումբը</t>
  </si>
  <si>
    <t>Դասը</t>
  </si>
  <si>
    <t>Բյուջետային ծախսերի գործառական դասակարգման բաժինների, խմբերի և դասերի անվանումները</t>
  </si>
  <si>
    <t>Ցուցանիշների փոփոխությունը  (ավելացումները նշված են դրական նշանով, իսկ նվազեցումները` փակագծերում)</t>
  </si>
  <si>
    <t>ԸՆԴԱՄԵՆԸ` ԾԱԽՍԵՐ</t>
  </si>
  <si>
    <t>այդ թվում`</t>
  </si>
  <si>
    <t>07</t>
  </si>
  <si>
    <t>ԱՌՈՂՋԱՊԱՀՈՒԹՅՈՒՆ</t>
  </si>
  <si>
    <t>01</t>
  </si>
  <si>
    <t>որից`</t>
  </si>
  <si>
    <t>Ընդհանուր բնույթի այլ ծառայություններ</t>
  </si>
  <si>
    <t>03</t>
  </si>
  <si>
    <t>Հիվանդանոցային ծառայություններ</t>
  </si>
  <si>
    <t>Ընդհանուր բնույթի հիվանդանոցային ծառայություններ</t>
  </si>
  <si>
    <t>Առողջապահության նախարարություն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</si>
  <si>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</si>
  <si>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</si>
  <si>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</si>
  <si>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</si>
  <si>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</si>
  <si>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</si>
  <si>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Միջանցիկ կոդը` ըստ CPV դասակարգման</t>
  </si>
  <si>
    <t>անվանումը</t>
  </si>
  <si>
    <t>Բաժին 07</t>
  </si>
  <si>
    <t xml:space="preserve">Դաս 01   </t>
  </si>
  <si>
    <t>ՄԱՍ III. ԾԱՌԱՅՈՒԹՅՈՒՆՆԵՐ</t>
  </si>
  <si>
    <t>ՄԱ</t>
  </si>
  <si>
    <t>դրամ</t>
  </si>
  <si>
    <t>Խումբ 03</t>
  </si>
  <si>
    <t>85111100-1</t>
  </si>
  <si>
    <t>հիվանդանոցային ծառայություններ</t>
  </si>
  <si>
    <t>03. Զինծառայողներին, ինչպես նաև փրկարար ծառայողներին և նրանց ընտանիքի անդամներին բժշկական օգնության ծառայություններ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</si>
  <si>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</si>
  <si>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</si>
  <si>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</si>
  <si>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</si>
  <si>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</si>
  <si>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</si>
  <si>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3. Զինծառայողներին, ինչպես նաև փրկարար ծառայողներին և նրանց ընտանիքի անդամներին բժշկական օգնության ծառայություններ</t>
  </si>
  <si>
    <t>Հավելված N3</t>
  </si>
  <si>
    <t xml:space="preserve">ՀԱՅԱՍՏԱՆԻ ՀԱՆՐԱՊԵՏՈՒԹՅԱՆ ԿԱՌԱՎԱՐՈՒԹՅԱՆ 2017 ԹՎԱԿԱՆԻ ԴԵԿՏԵՄԲԵՐԻ 28-Ի N 1717-Ն ՈՐՈՇՄԱՆ N 12 ՀԱՎԵԼՎԱԾՈՒՄ ԿԱՏԱՐՎՈՂ ՓՈՓՈԽՈՒԹՅՈՒՆԸ </t>
  </si>
  <si>
    <t xml:space="preserve">«ՀԱՅԱՍՏԱՆԻ ՀԱՆՐԱՊԵՏՈՒԹՅԱՆ  2018 ԹՎԱԿԱՆԻ ՊԵՏԱԿԱՆ ԲՅՈՒՋԵԻ ՄԱՍԻՆ»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ՓՈՓՈԽՈՒԹՅՈՒՆԸ ԵՎ ԼՐԱՑՈՒՄԸ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</si>
</sst>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;\ \(#,##0.0\)"/>
    <numFmt numFmtId="166" formatCode="_-* #,##0_-;\-* #,##0_-;_-* &quot;-&quot;??_-;_-@_-"/>
    <numFmt numFmtId="167" formatCode="#,##0.0"/>
    <numFmt numFmtId="168" formatCode="#,##0.0_);\(#,##0.0\)"/>
  </numFmts>
  <fonts count="14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2"/>
      <name val="GHEA Grapalat"/>
      <family val="3"/>
    </font>
    <font>
      <sz val="10"/>
      <color rgb="FFFF0000"/>
      <name val="GHEA Grapalat"/>
      <family val="3"/>
    </font>
    <font>
      <b/>
      <u/>
      <sz val="10"/>
      <name val="GHEA Grapalat"/>
      <family val="3"/>
    </font>
    <font>
      <sz val="14"/>
      <name val="GHEA Grapalat"/>
      <family val="3"/>
    </font>
    <font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206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2" applyFont="1" applyFill="1"/>
    <xf numFmtId="165" fontId="3" fillId="2" borderId="0" xfId="0" applyNumberFormat="1" applyFont="1" applyFill="1"/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6" fontId="1" fillId="2" borderId="0" xfId="2" applyNumberFormat="1" applyFont="1" applyFill="1"/>
    <xf numFmtId="0" fontId="10" fillId="3" borderId="7" xfId="0" applyFont="1" applyFill="1" applyBorder="1" applyAlignment="1">
      <alignment horizontal="justify" vertical="center" wrapText="1"/>
    </xf>
    <xf numFmtId="0" fontId="10" fillId="3" borderId="8" xfId="0" applyFont="1" applyFill="1" applyBorder="1" applyAlignment="1">
      <alignment horizontal="justify" vertical="center" wrapText="1"/>
    </xf>
    <xf numFmtId="4" fontId="10" fillId="3" borderId="7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167" fontId="3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2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vertical="top" wrapText="1"/>
    </xf>
    <xf numFmtId="49" fontId="1" fillId="2" borderId="28" xfId="0" applyNumberFormat="1" applyFont="1" applyFill="1" applyBorder="1" applyAlignment="1">
      <alignment vertical="top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vertical="center" wrapText="1"/>
    </xf>
    <xf numFmtId="49" fontId="2" fillId="2" borderId="28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12" fillId="2" borderId="0" xfId="0" applyFont="1" applyFill="1"/>
    <xf numFmtId="165" fontId="1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49" fontId="2" fillId="2" borderId="26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justify" vertical="center" wrapText="1"/>
    </xf>
    <xf numFmtId="0" fontId="10" fillId="3" borderId="8" xfId="0" applyFont="1" applyFill="1" applyBorder="1" applyAlignment="1">
      <alignment horizontal="justify" vertical="center" wrapText="1"/>
    </xf>
    <xf numFmtId="4" fontId="10" fillId="3" borderId="7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5"/>
    </xf>
    <xf numFmtId="0" fontId="11" fillId="2" borderId="7" xfId="0" applyFont="1" applyFill="1" applyBorder="1" applyAlignment="1" applyProtection="1">
      <alignment horizontal="center" vertical="center" wrapText="1"/>
    </xf>
    <xf numFmtId="167" fontId="1" fillId="2" borderId="0" xfId="0" applyNumberFormat="1" applyFont="1" applyFill="1"/>
    <xf numFmtId="165" fontId="1" fillId="0" borderId="0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167" fontId="3" fillId="0" borderId="0" xfId="0" applyNumberFormat="1" applyFont="1" applyFill="1"/>
    <xf numFmtId="0" fontId="1" fillId="2" borderId="0" xfId="0" applyFont="1" applyFill="1" applyAlignment="1">
      <alignment wrapText="1"/>
    </xf>
    <xf numFmtId="0" fontId="1" fillId="0" borderId="7" xfId="0" applyFont="1" applyFill="1" applyBorder="1" applyAlignment="1">
      <alignment wrapText="1"/>
    </xf>
    <xf numFmtId="165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/>
    <xf numFmtId="0" fontId="2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1" fillId="2" borderId="7" xfId="0" applyFont="1" applyFill="1" applyBorder="1"/>
    <xf numFmtId="0" fontId="2" fillId="2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right"/>
    </xf>
    <xf numFmtId="0" fontId="1" fillId="2" borderId="26" xfId="0" applyFont="1" applyFill="1" applyBorder="1" applyAlignment="1">
      <alignment wrapText="1"/>
    </xf>
    <xf numFmtId="167" fontId="1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9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5" xfId="0" applyFont="1" applyFill="1" applyBorder="1"/>
    <xf numFmtId="0" fontId="1" fillId="2" borderId="12" xfId="0" applyFont="1" applyFill="1" applyBorder="1"/>
    <xf numFmtId="0" fontId="1" fillId="2" borderId="16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="85" zoomScaleNormal="85" workbookViewId="0">
      <selection activeCell="D7" sqref="D7:D8"/>
    </sheetView>
  </sheetViews>
  <sheetFormatPr defaultColWidth="9.140625" defaultRowHeight="17.25" x14ac:dyDescent="0.3"/>
  <cols>
    <col min="1" max="1" width="10.42578125" style="47" customWidth="1"/>
    <col min="2" max="3" width="9.140625" style="47"/>
    <col min="4" max="4" width="95.140625" style="47" customWidth="1"/>
    <col min="5" max="5" width="30.28515625" style="78" customWidth="1"/>
    <col min="6" max="6" width="12.5703125" style="47" bestFit="1" customWidth="1"/>
    <col min="7" max="7" width="13.7109375" style="47" bestFit="1" customWidth="1"/>
    <col min="8" max="9" width="14.140625" style="47" bestFit="1" customWidth="1"/>
    <col min="10" max="16384" width="9.140625" style="47"/>
  </cols>
  <sheetData>
    <row r="1" spans="1:6" x14ac:dyDescent="0.3">
      <c r="A1" s="66"/>
      <c r="E1" s="75" t="s">
        <v>65</v>
      </c>
    </row>
    <row r="2" spans="1:6" x14ac:dyDescent="0.3">
      <c r="A2" s="66"/>
      <c r="B2" s="48"/>
      <c r="E2" s="75" t="s">
        <v>1</v>
      </c>
    </row>
    <row r="3" spans="1:6" x14ac:dyDescent="0.3">
      <c r="A3" s="66"/>
      <c r="B3" s="48"/>
      <c r="E3" s="75" t="s">
        <v>31</v>
      </c>
    </row>
    <row r="4" spans="1:6" x14ac:dyDescent="0.3">
      <c r="A4" s="66"/>
      <c r="B4" s="48"/>
      <c r="D4" s="52"/>
      <c r="E4" s="75"/>
    </row>
    <row r="5" spans="1:6" ht="77.25" customHeight="1" x14ac:dyDescent="0.3">
      <c r="A5" s="107" t="s">
        <v>108</v>
      </c>
      <c r="B5" s="107"/>
      <c r="C5" s="107"/>
      <c r="D5" s="107"/>
      <c r="E5" s="107"/>
    </row>
    <row r="7" spans="1:6" ht="137.25" customHeight="1" x14ac:dyDescent="0.3">
      <c r="A7" s="108" t="s">
        <v>66</v>
      </c>
      <c r="B7" s="108" t="s">
        <v>67</v>
      </c>
      <c r="C7" s="108" t="s">
        <v>68</v>
      </c>
      <c r="D7" s="110" t="s">
        <v>69</v>
      </c>
      <c r="E7" s="83" t="s">
        <v>70</v>
      </c>
    </row>
    <row r="8" spans="1:6" x14ac:dyDescent="0.3">
      <c r="A8" s="109"/>
      <c r="B8" s="109"/>
      <c r="C8" s="109"/>
      <c r="D8" s="111"/>
      <c r="E8" s="83" t="s">
        <v>33</v>
      </c>
    </row>
    <row r="9" spans="1:6" x14ac:dyDescent="0.3">
      <c r="A9" s="32">
        <v>1</v>
      </c>
      <c r="B9" s="32">
        <v>2</v>
      </c>
      <c r="C9" s="32">
        <v>3</v>
      </c>
      <c r="D9" s="36">
        <v>4</v>
      </c>
      <c r="E9" s="76">
        <v>5</v>
      </c>
    </row>
    <row r="10" spans="1:6" s="49" customFormat="1" ht="22.5" customHeight="1" x14ac:dyDescent="0.35">
      <c r="A10" s="53"/>
      <c r="B10" s="53"/>
      <c r="C10" s="53"/>
      <c r="D10" s="54" t="s">
        <v>71</v>
      </c>
      <c r="E10" s="51">
        <f>E12+E22</f>
        <v>0</v>
      </c>
      <c r="F10" s="63"/>
    </row>
    <row r="11" spans="1:6" x14ac:dyDescent="0.3">
      <c r="A11" s="37"/>
      <c r="B11" s="37"/>
      <c r="C11" s="38"/>
      <c r="D11" s="46" t="s">
        <v>72</v>
      </c>
      <c r="E11" s="67"/>
      <c r="F11" s="62"/>
    </row>
    <row r="12" spans="1:6" x14ac:dyDescent="0.3">
      <c r="A12" s="43" t="s">
        <v>73</v>
      </c>
      <c r="B12" s="44"/>
      <c r="C12" s="45"/>
      <c r="D12" s="80" t="s">
        <v>74</v>
      </c>
      <c r="E12" s="51">
        <f>E14</f>
        <v>-8293</v>
      </c>
      <c r="F12" s="62"/>
    </row>
    <row r="13" spans="1:6" x14ac:dyDescent="0.3">
      <c r="A13" s="40"/>
      <c r="B13" s="40"/>
      <c r="C13" s="41"/>
      <c r="D13" s="46" t="s">
        <v>72</v>
      </c>
      <c r="E13" s="67"/>
    </row>
    <row r="14" spans="1:6" s="74" customFormat="1" x14ac:dyDescent="0.3">
      <c r="A14" s="44"/>
      <c r="B14" s="43" t="s">
        <v>78</v>
      </c>
      <c r="C14" s="72"/>
      <c r="D14" s="73" t="s">
        <v>79</v>
      </c>
      <c r="E14" s="51">
        <f>E16</f>
        <v>-8293</v>
      </c>
    </row>
    <row r="15" spans="1:6" x14ac:dyDescent="0.3">
      <c r="A15" s="40"/>
      <c r="B15" s="39"/>
      <c r="C15" s="42"/>
      <c r="D15" s="64" t="s">
        <v>72</v>
      </c>
      <c r="E15" s="50"/>
    </row>
    <row r="16" spans="1:6" s="74" customFormat="1" x14ac:dyDescent="0.3">
      <c r="A16" s="44"/>
      <c r="B16" s="43"/>
      <c r="C16" s="72" t="s">
        <v>75</v>
      </c>
      <c r="D16" s="73" t="s">
        <v>80</v>
      </c>
      <c r="E16" s="51">
        <f>+E18</f>
        <v>-8293</v>
      </c>
    </row>
    <row r="17" spans="1:5" x14ac:dyDescent="0.3">
      <c r="A17" s="40"/>
      <c r="B17" s="39"/>
      <c r="C17" s="42"/>
      <c r="D17" s="64" t="s">
        <v>72</v>
      </c>
      <c r="E17" s="50"/>
    </row>
    <row r="18" spans="1:5" ht="42" customHeight="1" x14ac:dyDescent="0.3">
      <c r="A18" s="40"/>
      <c r="B18" s="39"/>
      <c r="C18" s="42"/>
      <c r="D18" s="64" t="s">
        <v>98</v>
      </c>
      <c r="E18" s="50">
        <f>E19</f>
        <v>-8293</v>
      </c>
    </row>
    <row r="19" spans="1:5" x14ac:dyDescent="0.3">
      <c r="A19" s="40"/>
      <c r="B19" s="39"/>
      <c r="C19" s="42"/>
      <c r="D19" s="59" t="s">
        <v>2</v>
      </c>
      <c r="E19" s="50">
        <f>E21</f>
        <v>-8293</v>
      </c>
    </row>
    <row r="20" spans="1:5" x14ac:dyDescent="0.3">
      <c r="A20" s="40"/>
      <c r="B20" s="39"/>
      <c r="C20" s="42"/>
      <c r="D20" s="59" t="s">
        <v>76</v>
      </c>
      <c r="E20" s="77"/>
    </row>
    <row r="21" spans="1:5" x14ac:dyDescent="0.3">
      <c r="A21" s="40"/>
      <c r="B21" s="39"/>
      <c r="C21" s="42"/>
      <c r="D21" s="60" t="s">
        <v>77</v>
      </c>
      <c r="E21" s="50">
        <v>-8293</v>
      </c>
    </row>
    <row r="22" spans="1:5" x14ac:dyDescent="0.3">
      <c r="A22" s="98" t="s">
        <v>99</v>
      </c>
      <c r="B22" s="99"/>
      <c r="C22" s="99"/>
      <c r="D22" s="80" t="s">
        <v>100</v>
      </c>
      <c r="E22" s="51">
        <f t="shared" ref="E22" si="0">E24</f>
        <v>8293</v>
      </c>
    </row>
    <row r="23" spans="1:5" x14ac:dyDescent="0.3">
      <c r="A23" s="100"/>
      <c r="B23" s="101"/>
      <c r="C23" s="101"/>
      <c r="D23" s="59" t="s">
        <v>76</v>
      </c>
      <c r="E23" s="84"/>
    </row>
    <row r="24" spans="1:5" x14ac:dyDescent="0.3">
      <c r="A24" s="101"/>
      <c r="B24" s="100" t="s">
        <v>75</v>
      </c>
      <c r="C24" s="101"/>
      <c r="D24" s="46" t="s">
        <v>101</v>
      </c>
      <c r="E24" s="50">
        <f>E26</f>
        <v>8293</v>
      </c>
    </row>
    <row r="25" spans="1:5" x14ac:dyDescent="0.3">
      <c r="A25" s="101"/>
      <c r="B25" s="100"/>
      <c r="C25" s="101"/>
      <c r="D25" s="59" t="s">
        <v>76</v>
      </c>
      <c r="E25" s="84"/>
    </row>
    <row r="26" spans="1:5" x14ac:dyDescent="0.3">
      <c r="A26" s="79"/>
      <c r="B26" s="79"/>
      <c r="C26" s="100" t="s">
        <v>75</v>
      </c>
      <c r="D26" s="79" t="s">
        <v>102</v>
      </c>
      <c r="E26" s="50">
        <f>E28</f>
        <v>8293</v>
      </c>
    </row>
    <row r="27" spans="1:5" x14ac:dyDescent="0.3">
      <c r="A27" s="102"/>
      <c r="B27" s="102"/>
      <c r="C27" s="102"/>
      <c r="D27" s="103" t="s">
        <v>72</v>
      </c>
      <c r="E27" s="84"/>
    </row>
    <row r="28" spans="1:5" x14ac:dyDescent="0.3">
      <c r="A28" s="104"/>
      <c r="B28" s="79"/>
      <c r="C28" s="79"/>
      <c r="D28" s="105" t="s">
        <v>103</v>
      </c>
      <c r="E28" s="106">
        <f>E29</f>
        <v>8293</v>
      </c>
    </row>
    <row r="29" spans="1:5" x14ac:dyDescent="0.3">
      <c r="A29" s="104"/>
      <c r="B29" s="79"/>
      <c r="C29" s="79"/>
      <c r="D29" s="79" t="s">
        <v>104</v>
      </c>
      <c r="E29" s="106">
        <v>8293</v>
      </c>
    </row>
  </sheetData>
  <autoFilter ref="A9:E29"/>
  <mergeCells count="5">
    <mergeCell ref="A5:E5"/>
    <mergeCell ref="A7:A8"/>
    <mergeCell ref="B7:B8"/>
    <mergeCell ref="C7:C8"/>
    <mergeCell ref="D7:D8"/>
  </mergeCells>
  <pageMargins left="0.15748031496062992" right="0.15748031496062992" top="0.31496062992125984" bottom="0.15748031496062992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5" zoomScaleNormal="85" workbookViewId="0">
      <pane ySplit="10" topLeftCell="A11" activePane="bottomLeft" state="frozen"/>
      <selection pane="bottomLeft" activeCell="C46" sqref="C46"/>
    </sheetView>
  </sheetViews>
  <sheetFormatPr defaultColWidth="9.140625" defaultRowHeight="17.25" x14ac:dyDescent="0.3"/>
  <cols>
    <col min="1" max="1" width="12.5703125" style="8" customWidth="1"/>
    <col min="2" max="2" width="17.42578125" style="8" customWidth="1"/>
    <col min="3" max="3" width="86.7109375" style="8" customWidth="1"/>
    <col min="4" max="5" width="23.28515625" style="8" customWidth="1"/>
    <col min="6" max="6" width="9.140625" style="8"/>
    <col min="7" max="7" width="12.5703125" style="8" bestFit="1" customWidth="1"/>
    <col min="8" max="8" width="13.140625" style="8" bestFit="1" customWidth="1"/>
    <col min="9" max="16384" width="9.140625" style="8"/>
  </cols>
  <sheetData>
    <row r="1" spans="1:5" x14ac:dyDescent="0.3">
      <c r="A1" s="112"/>
      <c r="E1" s="28" t="s">
        <v>0</v>
      </c>
    </row>
    <row r="2" spans="1:5" x14ac:dyDescent="0.3">
      <c r="A2" s="112"/>
      <c r="B2" s="9"/>
      <c r="E2" s="28" t="s">
        <v>1</v>
      </c>
    </row>
    <row r="3" spans="1:5" x14ac:dyDescent="0.3">
      <c r="A3" s="112"/>
      <c r="B3" s="9"/>
      <c r="E3" s="28" t="s">
        <v>31</v>
      </c>
    </row>
    <row r="4" spans="1:5" s="47" customFormat="1" x14ac:dyDescent="0.3">
      <c r="A4" s="66"/>
      <c r="B4" s="48"/>
      <c r="E4" s="52"/>
    </row>
    <row r="5" spans="1:5" x14ac:dyDescent="0.3">
      <c r="A5" s="29"/>
      <c r="B5" s="9"/>
      <c r="E5" s="27" t="s">
        <v>14</v>
      </c>
    </row>
    <row r="6" spans="1:5" ht="35.25" customHeight="1" x14ac:dyDescent="0.3">
      <c r="A6" s="107" t="s">
        <v>63</v>
      </c>
      <c r="B6" s="107"/>
      <c r="C6" s="107"/>
      <c r="D6" s="107"/>
      <c r="E6" s="107"/>
    </row>
    <row r="7" spans="1:5" x14ac:dyDescent="0.3">
      <c r="A7" s="27"/>
      <c r="E7" s="17"/>
    </row>
    <row r="8" spans="1:5" ht="81.75" customHeight="1" x14ac:dyDescent="0.3">
      <c r="A8" s="113" t="s">
        <v>4</v>
      </c>
      <c r="B8" s="114"/>
      <c r="C8" s="115"/>
      <c r="D8" s="128" t="s">
        <v>3</v>
      </c>
      <c r="E8" s="128"/>
    </row>
    <row r="9" spans="1:5" ht="52.5" customHeight="1" x14ac:dyDescent="0.3">
      <c r="A9" s="116"/>
      <c r="B9" s="117"/>
      <c r="C9" s="118"/>
      <c r="D9" s="31" t="s">
        <v>5</v>
      </c>
      <c r="E9" s="31" t="s">
        <v>24</v>
      </c>
    </row>
    <row r="10" spans="1:5" ht="38.25" customHeight="1" x14ac:dyDescent="0.3">
      <c r="A10" s="119"/>
      <c r="B10" s="120"/>
      <c r="C10" s="121"/>
      <c r="D10" s="31" t="s">
        <v>33</v>
      </c>
      <c r="E10" s="31" t="s">
        <v>33</v>
      </c>
    </row>
    <row r="11" spans="1:5" ht="39.75" customHeight="1" x14ac:dyDescent="0.3">
      <c r="A11" s="122" t="s">
        <v>32</v>
      </c>
      <c r="B11" s="123"/>
      <c r="C11" s="123"/>
      <c r="D11" s="123"/>
      <c r="E11" s="124"/>
    </row>
    <row r="12" spans="1:5" ht="17.25" customHeight="1" x14ac:dyDescent="0.3">
      <c r="A12" s="125" t="s">
        <v>25</v>
      </c>
      <c r="B12" s="126"/>
      <c r="C12" s="126"/>
      <c r="D12" s="126"/>
      <c r="E12" s="127"/>
    </row>
    <row r="13" spans="1:5" ht="17.25" customHeight="1" x14ac:dyDescent="0.3">
      <c r="A13" s="140" t="s">
        <v>6</v>
      </c>
      <c r="B13" s="140"/>
      <c r="C13" s="141" t="s">
        <v>26</v>
      </c>
      <c r="D13" s="141"/>
      <c r="E13" s="141"/>
    </row>
    <row r="14" spans="1:5" ht="40.5" customHeight="1" x14ac:dyDescent="0.3">
      <c r="A14" s="140"/>
      <c r="B14" s="140"/>
      <c r="C14" s="131" t="s">
        <v>56</v>
      </c>
      <c r="D14" s="131"/>
      <c r="E14" s="131"/>
    </row>
    <row r="15" spans="1:5" ht="17.25" customHeight="1" x14ac:dyDescent="0.3">
      <c r="A15" s="140"/>
      <c r="B15" s="140"/>
      <c r="C15" s="141" t="s">
        <v>27</v>
      </c>
      <c r="D15" s="141"/>
      <c r="E15" s="141"/>
    </row>
    <row r="16" spans="1:5" ht="44.25" customHeight="1" x14ac:dyDescent="0.3">
      <c r="A16" s="140"/>
      <c r="B16" s="140"/>
      <c r="C16" s="142" t="s">
        <v>57</v>
      </c>
      <c r="D16" s="143"/>
      <c r="E16" s="144"/>
    </row>
    <row r="17" spans="1:5" ht="17.25" customHeight="1" x14ac:dyDescent="0.3">
      <c r="A17" s="83">
        <v>1150</v>
      </c>
      <c r="B17" s="83" t="s">
        <v>55</v>
      </c>
      <c r="C17" s="95"/>
      <c r="D17" s="96"/>
      <c r="E17" s="97"/>
    </row>
    <row r="18" spans="1:5" ht="17.25" customHeight="1" x14ac:dyDescent="0.3">
      <c r="A18" s="138" t="s">
        <v>45</v>
      </c>
      <c r="B18" s="139"/>
      <c r="C18" s="82" t="s">
        <v>46</v>
      </c>
      <c r="D18" s="50"/>
      <c r="E18" s="85"/>
    </row>
    <row r="19" spans="1:5" ht="17.25" customHeight="1" x14ac:dyDescent="0.3">
      <c r="A19" s="135" t="s">
        <v>47</v>
      </c>
      <c r="B19" s="136"/>
      <c r="C19" s="81" t="s">
        <v>48</v>
      </c>
      <c r="D19" s="85"/>
      <c r="E19" s="85"/>
    </row>
    <row r="20" spans="1:5" ht="17.25" customHeight="1" x14ac:dyDescent="0.3">
      <c r="A20" s="135" t="s">
        <v>49</v>
      </c>
      <c r="B20" s="136"/>
      <c r="C20" s="81" t="s">
        <v>48</v>
      </c>
      <c r="D20" s="85"/>
      <c r="E20" s="85"/>
    </row>
    <row r="21" spans="1:5" ht="17.25" customHeight="1" x14ac:dyDescent="0.3">
      <c r="A21" s="137" t="s">
        <v>50</v>
      </c>
      <c r="B21" s="137"/>
      <c r="C21" s="137"/>
      <c r="D21" s="83" t="s">
        <v>34</v>
      </c>
      <c r="E21" s="50">
        <v>-8293</v>
      </c>
    </row>
    <row r="22" spans="1:5" ht="17.25" customHeight="1" x14ac:dyDescent="0.3">
      <c r="A22" s="130" t="s">
        <v>20</v>
      </c>
      <c r="B22" s="130"/>
      <c r="C22" s="130"/>
      <c r="D22" s="130"/>
      <c r="E22" s="130"/>
    </row>
    <row r="23" spans="1:5" ht="17.25" customHeight="1" x14ac:dyDescent="0.3">
      <c r="A23" s="129" t="s">
        <v>51</v>
      </c>
      <c r="B23" s="129"/>
      <c r="C23" s="129"/>
      <c r="D23" s="129"/>
      <c r="E23" s="129"/>
    </row>
    <row r="24" spans="1:5" ht="17.25" customHeight="1" x14ac:dyDescent="0.3">
      <c r="A24" s="130" t="s">
        <v>21</v>
      </c>
      <c r="B24" s="130"/>
      <c r="C24" s="130"/>
      <c r="D24" s="130"/>
      <c r="E24" s="130"/>
    </row>
    <row r="25" spans="1:5" ht="17.25" customHeight="1" x14ac:dyDescent="0.3">
      <c r="A25" s="131" t="s">
        <v>52</v>
      </c>
      <c r="B25" s="131"/>
      <c r="C25" s="131"/>
      <c r="D25" s="131"/>
      <c r="E25" s="131"/>
    </row>
    <row r="26" spans="1:5" ht="17.25" customHeight="1" x14ac:dyDescent="0.3">
      <c r="A26" s="130" t="s">
        <v>53</v>
      </c>
      <c r="B26" s="130"/>
      <c r="C26" s="130"/>
      <c r="D26" s="130"/>
      <c r="E26" s="130"/>
    </row>
    <row r="27" spans="1:5" ht="27" customHeight="1" x14ac:dyDescent="0.3">
      <c r="A27" s="132" t="s">
        <v>54</v>
      </c>
      <c r="B27" s="133"/>
      <c r="C27" s="133"/>
      <c r="D27" s="133"/>
      <c r="E27" s="134"/>
    </row>
    <row r="28" spans="1:5" x14ac:dyDescent="0.3">
      <c r="A28" s="145" t="s">
        <v>6</v>
      </c>
      <c r="B28" s="146"/>
      <c r="C28" s="149" t="s">
        <v>26</v>
      </c>
      <c r="D28" s="150"/>
      <c r="E28" s="151"/>
    </row>
    <row r="29" spans="1:5" ht="44.25" customHeight="1" x14ac:dyDescent="0.3">
      <c r="A29" s="147"/>
      <c r="B29" s="118"/>
      <c r="C29" s="152" t="s">
        <v>41</v>
      </c>
      <c r="D29" s="153"/>
      <c r="E29" s="154"/>
    </row>
    <row r="30" spans="1:5" x14ac:dyDescent="0.3">
      <c r="A30" s="147"/>
      <c r="B30" s="118"/>
      <c r="C30" s="149" t="s">
        <v>27</v>
      </c>
      <c r="D30" s="150"/>
      <c r="E30" s="151"/>
    </row>
    <row r="31" spans="1:5" ht="39" customHeight="1" x14ac:dyDescent="0.3">
      <c r="A31" s="148"/>
      <c r="B31" s="121"/>
      <c r="C31" s="152" t="s">
        <v>44</v>
      </c>
      <c r="D31" s="153"/>
      <c r="E31" s="154"/>
    </row>
    <row r="32" spans="1:5" x14ac:dyDescent="0.3">
      <c r="A32" s="30">
        <v>1142</v>
      </c>
      <c r="B32" s="30" t="s">
        <v>40</v>
      </c>
      <c r="C32" s="152"/>
      <c r="D32" s="153"/>
      <c r="E32" s="154"/>
    </row>
    <row r="33" spans="1:5" ht="17.25" customHeight="1" x14ac:dyDescent="0.3">
      <c r="A33" s="155" t="s">
        <v>17</v>
      </c>
      <c r="B33" s="156"/>
      <c r="C33" s="25"/>
      <c r="D33" s="7"/>
      <c r="E33" s="1"/>
    </row>
    <row r="34" spans="1:5" ht="17.25" customHeight="1" x14ac:dyDescent="0.3">
      <c r="A34" s="155" t="s">
        <v>28</v>
      </c>
      <c r="B34" s="156"/>
      <c r="C34" s="2"/>
      <c r="D34" s="22"/>
      <c r="E34" s="3">
        <v>8293</v>
      </c>
    </row>
    <row r="35" spans="1:5" ht="17.25" customHeight="1" x14ac:dyDescent="0.3">
      <c r="A35" s="155" t="s">
        <v>18</v>
      </c>
      <c r="B35" s="156"/>
      <c r="C35" s="2"/>
      <c r="D35" s="1" t="s">
        <v>34</v>
      </c>
      <c r="E35" s="1"/>
    </row>
    <row r="36" spans="1:5" x14ac:dyDescent="0.3">
      <c r="A36" s="157" t="s">
        <v>19</v>
      </c>
      <c r="B36" s="158"/>
      <c r="C36" s="158"/>
      <c r="D36" s="158"/>
      <c r="E36" s="159"/>
    </row>
    <row r="37" spans="1:5" ht="40.5" customHeight="1" x14ac:dyDescent="0.3">
      <c r="A37" s="160" t="s">
        <v>42</v>
      </c>
      <c r="B37" s="161"/>
      <c r="C37" s="161"/>
      <c r="D37" s="161"/>
      <c r="E37" s="162"/>
    </row>
    <row r="38" spans="1:5" x14ac:dyDescent="0.3">
      <c r="A38" s="157" t="s">
        <v>20</v>
      </c>
      <c r="B38" s="158"/>
      <c r="C38" s="158"/>
      <c r="D38" s="158"/>
      <c r="E38" s="159"/>
    </row>
    <row r="39" spans="1:5" x14ac:dyDescent="0.3">
      <c r="A39" s="163" t="s">
        <v>29</v>
      </c>
      <c r="B39" s="164"/>
      <c r="C39" s="164"/>
      <c r="D39" s="164"/>
      <c r="E39" s="165"/>
    </row>
    <row r="40" spans="1:5" x14ac:dyDescent="0.3">
      <c r="A40" s="157" t="s">
        <v>21</v>
      </c>
      <c r="B40" s="158"/>
      <c r="C40" s="158"/>
      <c r="D40" s="158"/>
      <c r="E40" s="159"/>
    </row>
    <row r="41" spans="1:5" ht="38.25" customHeight="1" x14ac:dyDescent="0.3">
      <c r="A41" s="166" t="s">
        <v>30</v>
      </c>
      <c r="B41" s="167"/>
      <c r="C41" s="167"/>
      <c r="D41" s="167"/>
      <c r="E41" s="168"/>
    </row>
  </sheetData>
  <autoFilter ref="A10:E27">
    <filterColumn colId="0" showButton="0"/>
    <filterColumn colId="1" showButton="0"/>
  </autoFilter>
  <mergeCells count="36">
    <mergeCell ref="A37:E37"/>
    <mergeCell ref="A38:E38"/>
    <mergeCell ref="A39:E39"/>
    <mergeCell ref="A40:E40"/>
    <mergeCell ref="A41:E41"/>
    <mergeCell ref="C32:E32"/>
    <mergeCell ref="A33:B33"/>
    <mergeCell ref="A34:B34"/>
    <mergeCell ref="A35:B35"/>
    <mergeCell ref="A36:E36"/>
    <mergeCell ref="A28:B31"/>
    <mergeCell ref="C28:E28"/>
    <mergeCell ref="C29:E29"/>
    <mergeCell ref="C30:E30"/>
    <mergeCell ref="C31:E31"/>
    <mergeCell ref="A13:B16"/>
    <mergeCell ref="C13:E13"/>
    <mergeCell ref="C14:E14"/>
    <mergeCell ref="C15:E15"/>
    <mergeCell ref="C16:E16"/>
    <mergeCell ref="A19:B19"/>
    <mergeCell ref="A20:B20"/>
    <mergeCell ref="A21:C21"/>
    <mergeCell ref="A22:E22"/>
    <mergeCell ref="A18:B18"/>
    <mergeCell ref="A23:E23"/>
    <mergeCell ref="A24:E24"/>
    <mergeCell ref="A25:E25"/>
    <mergeCell ref="A26:E26"/>
    <mergeCell ref="A27:E27"/>
    <mergeCell ref="A1:A3"/>
    <mergeCell ref="A8:C10"/>
    <mergeCell ref="A11:E11"/>
    <mergeCell ref="A12:E12"/>
    <mergeCell ref="A6:E6"/>
    <mergeCell ref="D8:E8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I9" sqref="I9"/>
    </sheetView>
  </sheetViews>
  <sheetFormatPr defaultColWidth="9.140625" defaultRowHeight="13.5" x14ac:dyDescent="0.25"/>
  <cols>
    <col min="1" max="3" width="14" style="4" customWidth="1"/>
    <col min="4" max="4" width="89.42578125" style="4" customWidth="1"/>
    <col min="5" max="5" width="27.42578125" style="4" customWidth="1"/>
    <col min="6" max="16384" width="9.140625" style="4"/>
  </cols>
  <sheetData>
    <row r="1" spans="1:7" x14ac:dyDescent="0.25">
      <c r="A1" s="11"/>
      <c r="B1" s="11"/>
      <c r="C1" s="11"/>
      <c r="D1" s="11"/>
      <c r="E1" s="13"/>
    </row>
    <row r="2" spans="1:7" ht="14.25" x14ac:dyDescent="0.25">
      <c r="A2" s="10"/>
      <c r="B2" s="11"/>
      <c r="C2" s="11"/>
      <c r="D2" s="11"/>
      <c r="E2" s="16" t="s">
        <v>16</v>
      </c>
    </row>
    <row r="3" spans="1:7" ht="33" customHeight="1" x14ac:dyDescent="0.25">
      <c r="A3" s="181" t="s">
        <v>64</v>
      </c>
      <c r="B3" s="181"/>
      <c r="C3" s="181"/>
      <c r="D3" s="181"/>
      <c r="E3" s="181"/>
    </row>
    <row r="4" spans="1:7" x14ac:dyDescent="0.25">
      <c r="A4" s="10"/>
      <c r="B4" s="11"/>
      <c r="C4" s="11"/>
      <c r="D4" s="11"/>
      <c r="E4" s="12"/>
    </row>
    <row r="5" spans="1:7" ht="14.25" x14ac:dyDescent="0.25">
      <c r="A5" s="182" t="s">
        <v>2</v>
      </c>
      <c r="B5" s="182"/>
      <c r="C5" s="182"/>
      <c r="D5" s="182"/>
      <c r="E5" s="182"/>
    </row>
    <row r="6" spans="1:7" ht="14.25" x14ac:dyDescent="0.25">
      <c r="A6" s="182" t="s">
        <v>7</v>
      </c>
      <c r="B6" s="182"/>
      <c r="C6" s="182"/>
      <c r="D6" s="182"/>
      <c r="E6" s="182"/>
    </row>
    <row r="7" spans="1:7" ht="14.25" x14ac:dyDescent="0.25">
      <c r="A7" s="183" t="s">
        <v>8</v>
      </c>
      <c r="B7" s="183"/>
      <c r="C7" s="183"/>
      <c r="D7" s="183"/>
      <c r="E7" s="184"/>
    </row>
    <row r="8" spans="1:7" ht="40.5" x14ac:dyDescent="0.25">
      <c r="A8" s="187" t="s">
        <v>6</v>
      </c>
      <c r="B8" s="188"/>
      <c r="C8" s="185" t="s">
        <v>12</v>
      </c>
      <c r="D8" s="187" t="s">
        <v>9</v>
      </c>
      <c r="E8" s="14" t="s">
        <v>35</v>
      </c>
    </row>
    <row r="9" spans="1:7" ht="81" x14ac:dyDescent="0.25">
      <c r="A9" s="24" t="s">
        <v>10</v>
      </c>
      <c r="B9" s="24" t="s">
        <v>11</v>
      </c>
      <c r="C9" s="186"/>
      <c r="D9" s="189"/>
      <c r="E9" s="15" t="s">
        <v>13</v>
      </c>
      <c r="G9" s="26"/>
    </row>
    <row r="10" spans="1:7" s="33" customFormat="1" x14ac:dyDescent="0.25">
      <c r="A10" s="35">
        <v>1150</v>
      </c>
      <c r="B10" s="55"/>
      <c r="C10" s="56"/>
      <c r="D10" s="58" t="s">
        <v>15</v>
      </c>
      <c r="E10" s="57"/>
      <c r="G10" s="65"/>
    </row>
    <row r="11" spans="1:7" s="33" customFormat="1" x14ac:dyDescent="0.25">
      <c r="A11" s="169"/>
      <c r="B11" s="175"/>
      <c r="C11" s="175"/>
      <c r="D11" s="34" t="s">
        <v>58</v>
      </c>
      <c r="E11" s="178">
        <f>E17</f>
        <v>-8293</v>
      </c>
      <c r="G11" s="65"/>
    </row>
    <row r="12" spans="1:7" s="33" customFormat="1" ht="14.25" x14ac:dyDescent="0.25">
      <c r="A12" s="170"/>
      <c r="B12" s="176"/>
      <c r="C12" s="176"/>
      <c r="D12" s="61" t="s">
        <v>22</v>
      </c>
      <c r="E12" s="179"/>
      <c r="G12" s="65"/>
    </row>
    <row r="13" spans="1:7" s="33" customFormat="1" ht="40.5" x14ac:dyDescent="0.25">
      <c r="A13" s="170"/>
      <c r="B13" s="176"/>
      <c r="C13" s="176"/>
      <c r="D13" s="34" t="s">
        <v>59</v>
      </c>
      <c r="E13" s="179"/>
      <c r="G13" s="65"/>
    </row>
    <row r="14" spans="1:7" s="33" customFormat="1" ht="14.25" x14ac:dyDescent="0.25">
      <c r="A14" s="170"/>
      <c r="B14" s="176"/>
      <c r="C14" s="176"/>
      <c r="D14" s="61" t="s">
        <v>23</v>
      </c>
      <c r="E14" s="179"/>
      <c r="G14" s="65"/>
    </row>
    <row r="15" spans="1:7" s="33" customFormat="1" x14ac:dyDescent="0.25">
      <c r="A15" s="170"/>
      <c r="B15" s="177"/>
      <c r="C15" s="177"/>
      <c r="D15" s="34" t="s">
        <v>52</v>
      </c>
      <c r="E15" s="180"/>
      <c r="G15" s="65"/>
    </row>
    <row r="16" spans="1:7" s="33" customFormat="1" x14ac:dyDescent="0.25">
      <c r="A16" s="170"/>
      <c r="B16" s="58"/>
      <c r="C16" s="58"/>
      <c r="D16" s="58" t="s">
        <v>60</v>
      </c>
      <c r="E16" s="57"/>
      <c r="G16" s="65"/>
    </row>
    <row r="17" spans="1:7" s="33" customFormat="1" ht="27" x14ac:dyDescent="0.25">
      <c r="A17" s="170"/>
      <c r="B17" s="172" t="s">
        <v>55</v>
      </c>
      <c r="C17" s="175"/>
      <c r="D17" s="34" t="s">
        <v>56</v>
      </c>
      <c r="E17" s="178">
        <f>'2'!E21</f>
        <v>-8293</v>
      </c>
      <c r="G17" s="65"/>
    </row>
    <row r="18" spans="1:7" s="33" customFormat="1" ht="14.25" x14ac:dyDescent="0.25">
      <c r="A18" s="170"/>
      <c r="B18" s="173"/>
      <c r="C18" s="176"/>
      <c r="D18" s="61" t="s">
        <v>61</v>
      </c>
      <c r="E18" s="179"/>
      <c r="G18" s="65"/>
    </row>
    <row r="19" spans="1:7" s="33" customFormat="1" ht="27" x14ac:dyDescent="0.25">
      <c r="A19" s="170"/>
      <c r="B19" s="173"/>
      <c r="C19" s="176"/>
      <c r="D19" s="34" t="s">
        <v>57</v>
      </c>
      <c r="E19" s="179"/>
      <c r="G19" s="65"/>
    </row>
    <row r="20" spans="1:7" s="33" customFormat="1" ht="14.25" x14ac:dyDescent="0.25">
      <c r="A20" s="170"/>
      <c r="B20" s="173"/>
      <c r="C20" s="176"/>
      <c r="D20" s="61" t="s">
        <v>62</v>
      </c>
      <c r="E20" s="179"/>
      <c r="G20" s="65"/>
    </row>
    <row r="21" spans="1:7" s="33" customFormat="1" x14ac:dyDescent="0.25">
      <c r="A21" s="171"/>
      <c r="B21" s="174"/>
      <c r="C21" s="177"/>
      <c r="D21" s="34" t="s">
        <v>54</v>
      </c>
      <c r="E21" s="180"/>
      <c r="G21" s="65"/>
    </row>
    <row r="22" spans="1:7" x14ac:dyDescent="0.25">
      <c r="A22" s="6">
        <v>1142</v>
      </c>
      <c r="B22" s="18"/>
      <c r="C22" s="19"/>
      <c r="D22" s="21" t="s">
        <v>15</v>
      </c>
      <c r="E22" s="20"/>
    </row>
    <row r="23" spans="1:7" x14ac:dyDescent="0.25">
      <c r="A23" s="169"/>
      <c r="B23" s="190"/>
      <c r="C23" s="190"/>
      <c r="D23" s="5" t="s">
        <v>36</v>
      </c>
      <c r="E23" s="191">
        <f>+E29</f>
        <v>8293</v>
      </c>
    </row>
    <row r="24" spans="1:7" ht="14.25" x14ac:dyDescent="0.25">
      <c r="A24" s="170"/>
      <c r="B24" s="190"/>
      <c r="C24" s="190"/>
      <c r="D24" s="23" t="s">
        <v>22</v>
      </c>
      <c r="E24" s="191"/>
    </row>
    <row r="25" spans="1:7" ht="40.5" x14ac:dyDescent="0.25">
      <c r="A25" s="170"/>
      <c r="B25" s="190"/>
      <c r="C25" s="190"/>
      <c r="D25" s="5" t="s">
        <v>39</v>
      </c>
      <c r="E25" s="191"/>
    </row>
    <row r="26" spans="1:7" ht="14.25" x14ac:dyDescent="0.25">
      <c r="A26" s="170"/>
      <c r="B26" s="190"/>
      <c r="C26" s="190"/>
      <c r="D26" s="23" t="s">
        <v>23</v>
      </c>
      <c r="E26" s="191"/>
    </row>
    <row r="27" spans="1:7" ht="27" x14ac:dyDescent="0.25">
      <c r="A27" s="170"/>
      <c r="B27" s="190"/>
      <c r="C27" s="190"/>
      <c r="D27" s="5" t="s">
        <v>30</v>
      </c>
      <c r="E27" s="191"/>
    </row>
    <row r="28" spans="1:7" x14ac:dyDescent="0.25">
      <c r="A28" s="170"/>
      <c r="B28" s="21"/>
      <c r="C28" s="21"/>
      <c r="D28" s="21" t="s">
        <v>37</v>
      </c>
      <c r="E28" s="20"/>
    </row>
    <row r="29" spans="1:7" ht="27" x14ac:dyDescent="0.25">
      <c r="A29" s="170"/>
      <c r="B29" s="172" t="s">
        <v>43</v>
      </c>
      <c r="C29" s="190"/>
      <c r="D29" s="5" t="s">
        <v>41</v>
      </c>
      <c r="E29" s="191">
        <f>'2'!E34</f>
        <v>8293</v>
      </c>
    </row>
    <row r="30" spans="1:7" ht="14.25" x14ac:dyDescent="0.25">
      <c r="A30" s="170"/>
      <c r="B30" s="173"/>
      <c r="C30" s="190"/>
      <c r="D30" s="23" t="s">
        <v>38</v>
      </c>
      <c r="E30" s="191"/>
    </row>
    <row r="31" spans="1:7" ht="27" x14ac:dyDescent="0.25">
      <c r="A31" s="171"/>
      <c r="B31" s="174"/>
      <c r="C31" s="190"/>
      <c r="D31" s="5" t="s">
        <v>44</v>
      </c>
      <c r="E31" s="191"/>
    </row>
  </sheetData>
  <mergeCells count="21">
    <mergeCell ref="A23:A31"/>
    <mergeCell ref="B29:B31"/>
    <mergeCell ref="C29:C31"/>
    <mergeCell ref="E29:E31"/>
    <mergeCell ref="B23:B27"/>
    <mergeCell ref="C23:C27"/>
    <mergeCell ref="E23:E27"/>
    <mergeCell ref="A3:E3"/>
    <mergeCell ref="A5:E5"/>
    <mergeCell ref="A6:E6"/>
    <mergeCell ref="A7:E7"/>
    <mergeCell ref="C8:C9"/>
    <mergeCell ref="A8:B8"/>
    <mergeCell ref="D8:D9"/>
    <mergeCell ref="A11:A21"/>
    <mergeCell ref="B17:B21"/>
    <mergeCell ref="B11:B15"/>
    <mergeCell ref="C11:C15"/>
    <mergeCell ref="E11:E15"/>
    <mergeCell ref="C17:C21"/>
    <mergeCell ref="E17:E21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23:D27 D29:D31 D11:D15 D17:D21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"/>
  <sheetViews>
    <sheetView tabSelected="1" zoomScaleNormal="100" workbookViewId="0">
      <pane ySplit="10" topLeftCell="A11" activePane="bottomLeft" state="frozen"/>
      <selection activeCell="E115" sqref="E115"/>
      <selection pane="bottomLeft" activeCell="F21" sqref="F21"/>
    </sheetView>
  </sheetViews>
  <sheetFormatPr defaultColWidth="9.140625" defaultRowHeight="16.5" x14ac:dyDescent="0.25"/>
  <cols>
    <col min="1" max="1" width="5.85546875" style="69" customWidth="1"/>
    <col min="2" max="4" width="17.42578125" style="69" customWidth="1"/>
    <col min="5" max="5" width="18.85546875" style="69" customWidth="1"/>
    <col min="6" max="9" width="17.42578125" style="69" customWidth="1"/>
    <col min="10" max="10" width="35.28515625" style="69" customWidth="1"/>
    <col min="11" max="11" width="13.7109375" style="69" bestFit="1" customWidth="1"/>
    <col min="12" max="12" width="12.28515625" style="69" bestFit="1" customWidth="1"/>
    <col min="13" max="16384" width="9.140625" style="69"/>
  </cols>
  <sheetData>
    <row r="1" spans="2:11" x14ac:dyDescent="0.25">
      <c r="J1" s="88" t="s">
        <v>106</v>
      </c>
    </row>
    <row r="2" spans="2:11" x14ac:dyDescent="0.25">
      <c r="J2" s="88" t="s">
        <v>1</v>
      </c>
    </row>
    <row r="3" spans="2:11" x14ac:dyDescent="0.25">
      <c r="J3" s="88" t="s">
        <v>31</v>
      </c>
      <c r="K3" s="89"/>
    </row>
    <row r="5" spans="2:11" ht="38.25" customHeight="1" x14ac:dyDescent="0.25">
      <c r="B5" s="202" t="s">
        <v>107</v>
      </c>
      <c r="C5" s="202"/>
      <c r="D5" s="202"/>
      <c r="E5" s="202"/>
      <c r="F5" s="202"/>
      <c r="G5" s="202"/>
      <c r="H5" s="202"/>
      <c r="I5" s="202"/>
      <c r="J5" s="202"/>
    </row>
    <row r="6" spans="2:11" x14ac:dyDescent="0.25">
      <c r="B6" s="203" t="s">
        <v>81</v>
      </c>
      <c r="C6" s="203"/>
      <c r="D6" s="203"/>
      <c r="E6" s="203"/>
      <c r="F6" s="203"/>
      <c r="G6" s="203"/>
      <c r="H6" s="203"/>
      <c r="I6" s="203"/>
      <c r="J6" s="203"/>
    </row>
    <row r="7" spans="2:11" x14ac:dyDescent="0.25">
      <c r="B7" s="90"/>
      <c r="J7" s="91"/>
      <c r="K7" s="91"/>
    </row>
    <row r="8" spans="2:11" x14ac:dyDescent="0.25">
      <c r="B8" s="198" t="s">
        <v>82</v>
      </c>
      <c r="C8" s="198"/>
      <c r="D8" s="198"/>
      <c r="E8" s="198"/>
      <c r="F8" s="198" t="s">
        <v>83</v>
      </c>
      <c r="G8" s="198" t="s">
        <v>84</v>
      </c>
      <c r="H8" s="198" t="s">
        <v>85</v>
      </c>
      <c r="I8" s="198" t="s">
        <v>86</v>
      </c>
      <c r="J8" s="204" t="s">
        <v>87</v>
      </c>
      <c r="K8" s="92"/>
    </row>
    <row r="9" spans="2:11" ht="66.75" customHeight="1" x14ac:dyDescent="0.25">
      <c r="B9" s="86" t="s">
        <v>88</v>
      </c>
      <c r="C9" s="198" t="s">
        <v>89</v>
      </c>
      <c r="D9" s="198"/>
      <c r="E9" s="198"/>
      <c r="F9" s="198"/>
      <c r="G9" s="198"/>
      <c r="H9" s="198"/>
      <c r="I9" s="198"/>
      <c r="J9" s="205"/>
    </row>
    <row r="10" spans="2:11" x14ac:dyDescent="0.25">
      <c r="B10" s="86">
        <v>1</v>
      </c>
      <c r="C10" s="199">
        <v>2</v>
      </c>
      <c r="D10" s="200"/>
      <c r="E10" s="201"/>
      <c r="F10" s="86">
        <v>3</v>
      </c>
      <c r="G10" s="86">
        <v>4</v>
      </c>
      <c r="H10" s="86">
        <v>5</v>
      </c>
      <c r="I10" s="86">
        <v>6</v>
      </c>
      <c r="J10" s="86">
        <v>7</v>
      </c>
    </row>
    <row r="11" spans="2:11" x14ac:dyDescent="0.25">
      <c r="B11" s="93" t="s">
        <v>90</v>
      </c>
      <c r="C11" s="93" t="s">
        <v>95</v>
      </c>
      <c r="D11" s="93" t="s">
        <v>91</v>
      </c>
      <c r="E11" s="192" t="s">
        <v>80</v>
      </c>
      <c r="F11" s="193"/>
      <c r="G11" s="193"/>
      <c r="H11" s="193"/>
      <c r="I11" s="194"/>
      <c r="J11" s="94">
        <f>J12</f>
        <v>-8293</v>
      </c>
    </row>
    <row r="12" spans="2:11" x14ac:dyDescent="0.25">
      <c r="B12" s="195" t="s">
        <v>105</v>
      </c>
      <c r="C12" s="196"/>
      <c r="D12" s="196"/>
      <c r="E12" s="196"/>
      <c r="F12" s="196"/>
      <c r="G12" s="196"/>
      <c r="H12" s="196"/>
      <c r="I12" s="197"/>
      <c r="J12" s="68">
        <f>J14</f>
        <v>-8293</v>
      </c>
    </row>
    <row r="13" spans="2:11" x14ac:dyDescent="0.25">
      <c r="B13" s="87"/>
      <c r="C13" s="198" t="s">
        <v>92</v>
      </c>
      <c r="D13" s="198"/>
      <c r="E13" s="198"/>
      <c r="F13" s="86"/>
      <c r="G13" s="86"/>
      <c r="H13" s="86"/>
      <c r="I13" s="86"/>
      <c r="J13" s="86"/>
    </row>
    <row r="14" spans="2:11" x14ac:dyDescent="0.25">
      <c r="B14" s="70" t="s">
        <v>96</v>
      </c>
      <c r="C14" s="199" t="s">
        <v>97</v>
      </c>
      <c r="D14" s="200"/>
      <c r="E14" s="201"/>
      <c r="F14" s="86" t="s">
        <v>93</v>
      </c>
      <c r="G14" s="86" t="s">
        <v>94</v>
      </c>
      <c r="H14" s="68"/>
      <c r="I14" s="71"/>
      <c r="J14" s="68">
        <v>-8293</v>
      </c>
    </row>
  </sheetData>
  <autoFilter ref="B10:K14">
    <filterColumn colId="1" showButton="0"/>
    <filterColumn colId="2" showButton="0"/>
  </autoFilter>
  <mergeCells count="14"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E11:I11"/>
    <mergeCell ref="B12:I12"/>
    <mergeCell ref="C13:E13"/>
    <mergeCell ref="C14:E14"/>
    <mergeCell ref="C10:E10"/>
  </mergeCells>
  <pageMargins left="0.19685039370078741" right="0.19685039370078741" top="0.19685039370078741" bottom="0.19685039370078741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2018-12-18T09:14:34Z</dcterms:modified>
  <cp:keywords>https://mul.gov.am/tasks/docs/attachment.php?id=493855&amp;fn=02-Havelvacner.xlsx&amp;out=1&amp;token=5784d6b6247b4923226f</cp:keywords>
</cp:coreProperties>
</file>