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65" windowWidth="14805" windowHeight="7650" firstSheet="2" activeTab="7"/>
  </bookViews>
  <sheets>
    <sheet name="Havelvats1" sheetId="2" state="hidden" r:id="rId1"/>
    <sheet name="Havelvats 1" sheetId="3" r:id="rId2"/>
    <sheet name="Havelvats 2" sheetId="6" r:id="rId3"/>
    <sheet name="Havelvats 3" sheetId="7" r:id="rId4"/>
    <sheet name="Havelvats 4" sheetId="8" r:id="rId5"/>
    <sheet name="Havelvats 5" sheetId="9" r:id="rId6"/>
    <sheet name="Havelvats 6" sheetId="10" r:id="rId7"/>
    <sheet name="Havelvats 7" sheetId="11" r:id="rId8"/>
    <sheet name="Havelvats 8" sheetId="12" r:id="rId9"/>
    <sheet name="Havelvats 9" sheetId="13" r:id="rId10"/>
    <sheet name="Havelavats 10" sheetId="14" r:id="rId11"/>
  </sheets>
  <calcPr calcId="145621"/>
</workbook>
</file>

<file path=xl/calcChain.xml><?xml version="1.0" encoding="utf-8"?>
<calcChain xmlns="http://schemas.openxmlformats.org/spreadsheetml/2006/main">
  <c r="E8" i="11" l="1"/>
  <c r="C8" i="11"/>
  <c r="D10" i="11"/>
  <c r="E10" i="11"/>
  <c r="C10" i="11"/>
  <c r="D13" i="11"/>
  <c r="D8" i="11" s="1"/>
  <c r="E13" i="11"/>
  <c r="C13" i="11"/>
  <c r="D10" i="8" l="1"/>
  <c r="C10" i="8"/>
  <c r="C8" i="8" s="1"/>
  <c r="E10" i="8"/>
  <c r="C7" i="7"/>
  <c r="E7" i="7"/>
  <c r="E8" i="9"/>
  <c r="D8" i="9"/>
  <c r="C8" i="9"/>
  <c r="C8" i="14"/>
  <c r="E8" i="14"/>
  <c r="D10" i="14"/>
  <c r="D8" i="14" s="1"/>
  <c r="C10" i="14"/>
  <c r="E10" i="14"/>
  <c r="D11" i="13"/>
  <c r="D9" i="13"/>
  <c r="C11" i="13"/>
  <c r="C9" i="13"/>
  <c r="D9" i="12"/>
  <c r="C9" i="12"/>
  <c r="D11" i="12"/>
  <c r="C11" i="12"/>
  <c r="D11" i="10"/>
  <c r="D9" i="10"/>
  <c r="C11" i="10"/>
  <c r="C9" i="10"/>
  <c r="C14" i="8"/>
  <c r="D14" i="8"/>
  <c r="D8" i="8" s="1"/>
  <c r="C9" i="7"/>
  <c r="D9" i="7"/>
  <c r="D7" i="7" s="1"/>
  <c r="E11" i="13"/>
  <c r="E9" i="13"/>
  <c r="E11" i="12"/>
  <c r="E9" i="12" s="1"/>
  <c r="E11" i="10"/>
  <c r="E9" i="10" s="1"/>
  <c r="E14" i="8"/>
  <c r="E8" i="8" s="1"/>
  <c r="E9" i="7"/>
  <c r="E10" i="6"/>
  <c r="E8" i="6"/>
  <c r="C19" i="2"/>
  <c r="E11" i="3"/>
</calcChain>
</file>

<file path=xl/sharedStrings.xml><?xml version="1.0" encoding="utf-8"?>
<sst xmlns="http://schemas.openxmlformats.org/spreadsheetml/2006/main" count="231" uniqueCount="98">
  <si>
    <t>Արագածոտն</t>
  </si>
  <si>
    <t>Արարատ</t>
  </si>
  <si>
    <t>Արմավիր</t>
  </si>
  <si>
    <t>Գեղարքունիք</t>
  </si>
  <si>
    <t>Լոռի</t>
  </si>
  <si>
    <t>Կոտայք</t>
  </si>
  <si>
    <t>Շիրակ</t>
  </si>
  <si>
    <t>Սյունիք</t>
  </si>
  <si>
    <t>Տավուշ</t>
  </si>
  <si>
    <t>ԸՆԴԱՄԵՆԸ</t>
  </si>
  <si>
    <t>Մարզպետարանների անվանումները</t>
  </si>
  <si>
    <t>Գումարը
(հազ. դրամ)</t>
  </si>
  <si>
    <t>Հ/Հ</t>
  </si>
  <si>
    <t>-ի  N       -Ն որոշման</t>
  </si>
  <si>
    <t xml:space="preserve">Հավելված N 1  </t>
  </si>
  <si>
    <t>ՀՀ կառավարության 2012 թվականի</t>
  </si>
  <si>
    <t>Վայոց Ձոր</t>
  </si>
  <si>
    <t xml:space="preserve">ՀՀ կառավարության 2012 թվականի
-ի  N       -Ն որոշման 
</t>
  </si>
  <si>
    <t>հազար դրամներով</t>
  </si>
  <si>
    <t>Բյուջետային ծախսերի տնտեսագիտական դասակարգման հոդվածների և աշխատանքների անվանումները</t>
  </si>
  <si>
    <t>Տարի</t>
  </si>
  <si>
    <t xml:space="preserve"> այդ թվում՝ </t>
  </si>
  <si>
    <t>որից`</t>
  </si>
  <si>
    <t>Նորաշեն համայնքի համար տրակտորի ձեռքբերում</t>
  </si>
  <si>
    <t>Կապիտալ սուբվենցիաներ համայնքներին</t>
  </si>
  <si>
    <t xml:space="preserve"> Հավելված N 2</t>
  </si>
  <si>
    <t>ՀԱՅԱՍՏԱՆԻ ՀԱՆՐԱՊԵՏՈՒԹՅԱՆ ԿԱՌԱՎԱՐՈՒԹՅԱՆ 2011 ԹՎԱԿԱՆԻ ՓԵՏՐՎԱՐԻ 1-Ի N 108-Ն ՈՐՈՇՄԱՆ ՄԵՋ ԿԱՏԱՐՎՈՂ ՓՈՓՈԽՈՒԹՅՈՒՆՆԵՐԸ</t>
  </si>
  <si>
    <t>1</t>
  </si>
  <si>
    <t>Շենքերի և շինությունների կապիտալ վերանորոգում</t>
  </si>
  <si>
    <t>ք. Վեդու հիվանդանոցի վերանորոգում</t>
  </si>
  <si>
    <t>1.1</t>
  </si>
  <si>
    <t>Արազափի միջնակարգ դպրոցի լոկալ ջեռուցման համակարգի վերանորոգում</t>
  </si>
  <si>
    <t>Ջրառատի միջնակարգ դպրոցի լոկալ ջեռուցման համակարգի վերանորոգում</t>
  </si>
  <si>
    <t>1.2</t>
  </si>
  <si>
    <t>Այլ կապիտալ դրամաշնորհներ</t>
  </si>
  <si>
    <t>ք. Արմավիրի զբոսայգում մեկ խորքային հորի կառուցման համաֆինանսավորում</t>
  </si>
  <si>
    <t>2</t>
  </si>
  <si>
    <t>2.1</t>
  </si>
  <si>
    <t>Շենքերի և շինությունների շինարարություն</t>
  </si>
  <si>
    <t>Դրախտիկի համայնքային կենտրոնի կառուցում</t>
  </si>
  <si>
    <t>Ճամբարակի գրադարանի  տանիքի հիմնանորոգում</t>
  </si>
  <si>
    <t>Շենքերի և շինությունների ձեռքբերում</t>
  </si>
  <si>
    <t>Գեղաքարի միջնակարգ դպրոցի շենքի ձեռքբերում</t>
  </si>
  <si>
    <t>Թթուջուր գյուղի երեք բնակիչների բնակարանների վերանորոգման համար օժանդակություն</t>
  </si>
  <si>
    <t>Գեղասարի համայնքային կենտրոնի կառուցում</t>
  </si>
  <si>
    <t>Ալավերդու փողոցների լուսավորության համակարգի կառուցում</t>
  </si>
  <si>
    <t>3</t>
  </si>
  <si>
    <t>ք. Վանաձորի բազմաբնակարան շենքերի տանիքների հիմնանորոգում</t>
  </si>
  <si>
    <t>ք.Ստեփանավանի փողոցների ասֆալտապատում</t>
  </si>
  <si>
    <t>գ.Յաղդանի գազամատակարարման համակարգի վերանորոգում</t>
  </si>
  <si>
    <t xml:space="preserve">Գուգարքի բազմաբնակարան շենքերի տանիքների վերանորոգում </t>
  </si>
  <si>
    <t>Շահումյանի բնակելի շենքերի տանիքների վերանորոգում</t>
  </si>
  <si>
    <t>Դարպաս գյուղի հեղեղատարի վերանորոգում</t>
  </si>
  <si>
    <t>4</t>
  </si>
  <si>
    <t>Նախագծահետազոտական ծախսեր</t>
  </si>
  <si>
    <t>գ.Գեղասարում բնակելի տան վերանորոգում</t>
  </si>
  <si>
    <t>Վանաձորի ազատամարտիկների գերեզմանների վերանորոգում</t>
  </si>
  <si>
    <t>2.7</t>
  </si>
  <si>
    <t>3.1</t>
  </si>
  <si>
    <t>4.1</t>
  </si>
  <si>
    <t>Նոր Գեղի-Արգել ճանապարհի վերանորոգում</t>
  </si>
  <si>
    <t>Հրադան քաղաքի Վանատուր-Ծաղկաձոր ճանապարհի օղակաձև պուրակների բարեկարգում</t>
  </si>
  <si>
    <t>Սիսիանի Կամոյի փողոցի վերանորոգում</t>
  </si>
  <si>
    <t>&lt;Սիսիանի բժշկական կենտրոն&gt; ՓԲԸ-ի պոլիկլինիկական մասնաշենքի վերանորոգում</t>
  </si>
  <si>
    <t>գ. Հարթաշենի մանկապարտեզի նորոգում</t>
  </si>
  <si>
    <t>Ընթացիկ սուբվենցիաներ համայնքներին</t>
  </si>
  <si>
    <t>Ույծ համայնքի նախորդ տարիներից առաջացած աշխատավարձի և սոցիալական ապահովագրության վճարների պարտքերի մարման նպատակով գումարի հատկացում</t>
  </si>
  <si>
    <t>Բարձրունու համայնքային կենտրոնի հիմնանորոգում</t>
  </si>
  <si>
    <t>Շատին համայնքի ճանապարհի փլվածքի հատվածում գտնվող խմելու ջրագծի վերականգնում</t>
  </si>
  <si>
    <t xml:space="preserve"> Հավելված N 1</t>
  </si>
  <si>
    <t>ՀԱՅԱՍՏԱՆԻ ՀԱՆՐԱՊԵՏՈՒԹՅԱՆ ԱՐԱԳԱԾՈՏՆԻ ՄԱՐԶՊԵՏԱՐԱՆԻՆ ՀԱՏԿԱՑՎԱԾ ԳՈՒՄԱՐՆԵՐԻ ԲԱՇԽՈՒՄԸ</t>
  </si>
  <si>
    <t>Առաջին կիսամյակ</t>
  </si>
  <si>
    <t>Ինն ամիս</t>
  </si>
  <si>
    <t>ՀԱՅԱՍՏԱՆԻ ՀԱՆՐԱՊԵՏՈՒԹՅԱՆ ԱՐԱՐԱՏԻ ՄԱՐԶՊԵՏԱՐԱՆԻՆ ՀԱՏԿԱՑՎԱԾ ԳՈՒՄԱՐՆԵՐԻ ԲԱՇԽՈՒՄԸ</t>
  </si>
  <si>
    <t xml:space="preserve"> Հավելված N 3</t>
  </si>
  <si>
    <t>ՀԱՅԱՍՏԱՆԻ ՀԱՆՐԱՊԵՏՈՒԹՅԱՆ ԱՐՄԱՎԻՐԻ ՄԱՐԶՊԵՏԱՐԱՆԻՆ ՀԱՏԿԱՑՎԱԾ ԳՈՒՄԱՐՆԵՐԻ ԲԱՇԽՈՒՄԸ</t>
  </si>
  <si>
    <t>ՀԱՅԱՍՏԱՆԻ ՀԱՆՐԱՊԵՏՈՒԹՅԱՆ ԳԵՂԱՐՔՈՒՆԻՔԻ ՄԱՐԶՊԵՏԱՐԱՆԻՆ ՀԱՏԿԱՑՎԱԾ ԳՈՒՄԱՐՆԵՐԻ ԲԱՇԽՈՒՄԸ</t>
  </si>
  <si>
    <t xml:space="preserve"> Հավելված N 4</t>
  </si>
  <si>
    <t>ՀԱՅԱՍՏԱՆԻ ՀԱՆՐԱՊԵՏՈՒԹՅԱՆ ԼՈՌՈՒ ՄԱՐԶՊԵՏԱՐԱՆԻՆ ՀԱՏԿԱՑՎԱԾ ԳՈՒՄԱՐՆԵՐԻ ԲԱՇԽՈՒՄԸ</t>
  </si>
  <si>
    <t xml:space="preserve"> Հավելված N 5</t>
  </si>
  <si>
    <t>ՀԱՅԱՍՏԱՆԻ ՀԱՆՐԱՊԵՏՈՒԹՅԱՆ ԿՈՏԱՅՔԻ ՄԱՐԶՊԵՏԱՐԱՆԻՆ ՀԱՏԿԱՑՎԱԾ ԳՈՒՄԱՐՆԵՐԻ ԲԱՇԽՈՒՄԸ</t>
  </si>
  <si>
    <t xml:space="preserve"> Հավելված N 6</t>
  </si>
  <si>
    <t>ՀԱՅԱՍՏԱՆԻ ՀԱՆՐԱՊԵՏՈՒԹՅԱՆ ՇԻՐԱԿԻ ՄԱՐԶՊԵՏԱՐԱՆԻՆ ՀԱՏԿԱՑՎԱԾ ԳՈՒՄԱՐՆԵՐԻ ԲԱՇԽՈՒՄԸ</t>
  </si>
  <si>
    <t xml:space="preserve"> Հավելված N 7</t>
  </si>
  <si>
    <t xml:space="preserve"> Հավելված N 8</t>
  </si>
  <si>
    <t>ՀԱՅԱՍՏԱՆԻ ՀԱՆՐԱՊԵՏՈՒԹՅԱՆ ՍՅՈՒՆԻՔԻ ՄԱՐԶՊԵՏԱՐԱՆԻՆ ՀԱՏԿԱՑՎԱԾ ԳՈՒՄԱՐՆԵՐԻ ԲԱՇԽՈՒՄԸ</t>
  </si>
  <si>
    <t>ՀԱՅԱՍՏԱՆԻ ՀԱՆՐԱՊԵՏՈՒԹՅԱՆ ՎԱՅՈՑ ՁՈՐԻ ՄԱՐԶՊԵՏԱՐԱՆԻՆ ՀԱՏԿԱՑՎԱԾ ԳՈՒՄԱՐՆԵՐԻ ԲԱՇԽՈՒՄԸ</t>
  </si>
  <si>
    <t xml:space="preserve"> Հավելված N 9</t>
  </si>
  <si>
    <t>ՀԱՅԱՍՏԱՆԻ ՀԱՆՐԱՊԵՏՈՒԹՅԱՆ ՏԱՎՈՒՇԻ ՄԱՐԶՊԵՏԱՐԱՆԻՆ ՀԱՏԿԱՑՎԱԾ ԳՈՒՄԱՐՆԵՐԻ ԲԱՇԽՈՒՄԸ</t>
  </si>
  <si>
    <t xml:space="preserve"> Հավելված N 10</t>
  </si>
  <si>
    <t>ք. Իջևանի Իջևանյան փողոցի վերջնամասի վերանորոգում</t>
  </si>
  <si>
    <t>գ. Խաշթառակի համայնքային կենտրոնի վերանորոգում</t>
  </si>
  <si>
    <t>գ. Ակնաղբյուրի դպրոցի տանիքի հիմնանորոգում</t>
  </si>
  <si>
    <t>Ն.Գետաշենի խորքային հորի հորատում</t>
  </si>
  <si>
    <t>Տրանսպորտային սարքավորումներ</t>
  </si>
  <si>
    <t xml:space="preserve">Ծառայողական ավտոմեքենայի գնում </t>
  </si>
  <si>
    <t xml:space="preserve">գ. Հառիճի դպրոցի գազաֆիկացում </t>
  </si>
  <si>
    <t xml:space="preserve">գ. Շիրակի դպրոցի մասնակի վերանորոգում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</si>
</sst>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_);\(#,##0.0\)"/>
    <numFmt numFmtId="165" formatCode="0.0"/>
    <numFmt numFmtId="166" formatCode="#,##0.0"/>
    <numFmt numFmtId="167" formatCode="0_);\(0\)"/>
    <numFmt numFmtId="168" formatCode="0.0_);\(0.0\)"/>
  </numFmts>
  <fonts count="21" x14ac:knownFonts="1">
    <font>
      <sz val="11"/>
      <color indexed="8"/>
      <name val="Calibri"/>
      <family val="2"/>
    </font>
    <font>
      <sz val="11"/>
      <color indexed="8"/>
      <name val="Sylfaen"/>
      <family val="1"/>
      <charset val="204"/>
    </font>
    <font>
      <sz val="11"/>
      <color indexed="8"/>
      <name val="Calibri"/>
      <family val="2"/>
    </font>
    <font>
      <sz val="10"/>
      <color indexed="8"/>
      <name val="GHEA Grapalat"/>
      <family val="3"/>
    </font>
    <font>
      <sz val="10"/>
      <name val="GHEA Grapalat"/>
      <family val="3"/>
    </font>
    <font>
      <sz val="11"/>
      <color indexed="8"/>
      <name val="GHEA Grapalat"/>
      <family val="3"/>
    </font>
    <font>
      <sz val="12"/>
      <name val="GHEA Grapalat"/>
      <family val="3"/>
    </font>
    <font>
      <b/>
      <sz val="12"/>
      <name val="GHEA Mariam"/>
      <family val="3"/>
    </font>
    <font>
      <b/>
      <sz val="12"/>
      <color indexed="8"/>
      <name val="GHEA Mariam"/>
      <family val="3"/>
    </font>
    <font>
      <sz val="12"/>
      <name val="GHEA Mariam"/>
      <family val="3"/>
    </font>
    <font>
      <b/>
      <sz val="12"/>
      <name val="GHEA Grapalat"/>
      <family val="3"/>
    </font>
    <font>
      <sz val="10"/>
      <name val="Arial"/>
      <family val="2"/>
    </font>
    <font>
      <sz val="12"/>
      <color indexed="8"/>
      <name val="GHEA Mariam"/>
      <family val="3"/>
    </font>
    <font>
      <b/>
      <sz val="12"/>
      <color indexed="8"/>
      <name val="GHEA Grapalat"/>
      <family val="3"/>
    </font>
    <font>
      <sz val="12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theme="1"/>
      <name val="Calibri"/>
      <family val="2"/>
      <scheme val="minor"/>
    </font>
    <font>
      <b/>
      <sz val="12"/>
      <color rgb="FF000000"/>
      <name val="GHEA Mariam"/>
      <family val="3"/>
    </font>
    <font>
      <sz val="12"/>
      <color rgb="FF000000"/>
      <name val="GHEA Mariam"/>
      <family val="3"/>
    </font>
    <font>
      <sz val="12"/>
      <color theme="1"/>
      <name val="GHEA Mariam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5" fillId="0" borderId="0"/>
    <xf numFmtId="0" fontId="11" fillId="0" borderId="0"/>
    <xf numFmtId="0" fontId="2" fillId="0" borderId="0"/>
    <xf numFmtId="0" fontId="11" fillId="0" borderId="0"/>
  </cellStyleXfs>
  <cellXfs count="121">
    <xf numFmtId="0" fontId="0" fillId="0" borderId="0" xfId="0"/>
    <xf numFmtId="0" fontId="1" fillId="0" borderId="0" xfId="0" applyFont="1"/>
    <xf numFmtId="165" fontId="3" fillId="2" borderId="0" xfId="0" applyNumberFormat="1" applyFont="1" applyFill="1" applyAlignment="1">
      <alignment vertical="center" wrapText="1"/>
    </xf>
    <xf numFmtId="0" fontId="4" fillId="0" borderId="0" xfId="0" applyFont="1" applyAlignment="1"/>
    <xf numFmtId="0" fontId="5" fillId="0" borderId="0" xfId="0" applyFont="1"/>
    <xf numFmtId="164" fontId="4" fillId="2" borderId="0" xfId="0" applyNumberFormat="1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37" fontId="6" fillId="2" borderId="1" xfId="0" applyNumberFormat="1" applyFont="1" applyFill="1" applyBorder="1" applyAlignment="1">
      <alignment horizontal="center" vertical="center" wrapText="1"/>
    </xf>
    <xf numFmtId="164" fontId="16" fillId="0" borderId="1" xfId="1" applyNumberFormat="1" applyFont="1" applyBorder="1" applyAlignment="1">
      <alignment horizontal="center" vertical="center"/>
    </xf>
    <xf numFmtId="164" fontId="7" fillId="2" borderId="0" xfId="0" applyNumberFormat="1" applyFont="1" applyFill="1" applyAlignment="1">
      <alignment horizontal="right" vertical="center" wrapText="1"/>
    </xf>
    <xf numFmtId="0" fontId="17" fillId="2" borderId="0" xfId="0" applyFont="1" applyFill="1"/>
    <xf numFmtId="164" fontId="7" fillId="2" borderId="0" xfId="0" applyNumberFormat="1" applyFont="1" applyFill="1" applyAlignment="1">
      <alignment horizontal="center" vertical="center" wrapText="1"/>
    </xf>
    <xf numFmtId="164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164" fontId="9" fillId="2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7" fillId="2" borderId="1" xfId="2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wrapText="1"/>
    </xf>
    <xf numFmtId="164" fontId="7" fillId="0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4" fontId="10" fillId="2" borderId="1" xfId="0" quotePrefix="1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4" fontId="9" fillId="2" borderId="1" xfId="0" quotePrefix="1" applyNumberFormat="1" applyFont="1" applyFill="1" applyBorder="1" applyAlignment="1">
      <alignment horizontal="center" vertical="center" wrapText="1"/>
    </xf>
    <xf numFmtId="164" fontId="9" fillId="2" borderId="1" xfId="2" quotePrefix="1" applyNumberFormat="1" applyFont="1" applyFill="1" applyBorder="1" applyAlignment="1">
      <alignment horizontal="center" vertical="center" wrapText="1"/>
    </xf>
    <xf numFmtId="164" fontId="9" fillId="0" borderId="1" xfId="4" applyNumberFormat="1" applyFont="1" applyFill="1" applyBorder="1" applyAlignment="1">
      <alignment horizontal="left" vertical="center" wrapText="1"/>
    </xf>
    <xf numFmtId="164" fontId="6" fillId="0" borderId="1" xfId="4" applyNumberFormat="1" applyFont="1" applyFill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 wrapText="1"/>
    </xf>
    <xf numFmtId="49" fontId="9" fillId="2" borderId="3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vertical="center" wrapText="1"/>
    </xf>
    <xf numFmtId="166" fontId="9" fillId="0" borderId="1" xfId="2" applyNumberFormat="1" applyFont="1" applyFill="1" applyBorder="1" applyAlignment="1">
      <alignment horizontal="center" vertical="center" wrapText="1"/>
    </xf>
    <xf numFmtId="166" fontId="7" fillId="0" borderId="1" xfId="2" applyNumberFormat="1" applyFont="1" applyFill="1" applyBorder="1" applyAlignment="1">
      <alignment horizontal="center" vertical="center" wrapText="1"/>
    </xf>
    <xf numFmtId="164" fontId="7" fillId="2" borderId="1" xfId="0" quotePrefix="1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center" wrapText="1"/>
    </xf>
    <xf numFmtId="0" fontId="20" fillId="0" borderId="1" xfId="0" applyFont="1" applyFill="1" applyBorder="1"/>
    <xf numFmtId="0" fontId="19" fillId="0" borderId="1" xfId="0" applyFont="1" applyFill="1" applyBorder="1" applyAlignment="1">
      <alignment vertical="center" wrapText="1"/>
    </xf>
    <xf numFmtId="167" fontId="7" fillId="2" borderId="1" xfId="2" quotePrefix="1" applyNumberFormat="1" applyFont="1" applyFill="1" applyBorder="1" applyAlignment="1">
      <alignment horizontal="center" vertical="center" wrapText="1"/>
    </xf>
    <xf numFmtId="164" fontId="7" fillId="2" borderId="1" xfId="2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wrapText="1"/>
    </xf>
    <xf numFmtId="168" fontId="9" fillId="2" borderId="1" xfId="2" quotePrefix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6" fillId="2" borderId="1" xfId="0" applyFont="1" applyFill="1" applyBorder="1"/>
    <xf numFmtId="164" fontId="9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164" fontId="7" fillId="2" borderId="1" xfId="4" applyNumberFormat="1" applyFont="1" applyFill="1" applyBorder="1" applyAlignment="1">
      <alignment vertical="center" wrapText="1"/>
    </xf>
    <xf numFmtId="166" fontId="7" fillId="2" borderId="1" xfId="2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Fill="1" applyBorder="1" applyAlignment="1">
      <alignment wrapText="1"/>
    </xf>
    <xf numFmtId="166" fontId="20" fillId="0" borderId="5" xfId="0" applyNumberFormat="1" applyFont="1" applyFill="1" applyBorder="1" applyAlignment="1">
      <alignment horizontal="center" wrapText="1"/>
    </xf>
    <xf numFmtId="0" fontId="20" fillId="0" borderId="5" xfId="0" applyFont="1" applyBorder="1" applyAlignment="1">
      <alignment wrapText="1"/>
    </xf>
    <xf numFmtId="166" fontId="20" fillId="0" borderId="5" xfId="0" applyNumberFormat="1" applyFont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64" fontId="9" fillId="0" borderId="1" xfId="2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wrapText="1"/>
    </xf>
    <xf numFmtId="49" fontId="7" fillId="2" borderId="1" xfId="2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6" fontId="9" fillId="0" borderId="0" xfId="2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wrapText="1"/>
    </xf>
    <xf numFmtId="164" fontId="9" fillId="2" borderId="0" xfId="2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/>
    </xf>
    <xf numFmtId="164" fontId="7" fillId="2" borderId="0" xfId="3" applyNumberFormat="1" applyFont="1" applyFill="1" applyAlignment="1">
      <alignment horizontal="right" vertical="center" wrapText="1"/>
    </xf>
    <xf numFmtId="164" fontId="7" fillId="2" borderId="0" xfId="3" applyNumberFormat="1" applyFont="1" applyFill="1" applyAlignment="1">
      <alignment vertical="center" wrapText="1"/>
    </xf>
    <xf numFmtId="164" fontId="7" fillId="2" borderId="0" xfId="3" applyNumberFormat="1" applyFont="1" applyFill="1" applyAlignment="1">
      <alignment horizontal="center" vertical="center" wrapText="1"/>
    </xf>
    <xf numFmtId="0" fontId="2" fillId="0" borderId="0" xfId="3"/>
    <xf numFmtId="164" fontId="7" fillId="2" borderId="0" xfId="3" applyNumberFormat="1" applyFont="1" applyFill="1" applyBorder="1" applyAlignment="1">
      <alignment horizontal="center" vertical="center" wrapText="1"/>
    </xf>
    <xf numFmtId="164" fontId="7" fillId="2" borderId="1" xfId="3" applyNumberFormat="1" applyFont="1" applyFill="1" applyBorder="1" applyAlignment="1">
      <alignment horizontal="center" vertical="center" wrapText="1"/>
    </xf>
    <xf numFmtId="0" fontId="7" fillId="2" borderId="0" xfId="3" applyNumberFormat="1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>
      <alignment horizontal="center" vertical="center" wrapText="1"/>
    </xf>
    <xf numFmtId="164" fontId="10" fillId="2" borderId="1" xfId="3" applyNumberFormat="1" applyFont="1" applyFill="1" applyBorder="1" applyAlignment="1">
      <alignment horizontal="center" vertical="center" wrapText="1"/>
    </xf>
    <xf numFmtId="166" fontId="7" fillId="2" borderId="1" xfId="3" applyNumberFormat="1" applyFont="1" applyFill="1" applyBorder="1" applyAlignment="1">
      <alignment horizontal="center" vertical="center" wrapText="1"/>
    </xf>
    <xf numFmtId="166" fontId="10" fillId="2" borderId="1" xfId="3" applyNumberFormat="1" applyFont="1" applyFill="1" applyBorder="1" applyAlignment="1">
      <alignment horizontal="center" vertical="center" wrapText="1"/>
    </xf>
    <xf numFmtId="164" fontId="7" fillId="2" borderId="1" xfId="3" quotePrefix="1" applyNumberFormat="1" applyFont="1" applyFill="1" applyBorder="1" applyAlignment="1">
      <alignment horizontal="center" vertical="center" wrapText="1"/>
    </xf>
    <xf numFmtId="164" fontId="7" fillId="2" borderId="1" xfId="3" applyNumberFormat="1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wrapText="1"/>
    </xf>
    <xf numFmtId="0" fontId="9" fillId="2" borderId="1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/>
    </xf>
    <xf numFmtId="49" fontId="9" fillId="2" borderId="1" xfId="3" applyNumberFormat="1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wrapText="1"/>
    </xf>
    <xf numFmtId="166" fontId="9" fillId="2" borderId="1" xfId="2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6" fillId="2" borderId="0" xfId="0" applyNumberFormat="1" applyFont="1" applyFill="1"/>
    <xf numFmtId="0" fontId="7" fillId="4" borderId="0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164" fontId="7" fillId="4" borderId="1" xfId="2" applyNumberFormat="1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wrapText="1"/>
    </xf>
    <xf numFmtId="0" fontId="20" fillId="4" borderId="5" xfId="0" applyFont="1" applyFill="1" applyBorder="1" applyAlignment="1">
      <alignment wrapText="1"/>
    </xf>
    <xf numFmtId="166" fontId="20" fillId="4" borderId="5" xfId="0" applyNumberFormat="1" applyFont="1" applyFill="1" applyBorder="1" applyAlignment="1">
      <alignment horizont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2" fillId="4" borderId="0" xfId="3" applyFill="1"/>
    <xf numFmtId="164" fontId="7" fillId="4" borderId="1" xfId="3" applyNumberFormat="1" applyFont="1" applyFill="1" applyBorder="1" applyAlignment="1">
      <alignment horizontal="center" vertical="center" wrapText="1"/>
    </xf>
    <xf numFmtId="166" fontId="7" fillId="4" borderId="1" xfId="3" applyNumberFormat="1" applyFont="1" applyFill="1" applyBorder="1" applyAlignment="1">
      <alignment horizontal="center" vertical="center" wrapText="1"/>
    </xf>
    <xf numFmtId="164" fontId="9" fillId="4" borderId="1" xfId="2" applyNumberFormat="1" applyFont="1" applyFill="1" applyBorder="1" applyAlignment="1">
      <alignment horizontal="left" vertical="center" wrapText="1"/>
    </xf>
    <xf numFmtId="165" fontId="13" fillId="2" borderId="0" xfId="0" applyNumberFormat="1" applyFont="1" applyFill="1" applyAlignment="1">
      <alignment horizontal="right" vertical="center" wrapText="1"/>
    </xf>
    <xf numFmtId="0" fontId="10" fillId="0" borderId="0" xfId="0" applyFont="1" applyAlignment="1">
      <alignment horizontal="right"/>
    </xf>
    <xf numFmtId="164" fontId="10" fillId="2" borderId="0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right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right" vertical="center" wrapText="1"/>
    </xf>
    <xf numFmtId="0" fontId="8" fillId="2" borderId="0" xfId="3" applyNumberFormat="1" applyFont="1" applyFill="1" applyBorder="1" applyAlignment="1">
      <alignment horizontal="center" vertical="center" wrapText="1"/>
    </xf>
    <xf numFmtId="164" fontId="9" fillId="2" borderId="4" xfId="3" applyNumberFormat="1" applyFont="1" applyFill="1" applyBorder="1" applyAlignment="1">
      <alignment horizontal="right" vertical="center" wrapText="1"/>
    </xf>
    <xf numFmtId="164" fontId="7" fillId="2" borderId="0" xfId="3" applyNumberFormat="1" applyFont="1" applyFill="1" applyAlignment="1">
      <alignment horizontal="right" vertical="center" wrapText="1"/>
    </xf>
  </cellXfs>
  <cellStyles count="5">
    <cellStyle name="Normal" xfId="0" builtinId="0"/>
    <cellStyle name="Normal 2" xfId="1"/>
    <cellStyle name="Normal 2 3" xfId="2"/>
    <cellStyle name="Normal 3" xfId="3"/>
    <cellStyle name="Normal_Sheet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29" sqref="B29"/>
    </sheetView>
  </sheetViews>
  <sheetFormatPr defaultRowHeight="15" x14ac:dyDescent="0.25"/>
  <cols>
    <col min="1" max="1" width="6.28515625" style="1" customWidth="1"/>
    <col min="2" max="2" width="26.140625" style="1" customWidth="1"/>
    <col min="3" max="3" width="28.28515625" style="1" customWidth="1"/>
    <col min="4" max="16384" width="9.140625" style="1"/>
  </cols>
  <sheetData>
    <row r="1" spans="1:6" ht="15" customHeight="1" x14ac:dyDescent="0.25">
      <c r="A1" s="112" t="s">
        <v>14</v>
      </c>
      <c r="B1" s="112"/>
      <c r="C1" s="112"/>
      <c r="D1" s="112"/>
      <c r="E1" s="2"/>
      <c r="F1" s="2"/>
    </row>
    <row r="2" spans="1:6" ht="15" customHeight="1" x14ac:dyDescent="0.25">
      <c r="A2" s="112" t="s">
        <v>15</v>
      </c>
      <c r="B2" s="112"/>
      <c r="C2" s="112"/>
      <c r="D2" s="112"/>
      <c r="E2" s="2"/>
      <c r="F2" s="2"/>
    </row>
    <row r="3" spans="1:6" ht="17.25" x14ac:dyDescent="0.3">
      <c r="A3" s="113" t="s">
        <v>13</v>
      </c>
      <c r="B3" s="113"/>
      <c r="C3" s="113"/>
      <c r="D3" s="113"/>
      <c r="E3" s="3"/>
      <c r="F3" s="3"/>
    </row>
    <row r="4" spans="1:6" ht="16.5" x14ac:dyDescent="0.3">
      <c r="A4" s="4"/>
      <c r="B4" s="4"/>
      <c r="C4" s="4"/>
      <c r="D4" s="4"/>
    </row>
    <row r="5" spans="1:6" ht="22.5" customHeight="1" x14ac:dyDescent="0.3">
      <c r="A5" s="5"/>
      <c r="B5" s="5"/>
      <c r="C5" s="5"/>
      <c r="D5" s="4"/>
    </row>
    <row r="6" spans="1:6" ht="67.5" customHeight="1" x14ac:dyDescent="0.25">
      <c r="A6" s="114" t="s">
        <v>26</v>
      </c>
      <c r="B6" s="114"/>
      <c r="C6" s="114"/>
      <c r="D6" s="114"/>
    </row>
    <row r="7" spans="1:6" ht="16.5" x14ac:dyDescent="0.3">
      <c r="A7" s="4"/>
      <c r="B7" s="4"/>
      <c r="C7" s="4"/>
      <c r="D7" s="4"/>
    </row>
    <row r="8" spans="1:6" ht="34.5" x14ac:dyDescent="0.3">
      <c r="A8" s="6" t="s">
        <v>12</v>
      </c>
      <c r="B8" s="7" t="s">
        <v>10</v>
      </c>
      <c r="C8" s="8" t="s">
        <v>11</v>
      </c>
      <c r="D8" s="4"/>
    </row>
    <row r="9" spans="1:6" ht="17.25" x14ac:dyDescent="0.3">
      <c r="A9" s="9">
        <v>1</v>
      </c>
      <c r="B9" s="7" t="s">
        <v>0</v>
      </c>
      <c r="C9" s="10">
        <v>-2000</v>
      </c>
      <c r="D9" s="4"/>
    </row>
    <row r="10" spans="1:6" ht="20.25" customHeight="1" x14ac:dyDescent="0.3">
      <c r="A10" s="9">
        <v>2</v>
      </c>
      <c r="B10" s="7" t="s">
        <v>1</v>
      </c>
      <c r="C10" s="10">
        <v>-12401.7</v>
      </c>
      <c r="D10" s="4"/>
    </row>
    <row r="11" spans="1:6" ht="17.25" x14ac:dyDescent="0.3">
      <c r="A11" s="9">
        <v>3</v>
      </c>
      <c r="B11" s="7" t="s">
        <v>2</v>
      </c>
      <c r="C11" s="10">
        <v>-32969.9</v>
      </c>
      <c r="D11" s="4"/>
    </row>
    <row r="12" spans="1:6" ht="17.25" x14ac:dyDescent="0.3">
      <c r="A12" s="9">
        <v>4</v>
      </c>
      <c r="B12" s="7" t="s">
        <v>3</v>
      </c>
      <c r="C12" s="10">
        <v>-36226</v>
      </c>
      <c r="D12" s="4"/>
    </row>
    <row r="13" spans="1:6" ht="17.25" x14ac:dyDescent="0.3">
      <c r="A13" s="9">
        <v>5</v>
      </c>
      <c r="B13" s="7" t="s">
        <v>4</v>
      </c>
      <c r="C13" s="10">
        <v>-74745.7</v>
      </c>
      <c r="D13" s="4"/>
    </row>
    <row r="14" spans="1:6" ht="17.25" x14ac:dyDescent="0.3">
      <c r="A14" s="9">
        <v>6</v>
      </c>
      <c r="B14" s="7" t="s">
        <v>5</v>
      </c>
      <c r="C14" s="10">
        <v>-39277.199999999997</v>
      </c>
      <c r="D14" s="4"/>
    </row>
    <row r="15" spans="1:6" ht="17.25" x14ac:dyDescent="0.3">
      <c r="A15" s="9">
        <v>7</v>
      </c>
      <c r="B15" s="7" t="s">
        <v>6</v>
      </c>
      <c r="C15" s="10">
        <v>-7000</v>
      </c>
      <c r="D15" s="4"/>
    </row>
    <row r="16" spans="1:6" ht="17.25" x14ac:dyDescent="0.3">
      <c r="A16" s="9">
        <v>8</v>
      </c>
      <c r="B16" s="7" t="s">
        <v>7</v>
      </c>
      <c r="C16" s="10">
        <v>-32701.9</v>
      </c>
      <c r="D16" s="4"/>
    </row>
    <row r="17" spans="1:4" ht="17.25" x14ac:dyDescent="0.3">
      <c r="A17" s="9">
        <v>9</v>
      </c>
      <c r="B17" s="7" t="s">
        <v>16</v>
      </c>
      <c r="C17" s="10">
        <v>-4842.7</v>
      </c>
      <c r="D17" s="4"/>
    </row>
    <row r="18" spans="1:4" ht="17.25" x14ac:dyDescent="0.3">
      <c r="A18" s="9">
        <v>10</v>
      </c>
      <c r="B18" s="7" t="s">
        <v>8</v>
      </c>
      <c r="C18" s="10">
        <v>-4043.9</v>
      </c>
      <c r="D18" s="4"/>
    </row>
    <row r="19" spans="1:4" ht="17.25" x14ac:dyDescent="0.3">
      <c r="A19" s="9"/>
      <c r="B19" s="7" t="s">
        <v>9</v>
      </c>
      <c r="C19" s="8">
        <f>SUM(C9:C18)</f>
        <v>-246209</v>
      </c>
      <c r="D19" s="4"/>
    </row>
  </sheetData>
  <mergeCells count="4">
    <mergeCell ref="A1:D1"/>
    <mergeCell ref="A2:D2"/>
    <mergeCell ref="A3:D3"/>
    <mergeCell ref="A6:D6"/>
  </mergeCells>
  <phoneticPr fontId="0" type="noConversion"/>
  <pageMargins left="0.31496062992125984" right="0.23622047244094491" top="0.74803149606299213" bottom="0.74803149606299213" header="0.31496062992125984" footer="0.31496062992125984"/>
  <pageSetup paperSize="9" scale="1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5" workbookViewId="0">
      <selection activeCell="B13" sqref="B13"/>
    </sheetView>
  </sheetViews>
  <sheetFormatPr defaultRowHeight="15" x14ac:dyDescent="0.25"/>
  <cols>
    <col min="1" max="1" width="6.85546875" customWidth="1"/>
    <col min="2" max="2" width="43" customWidth="1"/>
    <col min="3" max="3" width="19.42578125" customWidth="1"/>
    <col min="4" max="4" width="15.5703125" customWidth="1"/>
    <col min="5" max="5" width="17.28515625" customWidth="1"/>
  </cols>
  <sheetData>
    <row r="1" spans="1:7" ht="17.25" x14ac:dyDescent="0.25">
      <c r="A1" s="115" t="s">
        <v>87</v>
      </c>
      <c r="B1" s="115"/>
      <c r="C1" s="115"/>
      <c r="D1" s="115"/>
      <c r="E1" s="115"/>
      <c r="F1" s="115"/>
      <c r="G1" s="115"/>
    </row>
    <row r="2" spans="1:7" ht="31.5" customHeight="1" x14ac:dyDescent="0.25">
      <c r="A2" s="115" t="s">
        <v>17</v>
      </c>
      <c r="B2" s="115"/>
      <c r="C2" s="115"/>
      <c r="D2" s="115"/>
      <c r="E2" s="115"/>
      <c r="F2" s="115"/>
      <c r="G2" s="115"/>
    </row>
    <row r="3" spans="1:7" ht="17.25" x14ac:dyDescent="0.25">
      <c r="A3" s="11"/>
      <c r="B3" s="11"/>
      <c r="C3" s="11"/>
      <c r="D3" s="11"/>
      <c r="E3" s="11"/>
    </row>
    <row r="4" spans="1:7" ht="17.25" x14ac:dyDescent="0.25">
      <c r="A4" s="11"/>
      <c r="B4" s="11"/>
      <c r="C4" s="11"/>
      <c r="D4" s="11"/>
      <c r="E4" s="13"/>
    </row>
    <row r="5" spans="1:7" ht="51" customHeight="1" x14ac:dyDescent="0.25">
      <c r="A5" s="116" t="s">
        <v>86</v>
      </c>
      <c r="B5" s="116"/>
      <c r="C5" s="116"/>
      <c r="D5" s="116"/>
      <c r="E5" s="116"/>
    </row>
    <row r="6" spans="1:7" ht="30.75" customHeight="1" x14ac:dyDescent="0.25">
      <c r="A6" s="14"/>
      <c r="B6" s="14"/>
      <c r="C6" s="14"/>
      <c r="D6" s="14"/>
      <c r="E6" s="14"/>
    </row>
    <row r="7" spans="1:7" ht="18" x14ac:dyDescent="0.25">
      <c r="A7" s="117" t="s">
        <v>18</v>
      </c>
      <c r="B7" s="117"/>
      <c r="C7" s="117"/>
      <c r="D7" s="117"/>
      <c r="E7" s="117"/>
    </row>
    <row r="8" spans="1:7" ht="75" customHeight="1" x14ac:dyDescent="0.25">
      <c r="A8" s="24" t="s">
        <v>12</v>
      </c>
      <c r="B8" s="15" t="s">
        <v>19</v>
      </c>
      <c r="C8" s="66" t="s">
        <v>71</v>
      </c>
      <c r="D8" s="66" t="s">
        <v>72</v>
      </c>
      <c r="E8" s="16" t="s">
        <v>20</v>
      </c>
    </row>
    <row r="9" spans="1:7" ht="17.25" x14ac:dyDescent="0.25">
      <c r="A9" s="17"/>
      <c r="B9" s="16" t="s">
        <v>9</v>
      </c>
      <c r="C9" s="27">
        <f>C11</f>
        <v>4842.7000000000007</v>
      </c>
      <c r="D9" s="27">
        <f>D11</f>
        <v>4842.7000000000007</v>
      </c>
      <c r="E9" s="27">
        <f>E11</f>
        <v>4842.7000000000007</v>
      </c>
    </row>
    <row r="10" spans="1:7" ht="17.25" x14ac:dyDescent="0.25">
      <c r="A10" s="17"/>
      <c r="B10" s="17" t="s">
        <v>21</v>
      </c>
      <c r="C10" s="17"/>
      <c r="D10" s="17"/>
      <c r="E10" s="17"/>
    </row>
    <row r="11" spans="1:7" ht="34.5" x14ac:dyDescent="0.3">
      <c r="A11" s="35" t="s">
        <v>27</v>
      </c>
      <c r="B11" s="25" t="s">
        <v>28</v>
      </c>
      <c r="C11" s="23">
        <f>C13+C14</f>
        <v>4842.7000000000007</v>
      </c>
      <c r="D11" s="23">
        <f>D13+D14</f>
        <v>4842.7000000000007</v>
      </c>
      <c r="E11" s="23">
        <f>E13+E14</f>
        <v>4842.7000000000007</v>
      </c>
    </row>
    <row r="12" spans="1:7" ht="17.25" x14ac:dyDescent="0.25">
      <c r="A12" s="40"/>
      <c r="B12" s="16" t="s">
        <v>22</v>
      </c>
      <c r="C12" s="16"/>
      <c r="D12" s="16"/>
      <c r="E12" s="16"/>
    </row>
    <row r="13" spans="1:7" ht="36" x14ac:dyDescent="0.25">
      <c r="A13" s="55">
        <v>1.1000000000000001</v>
      </c>
      <c r="B13" s="111" t="s">
        <v>67</v>
      </c>
      <c r="C13" s="51">
        <v>1816.4</v>
      </c>
      <c r="D13" s="51">
        <v>1816.4</v>
      </c>
      <c r="E13" s="51">
        <v>1816.4</v>
      </c>
    </row>
    <row r="14" spans="1:7" ht="54" x14ac:dyDescent="0.25">
      <c r="A14" s="55">
        <v>1.2</v>
      </c>
      <c r="B14" s="62" t="s">
        <v>68</v>
      </c>
      <c r="C14" s="51">
        <v>3026.3</v>
      </c>
      <c r="D14" s="51">
        <v>3026.3</v>
      </c>
      <c r="E14" s="51">
        <v>3026.3</v>
      </c>
    </row>
  </sheetData>
  <mergeCells count="4">
    <mergeCell ref="A5:E5"/>
    <mergeCell ref="A7:E7"/>
    <mergeCell ref="A1:G1"/>
    <mergeCell ref="A2:G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4" workbookViewId="0">
      <selection activeCell="D16" sqref="D16"/>
    </sheetView>
  </sheetViews>
  <sheetFormatPr defaultRowHeight="15" x14ac:dyDescent="0.25"/>
  <cols>
    <col min="1" max="1" width="6.85546875" customWidth="1"/>
    <col min="2" max="2" width="46.28515625" customWidth="1"/>
    <col min="3" max="4" width="16.5703125" customWidth="1"/>
    <col min="5" max="5" width="17.5703125" customWidth="1"/>
  </cols>
  <sheetData>
    <row r="1" spans="1:9" ht="17.25" customHeight="1" x14ac:dyDescent="0.25">
      <c r="A1" s="115" t="s">
        <v>89</v>
      </c>
      <c r="B1" s="115"/>
      <c r="C1" s="115"/>
      <c r="D1" s="115"/>
      <c r="E1" s="115"/>
      <c r="F1" s="68"/>
      <c r="G1" s="68"/>
      <c r="H1" s="68"/>
      <c r="I1" s="68"/>
    </row>
    <row r="2" spans="1:9" ht="34.5" customHeight="1" x14ac:dyDescent="0.25">
      <c r="A2" s="115" t="s">
        <v>17</v>
      </c>
      <c r="B2" s="115"/>
      <c r="C2" s="115"/>
      <c r="D2" s="115"/>
      <c r="E2" s="115"/>
      <c r="F2" s="68"/>
      <c r="G2" s="68"/>
      <c r="H2" s="68"/>
      <c r="I2" s="68"/>
    </row>
    <row r="3" spans="1:9" ht="17.25" x14ac:dyDescent="0.25">
      <c r="A3" s="11"/>
      <c r="B3" s="11"/>
      <c r="C3" s="11"/>
      <c r="D3" s="11"/>
      <c r="E3" s="13"/>
    </row>
    <row r="4" spans="1:9" ht="51" customHeight="1" x14ac:dyDescent="0.25">
      <c r="A4" s="116" t="s">
        <v>88</v>
      </c>
      <c r="B4" s="116"/>
      <c r="C4" s="116"/>
      <c r="D4" s="116"/>
      <c r="E4" s="116"/>
    </row>
    <row r="5" spans="1:9" ht="30.75" customHeight="1" x14ac:dyDescent="0.25">
      <c r="A5" s="14"/>
      <c r="B5" s="14"/>
      <c r="C5" s="14"/>
      <c r="D5" s="14"/>
      <c r="E5" s="14"/>
    </row>
    <row r="6" spans="1:9" ht="18" x14ac:dyDescent="0.25">
      <c r="A6" s="117" t="s">
        <v>18</v>
      </c>
      <c r="B6" s="117"/>
      <c r="C6" s="117"/>
      <c r="D6" s="117"/>
      <c r="E6" s="117"/>
    </row>
    <row r="7" spans="1:9" ht="75" customHeight="1" x14ac:dyDescent="0.25">
      <c r="A7" s="24" t="s">
        <v>12</v>
      </c>
      <c r="B7" s="15" t="s">
        <v>19</v>
      </c>
      <c r="C7" s="66" t="s">
        <v>71</v>
      </c>
      <c r="D7" s="66" t="s">
        <v>72</v>
      </c>
      <c r="E7" s="16" t="s">
        <v>20</v>
      </c>
    </row>
    <row r="8" spans="1:9" ht="17.25" x14ac:dyDescent="0.25">
      <c r="A8" s="17"/>
      <c r="B8" s="16" t="s">
        <v>9</v>
      </c>
      <c r="C8" s="27">
        <f>C10+C14</f>
        <v>6584.4</v>
      </c>
      <c r="D8" s="27">
        <f>D10+D14</f>
        <v>6584.4</v>
      </c>
      <c r="E8" s="27">
        <f>E10+E14</f>
        <v>6584.4</v>
      </c>
    </row>
    <row r="9" spans="1:9" ht="17.25" x14ac:dyDescent="0.25">
      <c r="A9" s="17"/>
      <c r="B9" s="17" t="s">
        <v>21</v>
      </c>
      <c r="C9" s="17"/>
      <c r="D9" s="17"/>
      <c r="E9" s="17"/>
    </row>
    <row r="10" spans="1:9" ht="34.5" x14ac:dyDescent="0.3">
      <c r="A10" s="35" t="s">
        <v>27</v>
      </c>
      <c r="B10" s="25" t="s">
        <v>28</v>
      </c>
      <c r="C10" s="23">
        <f>C12+C13</f>
        <v>5523.5</v>
      </c>
      <c r="D10" s="23">
        <f>D12+D13</f>
        <v>5523.5</v>
      </c>
      <c r="E10" s="23">
        <f>E12+E13</f>
        <v>5523.5</v>
      </c>
    </row>
    <row r="11" spans="1:9" ht="17.25" x14ac:dyDescent="0.25">
      <c r="A11" s="40"/>
      <c r="B11" s="16" t="s">
        <v>22</v>
      </c>
      <c r="C11" s="16"/>
      <c r="D11" s="16"/>
      <c r="E11" s="16"/>
    </row>
    <row r="12" spans="1:9" ht="36" x14ac:dyDescent="0.25">
      <c r="A12" s="55">
        <v>1.1000000000000001</v>
      </c>
      <c r="B12" s="61" t="s">
        <v>92</v>
      </c>
      <c r="C12" s="65">
        <v>4043.8</v>
      </c>
      <c r="D12" s="65">
        <v>4043.8</v>
      </c>
      <c r="E12" s="65">
        <v>4043.8</v>
      </c>
    </row>
    <row r="13" spans="1:9" ht="36" x14ac:dyDescent="0.35">
      <c r="A13" s="55">
        <v>1.2</v>
      </c>
      <c r="B13" s="52" t="s">
        <v>91</v>
      </c>
      <c r="C13" s="65">
        <v>1479.7</v>
      </c>
      <c r="D13" s="65">
        <v>1479.7</v>
      </c>
      <c r="E13" s="65">
        <v>1479.7</v>
      </c>
    </row>
    <row r="14" spans="1:9" ht="34.5" x14ac:dyDescent="0.25">
      <c r="A14" s="35" t="s">
        <v>36</v>
      </c>
      <c r="B14" s="70" t="s">
        <v>24</v>
      </c>
      <c r="C14" s="23">
        <v>1060.9000000000001</v>
      </c>
      <c r="D14" s="23">
        <v>1060.9000000000001</v>
      </c>
      <c r="E14" s="23">
        <v>1060.9000000000001</v>
      </c>
    </row>
    <row r="15" spans="1:9" ht="17.25" x14ac:dyDescent="0.25">
      <c r="A15" s="40"/>
      <c r="B15" s="16" t="s">
        <v>22</v>
      </c>
      <c r="C15" s="16"/>
      <c r="D15" s="16"/>
      <c r="E15" s="16"/>
    </row>
    <row r="16" spans="1:9" ht="36" x14ac:dyDescent="0.25">
      <c r="A16" s="55">
        <v>2.1</v>
      </c>
      <c r="B16" s="61" t="s">
        <v>90</v>
      </c>
      <c r="C16" s="65">
        <v>1060.9000000000001</v>
      </c>
      <c r="D16" s="65">
        <v>1060.9000000000001</v>
      </c>
      <c r="E16" s="65">
        <v>1060.9000000000001</v>
      </c>
    </row>
  </sheetData>
  <mergeCells count="4">
    <mergeCell ref="A4:E4"/>
    <mergeCell ref="A6:E6"/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7" zoomScaleNormal="100" workbookViewId="0">
      <selection activeCell="B19" sqref="B19"/>
    </sheetView>
  </sheetViews>
  <sheetFormatPr defaultRowHeight="17.25" x14ac:dyDescent="0.3"/>
  <cols>
    <col min="1" max="1" width="6.42578125" style="18" customWidth="1"/>
    <col min="2" max="2" width="39.42578125" style="18" customWidth="1"/>
    <col min="3" max="3" width="16.28515625" style="18" customWidth="1"/>
    <col min="4" max="4" width="11.85546875" style="18" customWidth="1"/>
    <col min="5" max="5" width="12" style="18" customWidth="1"/>
    <col min="6" max="16384" width="9.140625" style="18"/>
  </cols>
  <sheetData>
    <row r="1" spans="1:5" s="12" customFormat="1" ht="18.75" customHeight="1" x14ac:dyDescent="0.25">
      <c r="A1" s="115" t="s">
        <v>69</v>
      </c>
      <c r="B1" s="115"/>
      <c r="C1" s="115"/>
      <c r="D1" s="115"/>
      <c r="E1" s="115"/>
    </row>
    <row r="2" spans="1:5" s="12" customFormat="1" ht="34.5" customHeight="1" x14ac:dyDescent="0.25">
      <c r="A2" s="115" t="s">
        <v>17</v>
      </c>
      <c r="B2" s="115"/>
      <c r="C2" s="115"/>
      <c r="D2" s="115"/>
      <c r="E2" s="115"/>
    </row>
    <row r="3" spans="1:5" s="12" customFormat="1" ht="19.5" customHeight="1" x14ac:dyDescent="0.25">
      <c r="A3" s="11"/>
      <c r="B3" s="11"/>
      <c r="C3" s="11"/>
      <c r="D3" s="11"/>
      <c r="E3" s="11"/>
    </row>
    <row r="4" spans="1:5" s="12" customFormat="1" x14ac:dyDescent="0.25">
      <c r="A4" s="11"/>
      <c r="B4" s="11"/>
      <c r="C4" s="11"/>
      <c r="D4" s="11"/>
      <c r="E4" s="13"/>
    </row>
    <row r="5" spans="1:5" s="12" customFormat="1" ht="55.5" customHeight="1" x14ac:dyDescent="0.25">
      <c r="A5" s="116" t="s">
        <v>70</v>
      </c>
      <c r="B5" s="116"/>
      <c r="C5" s="116"/>
      <c r="D5" s="116"/>
      <c r="E5" s="116"/>
    </row>
    <row r="6" spans="1:5" s="12" customFormat="1" x14ac:dyDescent="0.25">
      <c r="A6" s="14"/>
      <c r="B6" s="14"/>
      <c r="C6" s="14"/>
      <c r="D6" s="14"/>
      <c r="E6" s="14"/>
    </row>
    <row r="7" spans="1:5" s="12" customFormat="1" ht="18" x14ac:dyDescent="0.25">
      <c r="A7" s="117" t="s">
        <v>18</v>
      </c>
      <c r="B7" s="117"/>
      <c r="C7" s="117"/>
      <c r="D7" s="117"/>
      <c r="E7" s="117"/>
    </row>
    <row r="8" spans="1:5" s="12" customFormat="1" ht="74.25" customHeight="1" x14ac:dyDescent="0.25">
      <c r="A8" s="24" t="s">
        <v>12</v>
      </c>
      <c r="B8" s="66" t="s">
        <v>19</v>
      </c>
      <c r="C8" s="66" t="s">
        <v>71</v>
      </c>
      <c r="D8" s="66" t="s">
        <v>72</v>
      </c>
      <c r="E8" s="16" t="s">
        <v>20</v>
      </c>
    </row>
    <row r="9" spans="1:5" x14ac:dyDescent="0.3">
      <c r="A9" s="17"/>
      <c r="B9" s="16" t="s">
        <v>9</v>
      </c>
      <c r="C9" s="26">
        <v>2000</v>
      </c>
      <c r="D9" s="26">
        <v>2000</v>
      </c>
      <c r="E9" s="26">
        <v>2000</v>
      </c>
    </row>
    <row r="10" spans="1:5" ht="28.5" customHeight="1" x14ac:dyDescent="0.3">
      <c r="A10" s="17"/>
      <c r="B10" s="17" t="s">
        <v>21</v>
      </c>
      <c r="C10" s="17"/>
      <c r="D10" s="17"/>
      <c r="E10" s="17"/>
    </row>
    <row r="11" spans="1:5" ht="33.75" customHeight="1" x14ac:dyDescent="0.3">
      <c r="A11" s="21">
        <v>1</v>
      </c>
      <c r="B11" s="25" t="s">
        <v>24</v>
      </c>
      <c r="C11" s="26">
        <v>2000</v>
      </c>
      <c r="D11" s="26">
        <v>2000</v>
      </c>
      <c r="E11" s="26">
        <f>E13</f>
        <v>2000</v>
      </c>
    </row>
    <row r="12" spans="1:5" ht="26.25" customHeight="1" x14ac:dyDescent="0.3">
      <c r="A12" s="22"/>
      <c r="B12" s="23" t="s">
        <v>22</v>
      </c>
      <c r="C12" s="23"/>
      <c r="D12" s="23"/>
      <c r="E12" s="20"/>
    </row>
    <row r="13" spans="1:5" ht="32.25" customHeight="1" x14ac:dyDescent="0.3">
      <c r="A13" s="22">
        <v>1.1000000000000001</v>
      </c>
      <c r="B13" s="19" t="s">
        <v>23</v>
      </c>
      <c r="C13" s="20">
        <v>2000</v>
      </c>
      <c r="D13" s="20">
        <v>2000</v>
      </c>
      <c r="E13" s="20">
        <v>2000</v>
      </c>
    </row>
    <row r="15" spans="1:5" ht="18" x14ac:dyDescent="0.3">
      <c r="E15" s="71"/>
    </row>
    <row r="16" spans="1:5" ht="18" x14ac:dyDescent="0.3">
      <c r="E16" s="72"/>
    </row>
    <row r="17" spans="2:5" ht="18" x14ac:dyDescent="0.35">
      <c r="E17" s="73"/>
    </row>
    <row r="18" spans="2:5" ht="18" x14ac:dyDescent="0.3">
      <c r="E18" s="74"/>
    </row>
    <row r="19" spans="2:5" ht="18" x14ac:dyDescent="0.3">
      <c r="B19" s="98"/>
      <c r="E19" s="74"/>
    </row>
    <row r="20" spans="2:5" ht="18" x14ac:dyDescent="0.3">
      <c r="E20" s="75"/>
    </row>
    <row r="21" spans="2:5" x14ac:dyDescent="0.3">
      <c r="E21" s="76"/>
    </row>
  </sheetData>
  <mergeCells count="4">
    <mergeCell ref="A1:E1"/>
    <mergeCell ref="A2:E2"/>
    <mergeCell ref="A5:E5"/>
    <mergeCell ref="A7:E7"/>
  </mergeCells>
  <phoneticPr fontId="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7" workbookViewId="0">
      <selection activeCell="B17" sqref="B17"/>
    </sheetView>
  </sheetViews>
  <sheetFormatPr defaultRowHeight="15" x14ac:dyDescent="0.25"/>
  <cols>
    <col min="1" max="1" width="6.85546875" customWidth="1"/>
    <col min="2" max="2" width="34.42578125" customWidth="1"/>
    <col min="3" max="3" width="15.7109375" customWidth="1"/>
    <col min="4" max="4" width="15.28515625" customWidth="1"/>
    <col min="5" max="5" width="20.7109375" customWidth="1"/>
  </cols>
  <sheetData>
    <row r="1" spans="1:7" ht="29.25" customHeight="1" x14ac:dyDescent="0.25">
      <c r="A1" s="115" t="s">
        <v>25</v>
      </c>
      <c r="B1" s="115"/>
      <c r="C1" s="115"/>
      <c r="D1" s="115"/>
      <c r="E1" s="115"/>
      <c r="F1" s="68"/>
      <c r="G1" s="68"/>
    </row>
    <row r="2" spans="1:7" ht="35.25" customHeight="1" x14ac:dyDescent="0.25">
      <c r="A2" s="115" t="s">
        <v>17</v>
      </c>
      <c r="B2" s="115"/>
      <c r="C2" s="115"/>
      <c r="D2" s="115"/>
      <c r="E2" s="115"/>
      <c r="F2" s="68"/>
      <c r="G2" s="68"/>
    </row>
    <row r="3" spans="1:7" ht="28.5" customHeight="1" x14ac:dyDescent="0.25">
      <c r="A3" s="11"/>
      <c r="B3" s="11"/>
      <c r="C3" s="11"/>
      <c r="D3" s="11"/>
      <c r="E3" s="11"/>
      <c r="F3" s="11"/>
      <c r="G3" s="11"/>
    </row>
    <row r="4" spans="1:7" ht="51" customHeight="1" x14ac:dyDescent="0.25">
      <c r="A4" s="116" t="s">
        <v>73</v>
      </c>
      <c r="B4" s="116"/>
      <c r="C4" s="116"/>
      <c r="D4" s="116"/>
      <c r="E4" s="116"/>
      <c r="F4" s="67"/>
      <c r="G4" s="67"/>
    </row>
    <row r="5" spans="1:7" ht="30.75" customHeight="1" x14ac:dyDescent="0.25">
      <c r="A5" s="14"/>
      <c r="B5" s="14"/>
      <c r="C5" s="14"/>
      <c r="D5" s="14"/>
      <c r="E5" s="14"/>
    </row>
    <row r="6" spans="1:7" ht="18" x14ac:dyDescent="0.25">
      <c r="A6" s="117" t="s">
        <v>18</v>
      </c>
      <c r="B6" s="117"/>
      <c r="C6" s="117"/>
      <c r="D6" s="117"/>
      <c r="E6" s="117"/>
    </row>
    <row r="7" spans="1:7" ht="105.75" customHeight="1" x14ac:dyDescent="0.25">
      <c r="A7" s="24" t="s">
        <v>12</v>
      </c>
      <c r="B7" s="66" t="s">
        <v>19</v>
      </c>
      <c r="C7" s="66" t="s">
        <v>71</v>
      </c>
      <c r="D7" s="66" t="s">
        <v>72</v>
      </c>
      <c r="E7" s="16" t="s">
        <v>20</v>
      </c>
    </row>
    <row r="8" spans="1:7" ht="17.25" x14ac:dyDescent="0.25">
      <c r="A8" s="17"/>
      <c r="B8" s="16" t="s">
        <v>9</v>
      </c>
      <c r="C8" s="27">
        <v>12401.7</v>
      </c>
      <c r="D8" s="27">
        <v>12401.7</v>
      </c>
      <c r="E8" s="27">
        <f>E10</f>
        <v>12401.7</v>
      </c>
    </row>
    <row r="9" spans="1:7" ht="17.25" x14ac:dyDescent="0.25">
      <c r="A9" s="17"/>
      <c r="B9" s="17" t="s">
        <v>21</v>
      </c>
      <c r="C9" s="17"/>
      <c r="D9" s="17"/>
      <c r="E9" s="17"/>
    </row>
    <row r="10" spans="1:7" ht="34.5" x14ac:dyDescent="0.25">
      <c r="A10" s="28" t="s">
        <v>27</v>
      </c>
      <c r="B10" s="29" t="s">
        <v>28</v>
      </c>
      <c r="C10" s="27">
        <v>12401.7</v>
      </c>
      <c r="D10" s="27">
        <v>12401.7</v>
      </c>
      <c r="E10" s="27">
        <f>E12+E13+E14+E15+E16+E17+E18</f>
        <v>12401.7</v>
      </c>
    </row>
    <row r="11" spans="1:7" ht="25.5" customHeight="1" x14ac:dyDescent="0.25">
      <c r="A11" s="30"/>
      <c r="B11" s="30" t="s">
        <v>22</v>
      </c>
      <c r="C11" s="30"/>
      <c r="D11" s="30"/>
      <c r="E11" s="30"/>
    </row>
    <row r="12" spans="1:7" ht="37.5" customHeight="1" x14ac:dyDescent="0.25">
      <c r="A12" s="31" t="s">
        <v>30</v>
      </c>
      <c r="B12" s="69" t="s">
        <v>29</v>
      </c>
      <c r="C12" s="20">
        <v>12401.7</v>
      </c>
      <c r="D12" s="20">
        <v>12401.7</v>
      </c>
      <c r="E12" s="20">
        <v>12401.7</v>
      </c>
    </row>
  </sheetData>
  <mergeCells count="4">
    <mergeCell ref="A6:E6"/>
    <mergeCell ref="A1:E1"/>
    <mergeCell ref="A2:E2"/>
    <mergeCell ref="A4:E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B18" sqref="B18"/>
    </sheetView>
  </sheetViews>
  <sheetFormatPr defaultRowHeight="15" x14ac:dyDescent="0.25"/>
  <cols>
    <col min="1" max="1" width="6.85546875" customWidth="1"/>
    <col min="2" max="2" width="46.28515625" customWidth="1"/>
    <col min="3" max="3" width="16.7109375" customWidth="1"/>
    <col min="4" max="4" width="16.28515625" customWidth="1"/>
    <col min="5" max="5" width="17.42578125" customWidth="1"/>
  </cols>
  <sheetData>
    <row r="1" spans="1:8" ht="17.25" customHeight="1" x14ac:dyDescent="0.25">
      <c r="A1" s="115" t="s">
        <v>74</v>
      </c>
      <c r="B1" s="115"/>
      <c r="C1" s="115"/>
      <c r="D1" s="115"/>
      <c r="E1" s="115"/>
      <c r="F1" s="68"/>
      <c r="G1" s="68"/>
      <c r="H1" s="68"/>
    </row>
    <row r="2" spans="1:8" ht="53.25" customHeight="1" x14ac:dyDescent="0.25">
      <c r="A2" s="115" t="s">
        <v>17</v>
      </c>
      <c r="B2" s="115"/>
      <c r="C2" s="115"/>
      <c r="D2" s="115"/>
      <c r="E2" s="115"/>
      <c r="F2" s="68"/>
      <c r="G2" s="68"/>
      <c r="H2" s="68"/>
    </row>
    <row r="3" spans="1:8" ht="51" customHeight="1" x14ac:dyDescent="0.25">
      <c r="A3" s="116" t="s">
        <v>75</v>
      </c>
      <c r="B3" s="116"/>
      <c r="C3" s="116"/>
      <c r="D3" s="116"/>
      <c r="E3" s="116"/>
    </row>
    <row r="4" spans="1:8" ht="30.75" customHeight="1" x14ac:dyDescent="0.25">
      <c r="A4" s="14"/>
      <c r="B4" s="14"/>
      <c r="C4" s="14"/>
      <c r="D4" s="14"/>
      <c r="E4" s="14"/>
    </row>
    <row r="5" spans="1:8" ht="18" x14ac:dyDescent="0.25">
      <c r="A5" s="117" t="s">
        <v>18</v>
      </c>
      <c r="B5" s="117"/>
      <c r="C5" s="117"/>
      <c r="D5" s="117"/>
      <c r="E5" s="117"/>
    </row>
    <row r="6" spans="1:8" ht="75" customHeight="1" x14ac:dyDescent="0.25">
      <c r="A6" s="24" t="s">
        <v>12</v>
      </c>
      <c r="B6" s="66" t="s">
        <v>19</v>
      </c>
      <c r="C6" s="66" t="s">
        <v>71</v>
      </c>
      <c r="D6" s="66" t="s">
        <v>72</v>
      </c>
      <c r="E6" s="16" t="s">
        <v>20</v>
      </c>
    </row>
    <row r="7" spans="1:8" ht="17.25" x14ac:dyDescent="0.25">
      <c r="A7" s="17"/>
      <c r="B7" s="16" t="s">
        <v>9</v>
      </c>
      <c r="C7" s="27">
        <f>C9+C13+C16</f>
        <v>42969.9</v>
      </c>
      <c r="D7" s="27">
        <f>D9+D13+D16</f>
        <v>42969.9</v>
      </c>
      <c r="E7" s="27">
        <f>E9+E13+E16</f>
        <v>42969.9</v>
      </c>
    </row>
    <row r="8" spans="1:8" ht="17.25" x14ac:dyDescent="0.25">
      <c r="A8" s="17"/>
      <c r="B8" s="17" t="s">
        <v>21</v>
      </c>
      <c r="C8" s="17"/>
      <c r="D8" s="17"/>
      <c r="E8" s="17"/>
    </row>
    <row r="9" spans="1:8" ht="34.5" x14ac:dyDescent="0.25">
      <c r="A9" s="28" t="s">
        <v>27</v>
      </c>
      <c r="B9" s="29" t="s">
        <v>28</v>
      </c>
      <c r="C9" s="27">
        <f>C11+C12</f>
        <v>27022.9</v>
      </c>
      <c r="D9" s="27">
        <f>D11+D12</f>
        <v>27022.9</v>
      </c>
      <c r="E9" s="27">
        <f>E11+E12</f>
        <v>27022.9</v>
      </c>
    </row>
    <row r="10" spans="1:8" ht="17.25" x14ac:dyDescent="0.25">
      <c r="A10" s="30"/>
      <c r="B10" s="30" t="s">
        <v>22</v>
      </c>
      <c r="C10" s="30"/>
      <c r="D10" s="30"/>
      <c r="E10" s="30"/>
    </row>
    <row r="11" spans="1:8" ht="37.5" customHeight="1" x14ac:dyDescent="0.25">
      <c r="A11" s="32" t="s">
        <v>30</v>
      </c>
      <c r="B11" s="33" t="s">
        <v>31</v>
      </c>
      <c r="C11" s="34">
        <v>13717.3</v>
      </c>
      <c r="D11" s="34">
        <v>13717.3</v>
      </c>
      <c r="E11" s="34">
        <v>13717.3</v>
      </c>
    </row>
    <row r="12" spans="1:8" ht="46.5" customHeight="1" x14ac:dyDescent="0.25">
      <c r="A12" s="32" t="s">
        <v>33</v>
      </c>
      <c r="B12" s="33" t="s">
        <v>32</v>
      </c>
      <c r="C12" s="34">
        <v>13305.6</v>
      </c>
      <c r="D12" s="34">
        <v>13305.6</v>
      </c>
      <c r="E12" s="34">
        <v>13305.6</v>
      </c>
    </row>
    <row r="13" spans="1:8" ht="21" customHeight="1" x14ac:dyDescent="0.3">
      <c r="A13" s="35" t="s">
        <v>36</v>
      </c>
      <c r="B13" s="25" t="s">
        <v>34</v>
      </c>
      <c r="C13" s="39">
        <v>5947</v>
      </c>
      <c r="D13" s="39">
        <v>5947</v>
      </c>
      <c r="E13" s="39">
        <v>5947</v>
      </c>
    </row>
    <row r="14" spans="1:8" ht="17.25" x14ac:dyDescent="0.25">
      <c r="A14" s="35"/>
      <c r="B14" s="23" t="s">
        <v>22</v>
      </c>
      <c r="C14" s="23"/>
      <c r="D14" s="23"/>
      <c r="E14" s="23"/>
    </row>
    <row r="15" spans="1:8" ht="36" x14ac:dyDescent="0.25">
      <c r="A15" s="36" t="s">
        <v>37</v>
      </c>
      <c r="B15" s="37" t="s">
        <v>35</v>
      </c>
      <c r="C15" s="38">
        <v>5947</v>
      </c>
      <c r="D15" s="38">
        <v>5947</v>
      </c>
      <c r="E15" s="38">
        <v>5947</v>
      </c>
    </row>
    <row r="16" spans="1:8" ht="17.25" x14ac:dyDescent="0.3">
      <c r="A16" s="35" t="s">
        <v>46</v>
      </c>
      <c r="B16" s="25" t="s">
        <v>94</v>
      </c>
      <c r="C16" s="39">
        <v>10000</v>
      </c>
      <c r="D16" s="39">
        <v>10000</v>
      </c>
      <c r="E16" s="39">
        <v>10000</v>
      </c>
    </row>
    <row r="17" spans="1:5" ht="17.25" x14ac:dyDescent="0.25">
      <c r="A17" s="35"/>
      <c r="B17" s="23" t="s">
        <v>22</v>
      </c>
      <c r="C17" s="23"/>
      <c r="D17" s="23"/>
      <c r="E17" s="23"/>
    </row>
    <row r="18" spans="1:5" ht="18" x14ac:dyDescent="0.25">
      <c r="A18" s="32">
        <v>3.1</v>
      </c>
      <c r="B18" s="33" t="s">
        <v>95</v>
      </c>
      <c r="C18" s="34">
        <v>10000</v>
      </c>
      <c r="D18" s="34">
        <v>10000</v>
      </c>
      <c r="E18" s="34">
        <v>10000</v>
      </c>
    </row>
  </sheetData>
  <mergeCells count="4">
    <mergeCell ref="A3:E3"/>
    <mergeCell ref="A5:E5"/>
    <mergeCell ref="A1:E1"/>
    <mergeCell ref="A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4" workbookViewId="0">
      <selection activeCell="B22" sqref="B22"/>
    </sheetView>
  </sheetViews>
  <sheetFormatPr defaultRowHeight="15" x14ac:dyDescent="0.25"/>
  <cols>
    <col min="1" max="1" width="6.85546875" customWidth="1"/>
    <col min="2" max="2" width="53" customWidth="1"/>
    <col min="3" max="3" width="19" customWidth="1"/>
    <col min="4" max="4" width="19.28515625" customWidth="1"/>
    <col min="5" max="5" width="18.140625" customWidth="1"/>
  </cols>
  <sheetData>
    <row r="1" spans="1:10" ht="17.25" customHeight="1" x14ac:dyDescent="0.25">
      <c r="A1" s="115" t="s">
        <v>77</v>
      </c>
      <c r="B1" s="115"/>
      <c r="C1" s="115"/>
      <c r="D1" s="115"/>
      <c r="E1" s="115"/>
      <c r="F1" s="68"/>
      <c r="G1" s="68"/>
      <c r="H1" s="68"/>
      <c r="I1" s="68"/>
      <c r="J1" s="68"/>
    </row>
    <row r="2" spans="1:10" ht="32.25" customHeight="1" x14ac:dyDescent="0.25">
      <c r="A2" s="115" t="s">
        <v>17</v>
      </c>
      <c r="B2" s="115"/>
      <c r="C2" s="115"/>
      <c r="D2" s="115"/>
      <c r="E2" s="115"/>
      <c r="F2" s="68"/>
      <c r="G2" s="68"/>
      <c r="H2" s="68"/>
      <c r="I2" s="68"/>
      <c r="J2" s="68"/>
    </row>
    <row r="3" spans="1:10" ht="17.25" x14ac:dyDescent="0.25">
      <c r="A3" s="11"/>
      <c r="B3" s="11"/>
      <c r="C3" s="11"/>
      <c r="D3" s="11"/>
      <c r="E3" s="13"/>
    </row>
    <row r="4" spans="1:10" ht="51" customHeight="1" x14ac:dyDescent="0.25">
      <c r="A4" s="116" t="s">
        <v>76</v>
      </c>
      <c r="B4" s="116"/>
      <c r="C4" s="116"/>
      <c r="D4" s="116"/>
      <c r="E4" s="116"/>
    </row>
    <row r="5" spans="1:10" ht="24.75" customHeight="1" x14ac:dyDescent="0.25">
      <c r="A5" s="14"/>
      <c r="B5" s="14"/>
      <c r="C5" s="14"/>
      <c r="D5" s="14"/>
      <c r="E5" s="14"/>
    </row>
    <row r="6" spans="1:10" ht="18" x14ac:dyDescent="0.25">
      <c r="A6" s="117" t="s">
        <v>18</v>
      </c>
      <c r="B6" s="117"/>
      <c r="C6" s="117"/>
      <c r="D6" s="117"/>
      <c r="E6" s="117"/>
    </row>
    <row r="7" spans="1:10" ht="75" customHeight="1" x14ac:dyDescent="0.25">
      <c r="A7" s="24" t="s">
        <v>12</v>
      </c>
      <c r="B7" s="66" t="s">
        <v>19</v>
      </c>
      <c r="C7" s="66" t="s">
        <v>71</v>
      </c>
      <c r="D7" s="66" t="s">
        <v>72</v>
      </c>
      <c r="E7" s="16" t="s">
        <v>20</v>
      </c>
    </row>
    <row r="8" spans="1:10" ht="17.25" x14ac:dyDescent="0.25">
      <c r="A8" s="17"/>
      <c r="B8" s="16" t="s">
        <v>9</v>
      </c>
      <c r="C8" s="27">
        <f>C10+C14+C17+C20</f>
        <v>36226</v>
      </c>
      <c r="D8" s="27">
        <f>D10+D14+D17+D20</f>
        <v>36226</v>
      </c>
      <c r="E8" s="27">
        <f>E10+E14+E17+E20</f>
        <v>36226</v>
      </c>
    </row>
    <row r="9" spans="1:10" ht="17.25" x14ac:dyDescent="0.25">
      <c r="A9" s="17"/>
      <c r="B9" s="17" t="s">
        <v>21</v>
      </c>
      <c r="C9" s="17"/>
      <c r="D9" s="17"/>
      <c r="E9" s="17"/>
    </row>
    <row r="10" spans="1:10" ht="34.5" x14ac:dyDescent="0.25">
      <c r="A10" s="40" t="s">
        <v>27</v>
      </c>
      <c r="B10" s="29" t="s">
        <v>38</v>
      </c>
      <c r="C10" s="16">
        <f>C12+C13</f>
        <v>22000</v>
      </c>
      <c r="D10" s="16">
        <f>D12+D13</f>
        <v>22000</v>
      </c>
      <c r="E10" s="16">
        <f>E12+E13</f>
        <v>22000</v>
      </c>
    </row>
    <row r="11" spans="1:10" ht="17.25" x14ac:dyDescent="0.25">
      <c r="A11" s="40"/>
      <c r="B11" s="16" t="s">
        <v>22</v>
      </c>
      <c r="C11" s="16"/>
      <c r="D11" s="16"/>
      <c r="E11" s="16"/>
    </row>
    <row r="12" spans="1:10" ht="18" x14ac:dyDescent="0.35">
      <c r="A12" s="31">
        <v>1.1000000000000001</v>
      </c>
      <c r="B12" s="41" t="s">
        <v>93</v>
      </c>
      <c r="C12" s="42">
        <v>2700</v>
      </c>
      <c r="D12" s="42">
        <v>2700</v>
      </c>
      <c r="E12" s="42">
        <v>2700</v>
      </c>
    </row>
    <row r="13" spans="1:10" ht="18" x14ac:dyDescent="0.35">
      <c r="A13" s="31">
        <v>1.2</v>
      </c>
      <c r="B13" s="43" t="s">
        <v>39</v>
      </c>
      <c r="C13" s="42">
        <v>19300</v>
      </c>
      <c r="D13" s="42">
        <v>19300</v>
      </c>
      <c r="E13" s="42">
        <v>19300</v>
      </c>
    </row>
    <row r="14" spans="1:10" ht="34.5" x14ac:dyDescent="0.25">
      <c r="A14" s="40" t="s">
        <v>36</v>
      </c>
      <c r="B14" s="29" t="s">
        <v>28</v>
      </c>
      <c r="C14" s="16">
        <f>C16</f>
        <v>6726</v>
      </c>
      <c r="D14" s="16">
        <f>D16</f>
        <v>6726</v>
      </c>
      <c r="E14" s="16">
        <f>E16</f>
        <v>6726</v>
      </c>
    </row>
    <row r="15" spans="1:10" ht="17.25" x14ac:dyDescent="0.25">
      <c r="A15" s="40"/>
      <c r="B15" s="16" t="s">
        <v>22</v>
      </c>
      <c r="C15" s="16"/>
      <c r="D15" s="16"/>
      <c r="E15" s="16"/>
    </row>
    <row r="16" spans="1:10" ht="36" x14ac:dyDescent="0.35">
      <c r="A16" s="31" t="s">
        <v>37</v>
      </c>
      <c r="B16" s="44" t="s">
        <v>40</v>
      </c>
      <c r="C16" s="42">
        <v>6726</v>
      </c>
      <c r="D16" s="42">
        <v>6726</v>
      </c>
      <c r="E16" s="42">
        <v>6726</v>
      </c>
      <c r="F16" s="97"/>
    </row>
    <row r="17" spans="1:5" ht="17.25" x14ac:dyDescent="0.3">
      <c r="A17" s="45">
        <v>3</v>
      </c>
      <c r="B17" s="46" t="s">
        <v>41</v>
      </c>
      <c r="C17" s="47">
        <v>3000</v>
      </c>
      <c r="D17" s="47">
        <v>3000</v>
      </c>
      <c r="E17" s="47">
        <v>3000</v>
      </c>
    </row>
    <row r="18" spans="1:5" ht="17.25" x14ac:dyDescent="0.3">
      <c r="A18" s="45"/>
      <c r="B18" s="16" t="s">
        <v>22</v>
      </c>
      <c r="C18" s="16"/>
      <c r="D18" s="16"/>
      <c r="E18" s="47"/>
    </row>
    <row r="19" spans="1:5" ht="35.25" customHeight="1" x14ac:dyDescent="0.35">
      <c r="A19" s="48">
        <v>3.1</v>
      </c>
      <c r="B19" s="44" t="s">
        <v>42</v>
      </c>
      <c r="C19" s="42">
        <v>3000</v>
      </c>
      <c r="D19" s="42">
        <v>3000</v>
      </c>
      <c r="E19" s="42">
        <v>3000</v>
      </c>
    </row>
    <row r="20" spans="1:5" ht="17.25" x14ac:dyDescent="0.3">
      <c r="A20" s="45">
        <v>4</v>
      </c>
      <c r="B20" s="49" t="s">
        <v>34</v>
      </c>
      <c r="C20" s="47">
        <v>4500</v>
      </c>
      <c r="D20" s="47">
        <v>4500</v>
      </c>
      <c r="E20" s="47">
        <v>4500</v>
      </c>
    </row>
    <row r="21" spans="1:5" ht="17.25" x14ac:dyDescent="0.3">
      <c r="A21" s="45"/>
      <c r="B21" s="16" t="s">
        <v>22</v>
      </c>
      <c r="C21" s="16"/>
      <c r="D21" s="16"/>
      <c r="E21" s="50"/>
    </row>
    <row r="22" spans="1:5" ht="54" x14ac:dyDescent="0.35">
      <c r="A22" s="48">
        <v>4.0999999999999996</v>
      </c>
      <c r="B22" s="44" t="s">
        <v>43</v>
      </c>
      <c r="C22" s="42">
        <v>4500</v>
      </c>
      <c r="D22" s="42">
        <v>4500</v>
      </c>
      <c r="E22" s="42">
        <v>4500</v>
      </c>
    </row>
  </sheetData>
  <mergeCells count="4">
    <mergeCell ref="A4:E4"/>
    <mergeCell ref="A6:E6"/>
    <mergeCell ref="A1:E1"/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3" workbookViewId="0">
      <selection activeCell="A14" sqref="A14:IV15"/>
    </sheetView>
  </sheetViews>
  <sheetFormatPr defaultRowHeight="15" x14ac:dyDescent="0.25"/>
  <cols>
    <col min="2" max="2" width="43" customWidth="1"/>
    <col min="3" max="3" width="23.85546875" customWidth="1"/>
    <col min="4" max="4" width="24.85546875" customWidth="1"/>
    <col min="5" max="5" width="20.85546875" customWidth="1"/>
  </cols>
  <sheetData>
    <row r="1" spans="1:6" ht="17.25" x14ac:dyDescent="0.25">
      <c r="A1" s="120" t="s">
        <v>79</v>
      </c>
      <c r="B1" s="120"/>
      <c r="C1" s="120"/>
      <c r="D1" s="120"/>
      <c r="E1" s="120"/>
      <c r="F1" s="78"/>
    </row>
    <row r="2" spans="1:6" ht="33" customHeight="1" x14ac:dyDescent="0.25">
      <c r="A2" s="120" t="s">
        <v>17</v>
      </c>
      <c r="B2" s="120"/>
      <c r="C2" s="120"/>
      <c r="D2" s="120"/>
      <c r="E2" s="120"/>
      <c r="F2" s="78"/>
    </row>
    <row r="3" spans="1:6" ht="17.25" x14ac:dyDescent="0.25">
      <c r="A3" s="77"/>
      <c r="B3" s="77"/>
      <c r="C3" s="77"/>
      <c r="D3" s="77"/>
      <c r="E3" s="79"/>
      <c r="F3" s="80"/>
    </row>
    <row r="4" spans="1:6" ht="29.25" customHeight="1" x14ac:dyDescent="0.25">
      <c r="A4" s="118" t="s">
        <v>78</v>
      </c>
      <c r="B4" s="118"/>
      <c r="C4" s="118"/>
      <c r="D4" s="118"/>
      <c r="E4" s="118"/>
      <c r="F4" s="80"/>
    </row>
    <row r="5" spans="1:6" ht="17.25" x14ac:dyDescent="0.25">
      <c r="A5" s="81"/>
      <c r="B5" s="81"/>
      <c r="C5" s="81"/>
      <c r="D5" s="81"/>
      <c r="E5" s="81"/>
      <c r="F5" s="80"/>
    </row>
    <row r="6" spans="1:6" ht="18" x14ac:dyDescent="0.25">
      <c r="A6" s="119" t="s">
        <v>18</v>
      </c>
      <c r="B6" s="119"/>
      <c r="C6" s="119"/>
      <c r="D6" s="119"/>
      <c r="E6" s="119"/>
      <c r="F6" s="80"/>
    </row>
    <row r="7" spans="1:6" ht="99" customHeight="1" x14ac:dyDescent="0.25">
      <c r="A7" s="82" t="s">
        <v>12</v>
      </c>
      <c r="B7" s="83" t="s">
        <v>19</v>
      </c>
      <c r="C7" s="84" t="s">
        <v>71</v>
      </c>
      <c r="D7" s="84" t="s">
        <v>72</v>
      </c>
      <c r="E7" s="82" t="s">
        <v>20</v>
      </c>
      <c r="F7" s="80"/>
    </row>
    <row r="8" spans="1:6" ht="17.25" x14ac:dyDescent="0.25">
      <c r="A8" s="85"/>
      <c r="B8" s="82" t="s">
        <v>9</v>
      </c>
      <c r="C8" s="86">
        <f>C10+C14+C22+C25</f>
        <v>52026.2</v>
      </c>
      <c r="D8" s="86">
        <f>D10+D14+D22+D25</f>
        <v>52026.2</v>
      </c>
      <c r="E8" s="86">
        <f>E10+E14+E22+E25</f>
        <v>52026.2</v>
      </c>
      <c r="F8" s="80"/>
    </row>
    <row r="9" spans="1:6" ht="17.25" x14ac:dyDescent="0.25">
      <c r="A9" s="85"/>
      <c r="B9" s="85" t="s">
        <v>21</v>
      </c>
      <c r="C9" s="87"/>
      <c r="D9" s="87"/>
      <c r="E9" s="87"/>
      <c r="F9" s="80"/>
    </row>
    <row r="10" spans="1:6" ht="36" customHeight="1" x14ac:dyDescent="0.25">
      <c r="A10" s="88" t="s">
        <v>27</v>
      </c>
      <c r="B10" s="89" t="s">
        <v>38</v>
      </c>
      <c r="C10" s="86">
        <v>5179.6000000000004</v>
      </c>
      <c r="D10" s="86">
        <v>5179.6000000000004</v>
      </c>
      <c r="E10" s="86">
        <v>5179.6000000000004</v>
      </c>
      <c r="F10" s="80"/>
    </row>
    <row r="11" spans="1:6" ht="17.25" x14ac:dyDescent="0.25">
      <c r="A11" s="88"/>
      <c r="B11" s="82" t="s">
        <v>22</v>
      </c>
      <c r="C11" s="86"/>
      <c r="D11" s="86"/>
      <c r="E11" s="86"/>
      <c r="F11" s="80"/>
    </row>
    <row r="12" spans="1:6" ht="53.25" customHeight="1" x14ac:dyDescent="0.35">
      <c r="A12" s="90">
        <v>1.1000000000000001</v>
      </c>
      <c r="B12" s="91" t="s">
        <v>44</v>
      </c>
      <c r="C12" s="38">
        <v>1679.6</v>
      </c>
      <c r="D12" s="38">
        <v>1679.6</v>
      </c>
      <c r="E12" s="38">
        <v>1679.6</v>
      </c>
      <c r="F12" s="80"/>
    </row>
    <row r="13" spans="1:6" ht="49.5" customHeight="1" x14ac:dyDescent="0.35">
      <c r="A13" s="92">
        <v>1.2</v>
      </c>
      <c r="B13" s="91" t="s">
        <v>45</v>
      </c>
      <c r="C13" s="38">
        <v>3500</v>
      </c>
      <c r="D13" s="38">
        <v>3500</v>
      </c>
      <c r="E13" s="38">
        <v>3500</v>
      </c>
      <c r="F13" s="80"/>
    </row>
    <row r="14" spans="1:6" ht="45.75" customHeight="1" x14ac:dyDescent="0.3">
      <c r="A14" s="35" t="s">
        <v>36</v>
      </c>
      <c r="B14" s="25" t="s">
        <v>28</v>
      </c>
      <c r="C14" s="54">
        <v>41346.6</v>
      </c>
      <c r="D14" s="54">
        <v>41346.6</v>
      </c>
      <c r="E14" s="54">
        <v>41346.6</v>
      </c>
      <c r="F14" s="80"/>
    </row>
    <row r="15" spans="1:6" ht="17.25" x14ac:dyDescent="0.25">
      <c r="A15" s="35"/>
      <c r="B15" s="82" t="s">
        <v>22</v>
      </c>
      <c r="C15" s="86"/>
      <c r="D15" s="86"/>
      <c r="E15" s="54"/>
      <c r="F15" s="80"/>
    </row>
    <row r="16" spans="1:6" ht="46.5" customHeight="1" x14ac:dyDescent="0.35">
      <c r="A16" s="92">
        <v>2.1</v>
      </c>
      <c r="B16" s="91" t="s">
        <v>47</v>
      </c>
      <c r="C16" s="38">
        <v>13468.8</v>
      </c>
      <c r="D16" s="38">
        <v>13468.8</v>
      </c>
      <c r="E16" s="38">
        <v>13468.8</v>
      </c>
      <c r="F16" s="80"/>
    </row>
    <row r="17" spans="1:5" ht="40.5" customHeight="1" x14ac:dyDescent="0.35">
      <c r="A17" s="93">
        <v>2.2999999999999998</v>
      </c>
      <c r="B17" s="91" t="s">
        <v>48</v>
      </c>
      <c r="C17" s="38">
        <v>3403.8</v>
      </c>
      <c r="D17" s="38">
        <v>3403.8</v>
      </c>
      <c r="E17" s="38">
        <v>3403.8</v>
      </c>
    </row>
    <row r="18" spans="1:5" ht="45.75" customHeight="1" x14ac:dyDescent="0.35">
      <c r="A18" s="93">
        <v>2.4</v>
      </c>
      <c r="B18" s="91" t="s">
        <v>49</v>
      </c>
      <c r="C18" s="38">
        <v>9017.6</v>
      </c>
      <c r="D18" s="38">
        <v>9017.6</v>
      </c>
      <c r="E18" s="38">
        <v>9017.6</v>
      </c>
    </row>
    <row r="19" spans="1:5" ht="51.75" customHeight="1" x14ac:dyDescent="0.35">
      <c r="A19" s="92">
        <v>2.5</v>
      </c>
      <c r="B19" s="91" t="s">
        <v>50</v>
      </c>
      <c r="C19" s="38">
        <v>1783.9</v>
      </c>
      <c r="D19" s="38">
        <v>1783.9</v>
      </c>
      <c r="E19" s="38">
        <v>1783.9</v>
      </c>
    </row>
    <row r="20" spans="1:5" ht="42" customHeight="1" x14ac:dyDescent="0.35">
      <c r="A20" s="92">
        <v>2.6</v>
      </c>
      <c r="B20" s="91" t="s">
        <v>51</v>
      </c>
      <c r="C20" s="38">
        <v>3672.5</v>
      </c>
      <c r="D20" s="38">
        <v>3672.5</v>
      </c>
      <c r="E20" s="38">
        <v>3672.5</v>
      </c>
    </row>
    <row r="21" spans="1:5" ht="39" customHeight="1" x14ac:dyDescent="0.35">
      <c r="A21" s="94" t="s">
        <v>57</v>
      </c>
      <c r="B21" s="91" t="s">
        <v>52</v>
      </c>
      <c r="C21" s="38">
        <v>10000</v>
      </c>
      <c r="D21" s="38">
        <v>10000</v>
      </c>
      <c r="E21" s="38">
        <v>10000</v>
      </c>
    </row>
    <row r="22" spans="1:5" ht="33.75" customHeight="1" x14ac:dyDescent="0.3">
      <c r="A22" s="35" t="s">
        <v>46</v>
      </c>
      <c r="B22" s="25" t="s">
        <v>34</v>
      </c>
      <c r="C22" s="54">
        <v>500</v>
      </c>
      <c r="D22" s="54">
        <v>500</v>
      </c>
      <c r="E22" s="54">
        <v>500</v>
      </c>
    </row>
    <row r="23" spans="1:5" ht="17.25" x14ac:dyDescent="0.25">
      <c r="A23" s="35"/>
      <c r="B23" s="23" t="s">
        <v>22</v>
      </c>
      <c r="C23" s="54"/>
      <c r="D23" s="54"/>
      <c r="E23" s="54"/>
    </row>
    <row r="24" spans="1:5" ht="34.5" customHeight="1" x14ac:dyDescent="0.35">
      <c r="A24" s="36" t="s">
        <v>58</v>
      </c>
      <c r="B24" s="95" t="s">
        <v>55</v>
      </c>
      <c r="C24" s="96">
        <v>500</v>
      </c>
      <c r="D24" s="96">
        <v>500</v>
      </c>
      <c r="E24" s="96">
        <v>500</v>
      </c>
    </row>
    <row r="25" spans="1:5" ht="42.75" customHeight="1" x14ac:dyDescent="0.3">
      <c r="A25" s="35" t="s">
        <v>53</v>
      </c>
      <c r="B25" s="25" t="s">
        <v>24</v>
      </c>
      <c r="C25" s="54">
        <v>5000</v>
      </c>
      <c r="D25" s="54">
        <v>5000</v>
      </c>
      <c r="E25" s="54">
        <v>5000</v>
      </c>
    </row>
    <row r="26" spans="1:5" ht="17.25" x14ac:dyDescent="0.25">
      <c r="A26" s="35"/>
      <c r="B26" s="23" t="s">
        <v>22</v>
      </c>
      <c r="C26" s="54"/>
      <c r="D26" s="54"/>
      <c r="E26" s="54"/>
    </row>
    <row r="27" spans="1:5" ht="38.25" customHeight="1" x14ac:dyDescent="0.35">
      <c r="A27" s="36" t="s">
        <v>59</v>
      </c>
      <c r="B27" s="95" t="s">
        <v>56</v>
      </c>
      <c r="C27" s="96">
        <v>5000</v>
      </c>
      <c r="D27" s="96">
        <v>5000</v>
      </c>
      <c r="E27" s="96">
        <v>5000</v>
      </c>
    </row>
  </sheetData>
  <mergeCells count="4">
    <mergeCell ref="A4:E4"/>
    <mergeCell ref="A6:E6"/>
    <mergeCell ref="A1:E1"/>
    <mergeCell ref="A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7" workbookViewId="0">
      <selection activeCell="D13" sqref="D13"/>
    </sheetView>
  </sheetViews>
  <sheetFormatPr defaultRowHeight="15" x14ac:dyDescent="0.25"/>
  <cols>
    <col min="1" max="1" width="6.85546875" customWidth="1"/>
    <col min="2" max="2" width="48" customWidth="1"/>
    <col min="3" max="3" width="18.28515625" customWidth="1"/>
    <col min="4" max="4" width="14.42578125" customWidth="1"/>
    <col min="5" max="5" width="19.42578125" customWidth="1"/>
  </cols>
  <sheetData>
    <row r="1" spans="1:7" ht="17.25" customHeight="1" x14ac:dyDescent="0.25">
      <c r="A1" s="115" t="s">
        <v>81</v>
      </c>
      <c r="B1" s="115"/>
      <c r="C1" s="115"/>
      <c r="D1" s="115"/>
      <c r="E1" s="115"/>
      <c r="F1" s="68"/>
      <c r="G1" s="68"/>
    </row>
    <row r="2" spans="1:7" ht="33" customHeight="1" x14ac:dyDescent="0.25">
      <c r="A2" s="115" t="s">
        <v>17</v>
      </c>
      <c r="B2" s="115"/>
      <c r="C2" s="115"/>
      <c r="D2" s="115"/>
      <c r="E2" s="115"/>
      <c r="F2" s="68"/>
      <c r="G2" s="68"/>
    </row>
    <row r="3" spans="1:7" ht="17.25" x14ac:dyDescent="0.25">
      <c r="A3" s="11"/>
      <c r="B3" s="11"/>
      <c r="C3" s="11"/>
      <c r="D3" s="11"/>
      <c r="E3" s="11"/>
    </row>
    <row r="4" spans="1:7" ht="17.25" x14ac:dyDescent="0.25">
      <c r="A4" s="11"/>
      <c r="B4" s="11"/>
      <c r="C4" s="11"/>
      <c r="D4" s="11"/>
      <c r="E4" s="13"/>
    </row>
    <row r="5" spans="1:7" ht="51" customHeight="1" x14ac:dyDescent="0.25">
      <c r="A5" s="116" t="s">
        <v>80</v>
      </c>
      <c r="B5" s="116"/>
      <c r="C5" s="116"/>
      <c r="D5" s="116"/>
      <c r="E5" s="116"/>
    </row>
    <row r="6" spans="1:7" ht="30.75" customHeight="1" x14ac:dyDescent="0.25">
      <c r="A6" s="14"/>
      <c r="B6" s="14"/>
      <c r="C6" s="14"/>
      <c r="D6" s="14"/>
      <c r="E6" s="14"/>
    </row>
    <row r="7" spans="1:7" ht="18" x14ac:dyDescent="0.25">
      <c r="A7" s="117" t="s">
        <v>18</v>
      </c>
      <c r="B7" s="117"/>
      <c r="C7" s="117"/>
      <c r="D7" s="117"/>
      <c r="E7" s="117"/>
    </row>
    <row r="8" spans="1:7" ht="75" customHeight="1" x14ac:dyDescent="0.25">
      <c r="A8" s="24" t="s">
        <v>12</v>
      </c>
      <c r="B8" s="15" t="s">
        <v>19</v>
      </c>
      <c r="C8" s="66" t="s">
        <v>71</v>
      </c>
      <c r="D8" s="66" t="s">
        <v>72</v>
      </c>
      <c r="E8" s="16" t="s">
        <v>20</v>
      </c>
    </row>
    <row r="9" spans="1:7" ht="17.25" x14ac:dyDescent="0.25">
      <c r="A9" s="17"/>
      <c r="B9" s="16" t="s">
        <v>9</v>
      </c>
      <c r="C9" s="27">
        <f>C11</f>
        <v>39277.199999999997</v>
      </c>
      <c r="D9" s="27">
        <f>D11</f>
        <v>39277.199999999997</v>
      </c>
      <c r="E9" s="27">
        <f>E11</f>
        <v>39277.199999999997</v>
      </c>
    </row>
    <row r="10" spans="1:7" ht="17.25" x14ac:dyDescent="0.25">
      <c r="A10" s="17"/>
      <c r="B10" s="17" t="s">
        <v>21</v>
      </c>
      <c r="C10" s="17"/>
      <c r="D10" s="17"/>
      <c r="E10" s="17"/>
    </row>
    <row r="11" spans="1:7" ht="34.5" x14ac:dyDescent="0.3">
      <c r="A11" s="35" t="s">
        <v>27</v>
      </c>
      <c r="B11" s="25" t="s">
        <v>28</v>
      </c>
      <c r="C11" s="23">
        <f>C13+C14</f>
        <v>39277.199999999997</v>
      </c>
      <c r="D11" s="23">
        <f>D13+D14</f>
        <v>39277.199999999997</v>
      </c>
      <c r="E11" s="23">
        <f>E13+E14</f>
        <v>39277.199999999997</v>
      </c>
    </row>
    <row r="12" spans="1:7" ht="17.25" x14ac:dyDescent="0.25">
      <c r="A12" s="40"/>
      <c r="B12" s="16" t="s">
        <v>22</v>
      </c>
      <c r="C12" s="16"/>
      <c r="D12" s="16"/>
      <c r="E12" s="16"/>
    </row>
    <row r="13" spans="1:7" ht="36" x14ac:dyDescent="0.35">
      <c r="A13" s="55">
        <v>1.1000000000000001</v>
      </c>
      <c r="B13" s="56" t="s">
        <v>60</v>
      </c>
      <c r="C13" s="57">
        <v>31200</v>
      </c>
      <c r="D13" s="57">
        <v>31200</v>
      </c>
      <c r="E13" s="57">
        <v>31200</v>
      </c>
    </row>
    <row r="14" spans="1:7" ht="54" x14ac:dyDescent="0.35">
      <c r="A14" s="55">
        <v>1.2</v>
      </c>
      <c r="B14" s="58" t="s">
        <v>61</v>
      </c>
      <c r="C14" s="59">
        <v>8077.2</v>
      </c>
      <c r="D14" s="59">
        <v>8077.2</v>
      </c>
      <c r="E14" s="59">
        <v>8077.2</v>
      </c>
    </row>
  </sheetData>
  <mergeCells count="4">
    <mergeCell ref="A5:E5"/>
    <mergeCell ref="A7:E7"/>
    <mergeCell ref="A1:E1"/>
    <mergeCell ref="A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topLeftCell="B1" workbookViewId="0">
      <selection activeCell="I13" sqref="I13"/>
    </sheetView>
  </sheetViews>
  <sheetFormatPr defaultRowHeight="15" x14ac:dyDescent="0.25"/>
  <cols>
    <col min="1" max="1" width="6.85546875" customWidth="1"/>
    <col min="2" max="2" width="44.28515625" customWidth="1"/>
    <col min="3" max="3" width="19.28515625" customWidth="1"/>
    <col min="4" max="4" width="14.85546875" customWidth="1"/>
    <col min="5" max="5" width="17.85546875" customWidth="1"/>
  </cols>
  <sheetData>
    <row r="1" spans="1:7" ht="17.25" customHeight="1" x14ac:dyDescent="0.25">
      <c r="A1" s="115" t="s">
        <v>83</v>
      </c>
      <c r="B1" s="115"/>
      <c r="C1" s="115"/>
      <c r="D1" s="115"/>
      <c r="E1" s="115"/>
      <c r="F1" s="68"/>
      <c r="G1" s="68"/>
    </row>
    <row r="2" spans="1:7" ht="33.75" customHeight="1" x14ac:dyDescent="0.25">
      <c r="A2" s="115" t="s">
        <v>17</v>
      </c>
      <c r="B2" s="115"/>
      <c r="C2" s="115"/>
      <c r="D2" s="115"/>
      <c r="E2" s="115"/>
      <c r="F2" s="68"/>
      <c r="G2" s="68"/>
    </row>
    <row r="3" spans="1:7" ht="17.25" x14ac:dyDescent="0.25">
      <c r="A3" s="11"/>
      <c r="B3" s="11"/>
      <c r="C3" s="11"/>
      <c r="D3" s="11"/>
      <c r="E3" s="11"/>
    </row>
    <row r="4" spans="1:7" ht="17.25" x14ac:dyDescent="0.25">
      <c r="A4" s="11"/>
      <c r="B4" s="11"/>
      <c r="C4" s="11"/>
      <c r="D4" s="11"/>
      <c r="E4" s="13"/>
    </row>
    <row r="5" spans="1:7" ht="51" customHeight="1" x14ac:dyDescent="0.25">
      <c r="A5" s="116" t="s">
        <v>82</v>
      </c>
      <c r="B5" s="116"/>
      <c r="C5" s="116"/>
      <c r="D5" s="116"/>
      <c r="E5" s="116"/>
    </row>
    <row r="6" spans="1:7" ht="18" x14ac:dyDescent="0.25">
      <c r="A6" s="117" t="s">
        <v>18</v>
      </c>
      <c r="B6" s="117"/>
      <c r="C6" s="117"/>
      <c r="D6" s="117"/>
      <c r="E6" s="117"/>
    </row>
    <row r="7" spans="1:7" ht="75" customHeight="1" x14ac:dyDescent="0.25">
      <c r="A7" s="24" t="s">
        <v>12</v>
      </c>
      <c r="B7" s="99" t="s">
        <v>19</v>
      </c>
      <c r="C7" s="100" t="s">
        <v>71</v>
      </c>
      <c r="D7" s="100" t="s">
        <v>72</v>
      </c>
      <c r="E7" s="24" t="s">
        <v>20</v>
      </c>
      <c r="F7" s="101"/>
    </row>
    <row r="8" spans="1:7" ht="17.25" x14ac:dyDescent="0.25">
      <c r="A8" s="17"/>
      <c r="B8" s="24" t="s">
        <v>9</v>
      </c>
      <c r="C8" s="102">
        <f>C10+C13</f>
        <v>13981.6</v>
      </c>
      <c r="D8" s="102">
        <f t="shared" ref="D8:E8" si="0">D10+D13</f>
        <v>13981.6</v>
      </c>
      <c r="E8" s="102">
        <f t="shared" si="0"/>
        <v>13981.6</v>
      </c>
      <c r="F8" s="101"/>
    </row>
    <row r="9" spans="1:7" ht="17.25" x14ac:dyDescent="0.25">
      <c r="A9" s="17"/>
      <c r="B9" s="103" t="s">
        <v>21</v>
      </c>
      <c r="C9" s="103"/>
      <c r="D9" s="103"/>
      <c r="E9" s="103"/>
      <c r="F9" s="101"/>
    </row>
    <row r="10" spans="1:7" ht="36" customHeight="1" x14ac:dyDescent="0.3">
      <c r="A10" s="35" t="s">
        <v>27</v>
      </c>
      <c r="B10" s="104" t="s">
        <v>38</v>
      </c>
      <c r="C10" s="102">
        <f>C12</f>
        <v>8900</v>
      </c>
      <c r="D10" s="102">
        <f t="shared" ref="D10:E10" si="1">D12</f>
        <v>8900</v>
      </c>
      <c r="E10" s="102">
        <f t="shared" si="1"/>
        <v>8900</v>
      </c>
      <c r="F10" s="101"/>
    </row>
    <row r="11" spans="1:7" ht="17.25" x14ac:dyDescent="0.25">
      <c r="A11" s="40"/>
      <c r="B11" s="24" t="s">
        <v>22</v>
      </c>
      <c r="C11" s="24"/>
      <c r="D11" s="24"/>
      <c r="E11" s="24"/>
      <c r="F11" s="101"/>
    </row>
    <row r="12" spans="1:7" ht="18" x14ac:dyDescent="0.35">
      <c r="A12" s="55">
        <v>1.1000000000000001</v>
      </c>
      <c r="B12" s="105" t="s">
        <v>96</v>
      </c>
      <c r="C12" s="106">
        <v>8900</v>
      </c>
      <c r="D12" s="106">
        <v>8900</v>
      </c>
      <c r="E12" s="106">
        <v>8900</v>
      </c>
      <c r="F12" s="101"/>
    </row>
    <row r="13" spans="1:7" ht="45.75" customHeight="1" x14ac:dyDescent="0.3">
      <c r="A13" s="35" t="s">
        <v>36</v>
      </c>
      <c r="B13" s="104" t="s">
        <v>28</v>
      </c>
      <c r="C13" s="107">
        <f>C15</f>
        <v>5081.6000000000004</v>
      </c>
      <c r="D13" s="107">
        <f t="shared" ref="D13:E13" si="2">D15</f>
        <v>5081.6000000000004</v>
      </c>
      <c r="E13" s="107">
        <f t="shared" si="2"/>
        <v>5081.6000000000004</v>
      </c>
      <c r="F13" s="108"/>
    </row>
    <row r="14" spans="1:7" ht="17.25" x14ac:dyDescent="0.25">
      <c r="A14" s="35"/>
      <c r="B14" s="109" t="s">
        <v>22</v>
      </c>
      <c r="C14" s="110"/>
      <c r="D14" s="110"/>
      <c r="E14" s="107"/>
      <c r="F14" s="108"/>
    </row>
    <row r="15" spans="1:7" ht="36" x14ac:dyDescent="0.35">
      <c r="A15" s="55">
        <v>1.2</v>
      </c>
      <c r="B15" s="105" t="s">
        <v>97</v>
      </c>
      <c r="C15" s="106">
        <v>5081.6000000000004</v>
      </c>
      <c r="D15" s="106">
        <v>5081.6000000000004</v>
      </c>
      <c r="E15" s="106">
        <v>5081.6000000000004</v>
      </c>
      <c r="F15" s="101"/>
    </row>
  </sheetData>
  <mergeCells count="4">
    <mergeCell ref="A5:E5"/>
    <mergeCell ref="A6:E6"/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C19" sqref="C19"/>
    </sheetView>
  </sheetViews>
  <sheetFormatPr defaultRowHeight="15" x14ac:dyDescent="0.25"/>
  <cols>
    <col min="1" max="1" width="6.85546875" customWidth="1"/>
    <col min="2" max="2" width="47.42578125" customWidth="1"/>
    <col min="3" max="3" width="22.28515625" customWidth="1"/>
    <col min="4" max="4" width="19.140625" customWidth="1"/>
    <col min="5" max="5" width="19" customWidth="1"/>
  </cols>
  <sheetData>
    <row r="1" spans="1:7" ht="17.25" customHeight="1" x14ac:dyDescent="0.25">
      <c r="A1" s="115" t="s">
        <v>84</v>
      </c>
      <c r="B1" s="115"/>
      <c r="C1" s="115"/>
      <c r="D1" s="115"/>
      <c r="E1" s="115"/>
      <c r="F1" s="68"/>
      <c r="G1" s="68"/>
    </row>
    <row r="2" spans="1:7" ht="57" customHeight="1" x14ac:dyDescent="0.25">
      <c r="A2" s="115" t="s">
        <v>17</v>
      </c>
      <c r="B2" s="115"/>
      <c r="C2" s="115"/>
      <c r="D2" s="115"/>
      <c r="E2" s="115"/>
      <c r="F2" s="68"/>
      <c r="G2" s="68"/>
    </row>
    <row r="3" spans="1:7" ht="17.25" x14ac:dyDescent="0.25">
      <c r="A3" s="11"/>
      <c r="B3" s="11"/>
      <c r="C3" s="11"/>
      <c r="D3" s="11"/>
      <c r="E3" s="11"/>
    </row>
    <row r="4" spans="1:7" ht="17.25" x14ac:dyDescent="0.25">
      <c r="A4" s="11"/>
      <c r="B4" s="11"/>
      <c r="C4" s="11"/>
      <c r="D4" s="11"/>
      <c r="E4" s="13"/>
    </row>
    <row r="5" spans="1:7" ht="51" customHeight="1" x14ac:dyDescent="0.25">
      <c r="A5" s="116" t="s">
        <v>85</v>
      </c>
      <c r="B5" s="116"/>
      <c r="C5" s="116"/>
      <c r="D5" s="116"/>
      <c r="E5" s="116"/>
    </row>
    <row r="6" spans="1:7" ht="30.75" customHeight="1" x14ac:dyDescent="0.25">
      <c r="A6" s="14"/>
      <c r="B6" s="14"/>
      <c r="C6" s="14"/>
      <c r="D6" s="14"/>
      <c r="E6" s="14"/>
    </row>
    <row r="7" spans="1:7" ht="18" x14ac:dyDescent="0.25">
      <c r="A7" s="117" t="s">
        <v>18</v>
      </c>
      <c r="B7" s="117"/>
      <c r="C7" s="117"/>
      <c r="D7" s="117"/>
      <c r="E7" s="117"/>
    </row>
    <row r="8" spans="1:7" ht="75" customHeight="1" x14ac:dyDescent="0.25">
      <c r="A8" s="24" t="s">
        <v>12</v>
      </c>
      <c r="B8" s="15" t="s">
        <v>19</v>
      </c>
      <c r="C8" s="66" t="s">
        <v>71</v>
      </c>
      <c r="D8" s="66" t="s">
        <v>72</v>
      </c>
      <c r="E8" s="16" t="s">
        <v>20</v>
      </c>
    </row>
    <row r="9" spans="1:7" ht="17.25" x14ac:dyDescent="0.25">
      <c r="A9" s="17"/>
      <c r="B9" s="16" t="s">
        <v>9</v>
      </c>
      <c r="C9" s="27">
        <f>C11+C16+C19</f>
        <v>32701.9</v>
      </c>
      <c r="D9" s="27">
        <f>D11+D16+D19</f>
        <v>32701.9</v>
      </c>
      <c r="E9" s="27">
        <f>E11+E16+E19</f>
        <v>32701.9</v>
      </c>
    </row>
    <row r="10" spans="1:7" ht="17.25" x14ac:dyDescent="0.25">
      <c r="A10" s="17"/>
      <c r="B10" s="17" t="s">
        <v>21</v>
      </c>
      <c r="C10" s="17"/>
      <c r="D10" s="17"/>
      <c r="E10" s="17"/>
    </row>
    <row r="11" spans="1:7" ht="34.5" x14ac:dyDescent="0.3">
      <c r="A11" s="35" t="s">
        <v>27</v>
      </c>
      <c r="B11" s="25" t="s">
        <v>28</v>
      </c>
      <c r="C11" s="23">
        <f>C13+C14+C15</f>
        <v>17903</v>
      </c>
      <c r="D11" s="23">
        <f>D13+D14+D15</f>
        <v>17903</v>
      </c>
      <c r="E11" s="23">
        <f>E13+E14+E15</f>
        <v>17903</v>
      </c>
    </row>
    <row r="12" spans="1:7" ht="17.25" x14ac:dyDescent="0.25">
      <c r="A12" s="40"/>
      <c r="B12" s="16" t="s">
        <v>22</v>
      </c>
      <c r="C12" s="16"/>
      <c r="D12" s="16"/>
      <c r="E12" s="16"/>
    </row>
    <row r="13" spans="1:7" s="18" customFormat="1" ht="18" x14ac:dyDescent="0.3">
      <c r="A13" s="48">
        <v>1.1000000000000001</v>
      </c>
      <c r="B13" s="61" t="s">
        <v>62</v>
      </c>
      <c r="C13" s="20">
        <v>14290</v>
      </c>
      <c r="D13" s="20">
        <v>14290</v>
      </c>
      <c r="E13" s="20">
        <v>14290</v>
      </c>
    </row>
    <row r="14" spans="1:7" s="18" customFormat="1" ht="54" x14ac:dyDescent="0.3">
      <c r="A14" s="48">
        <v>1.2</v>
      </c>
      <c r="B14" s="61" t="s">
        <v>63</v>
      </c>
      <c r="C14" s="20">
        <v>2613</v>
      </c>
      <c r="D14" s="20">
        <v>2613</v>
      </c>
      <c r="E14" s="20">
        <v>2613</v>
      </c>
    </row>
    <row r="15" spans="1:7" s="18" customFormat="1" ht="24.75" customHeight="1" x14ac:dyDescent="0.3">
      <c r="A15" s="48">
        <v>1.3</v>
      </c>
      <c r="B15" s="62" t="s">
        <v>64</v>
      </c>
      <c r="C15" s="20">
        <v>1000</v>
      </c>
      <c r="D15" s="20">
        <v>1000</v>
      </c>
      <c r="E15" s="20">
        <v>1000</v>
      </c>
    </row>
    <row r="16" spans="1:7" s="18" customFormat="1" ht="34.5" x14ac:dyDescent="0.3">
      <c r="A16" s="45">
        <v>2</v>
      </c>
      <c r="B16" s="46" t="s">
        <v>65</v>
      </c>
      <c r="C16" s="16">
        <v>14663</v>
      </c>
      <c r="D16" s="16">
        <v>14663</v>
      </c>
      <c r="E16" s="16">
        <v>14663</v>
      </c>
    </row>
    <row r="17" spans="1:5" s="18" customFormat="1" ht="17.25" x14ac:dyDescent="0.3">
      <c r="A17" s="45"/>
      <c r="B17" s="16" t="s">
        <v>22</v>
      </c>
      <c r="C17" s="16"/>
      <c r="D17" s="16"/>
      <c r="E17" s="16"/>
    </row>
    <row r="18" spans="1:5" s="18" customFormat="1" ht="86.25" x14ac:dyDescent="0.3">
      <c r="A18" s="48">
        <v>2.1</v>
      </c>
      <c r="B18" s="63" t="s">
        <v>66</v>
      </c>
      <c r="C18" s="60">
        <v>14663</v>
      </c>
      <c r="D18" s="60">
        <v>14663</v>
      </c>
      <c r="E18" s="60">
        <v>14663</v>
      </c>
    </row>
    <row r="19" spans="1:5" ht="17.25" x14ac:dyDescent="0.25">
      <c r="A19" s="64" t="s">
        <v>46</v>
      </c>
      <c r="B19" s="53" t="s">
        <v>54</v>
      </c>
      <c r="C19" s="16">
        <v>135.9</v>
      </c>
      <c r="D19" s="16">
        <v>135.9</v>
      </c>
      <c r="E19" s="16">
        <v>135.9</v>
      </c>
    </row>
  </sheetData>
  <mergeCells count="4">
    <mergeCell ref="A5:E5"/>
    <mergeCell ref="A7:E7"/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Havelvats1</vt:lpstr>
      <vt:lpstr>Havelvats 1</vt:lpstr>
      <vt:lpstr>Havelvats 2</vt:lpstr>
      <vt:lpstr>Havelvats 3</vt:lpstr>
      <vt:lpstr>Havelvats 4</vt:lpstr>
      <vt:lpstr>Havelvats 5</vt:lpstr>
      <vt:lpstr>Havelvats 6</vt:lpstr>
      <vt:lpstr>Havelvats 7</vt:lpstr>
      <vt:lpstr>Havelvats 8</vt:lpstr>
      <vt:lpstr>Havelvats 9</vt:lpstr>
      <vt:lpstr>Havelavats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2011-08-11T06:12:28Z</cp:lastPrinted>
  <dcterms:created xsi:type="dcterms:W3CDTF">2006-09-16T00:00:00Z</dcterms:created>
  <dcterms:modified xsi:type="dcterms:W3CDTF">2012-03-27T07:52:39Z</dcterms:modified>
</cp:coreProperties>
</file>