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1730" activeTab="4"/>
  </bookViews>
  <sheets>
    <sheet name="Հավելված 1" sheetId="1" r:id="rId1"/>
    <sheet name="Հավելված 2" sheetId="2" r:id="rId2"/>
    <sheet name="Հավելված 3" sheetId="3" r:id="rId3"/>
    <sheet name="Հավելված 4" sheetId="4" r:id="rId4"/>
    <sheet name="Հավելված 5" sheetId="5" r:id="rId5"/>
  </sheets>
  <definedNames>
    <definedName name="_xlnm._FilterDatabase" localSheetId="3" hidden="1">'Հավելված 4'!$E$7:$E$19</definedName>
    <definedName name="_xlnm._FilterDatabase" localSheetId="4" hidden="1">'Հավելված 5'!$D$8:$D$1633</definedName>
    <definedName name="_xlnm.Print_Area" localSheetId="0">'Հավելված 1'!$A$1:$H$26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D10"/>
  <c r="E25"/>
  <c r="F25"/>
  <c r="G25"/>
  <c r="E26"/>
  <c r="F26"/>
  <c r="G26"/>
  <c r="D26"/>
  <c r="D25"/>
  <c r="H26" i="4"/>
  <c r="H24" s="1"/>
  <c r="H22" s="1"/>
  <c r="H20" s="1"/>
  <c r="I26"/>
  <c r="I24" s="1"/>
  <c r="I22" s="1"/>
  <c r="I20" s="1"/>
  <c r="J26"/>
  <c r="J24" s="1"/>
  <c r="J22" s="1"/>
  <c r="J20" s="1"/>
  <c r="G24"/>
  <c r="G22" s="1"/>
  <c r="G20" s="1"/>
  <c r="G26"/>
  <c r="G37" i="5"/>
  <c r="G36" s="1"/>
  <c r="G35" s="1"/>
  <c r="G33" s="1"/>
  <c r="G31" s="1"/>
  <c r="G29" s="1"/>
  <c r="G27" s="1"/>
  <c r="G14" s="1"/>
  <c r="G13" s="1"/>
  <c r="G12" s="1"/>
  <c r="G11" s="1"/>
  <c r="G10" s="1"/>
  <c r="F37"/>
  <c r="E37"/>
  <c r="D37"/>
  <c r="D36" s="1"/>
  <c r="D35" s="1"/>
  <c r="D33" s="1"/>
  <c r="D31" s="1"/>
  <c r="D29" s="1"/>
  <c r="D27" s="1"/>
  <c r="F36"/>
  <c r="E36"/>
  <c r="F35"/>
  <c r="E35"/>
  <c r="F33"/>
  <c r="E33"/>
  <c r="F31"/>
  <c r="E31"/>
  <c r="F29"/>
  <c r="E29"/>
  <c r="F27"/>
  <c r="E27"/>
  <c r="G25"/>
  <c r="F25"/>
  <c r="E25"/>
  <c r="D25"/>
  <c r="D24" s="1"/>
  <c r="D23" s="1"/>
  <c r="D22" s="1"/>
  <c r="D20" s="1"/>
  <c r="D18" s="1"/>
  <c r="D16" s="1"/>
  <c r="D15" s="1"/>
  <c r="D14" s="1"/>
  <c r="D13" s="1"/>
  <c r="D12" s="1"/>
  <c r="D11" s="1"/>
  <c r="D10" s="1"/>
  <c r="G24"/>
  <c r="F24"/>
  <c r="E24"/>
  <c r="G23"/>
  <c r="F23"/>
  <c r="E23"/>
  <c r="G22"/>
  <c r="F22"/>
  <c r="E22"/>
  <c r="G20"/>
  <c r="F20"/>
  <c r="E20"/>
  <c r="G18"/>
  <c r="F18"/>
  <c r="E18"/>
  <c r="G16"/>
  <c r="F16"/>
  <c r="E16"/>
  <c r="G15"/>
  <c r="F15"/>
  <c r="E15"/>
  <c r="F14"/>
  <c r="E14"/>
  <c r="F13"/>
  <c r="E13"/>
  <c r="F12"/>
  <c r="E12"/>
  <c r="F11"/>
  <c r="E11"/>
  <c r="F10"/>
  <c r="E10"/>
  <c r="J18" i="4"/>
  <c r="I18"/>
  <c r="I16" s="1"/>
  <c r="I14" s="1"/>
  <c r="I12" s="1"/>
  <c r="I11" s="1"/>
  <c r="H18"/>
  <c r="G18"/>
  <c r="J16"/>
  <c r="H16"/>
  <c r="H14" s="1"/>
  <c r="H12" s="1"/>
  <c r="G16"/>
  <c r="G14" s="1"/>
  <c r="G12" s="1"/>
  <c r="G11" s="1"/>
  <c r="J14"/>
  <c r="J12"/>
  <c r="G11" i="3"/>
  <c r="G10" s="1"/>
  <c r="J11" i="4" l="1"/>
  <c r="H11"/>
  <c r="G15" i="1"/>
  <c r="G11" s="1"/>
  <c r="F15"/>
  <c r="F11" s="1"/>
  <c r="E15"/>
  <c r="E11" s="1"/>
  <c r="D15"/>
  <c r="D11" s="1"/>
</calcChain>
</file>

<file path=xl/sharedStrings.xml><?xml version="1.0" encoding="utf-8"?>
<sst xmlns="http://schemas.openxmlformats.org/spreadsheetml/2006/main" count="181" uniqueCount="125">
  <si>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</si>
  <si>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</si>
  <si>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</si>
  <si>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</si>
  <si>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</si>
  <si>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</si>
  <si>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</si>
  <si>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Ցուցանիշներ </t>
  </si>
  <si>
    <t>Միջոցառման դասիչը՝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</si>
  <si>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</si>
  <si>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</si>
  <si>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</si>
  <si>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</si>
  <si>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</si>
  <si>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</si>
  <si>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</si>
  <si>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</si>
  <si>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</si>
  <si>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</si>
  <si>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Հավելված 2</t>
  </si>
  <si>
    <t>ՀԱՅԱՍՏԱՆԻ ՀԱՆՐԱՊԵՏՈՒԹՅԱՆ ԿԱՌԱՎԱՐՈՒԹՅԱՆ 2018ԹՎԱԿԱՆԻ ԴԵԿՏԵՄԲԵՐԻ 27-Ի ԹԻՎ 1515-Ն ՈՐՈՇՄԱՆ N11 ՀԱՎԵԼՎԱԾԻ  11.23 ԱՂՅՈՒՍԱԿՈՒՄ ԿԱՏԱՐՎՈՂ ԼՐԱՑՈՒՄՆԵՐԸ</t>
  </si>
  <si>
    <t xml:space="preserve">ՀՀ  արտակարգ իրավիճակների նախարարություն </t>
  </si>
  <si>
    <t xml:space="preserve"> Տեխնիկական անվտանգության կանոնակարգում </t>
  </si>
  <si>
    <t xml:space="preserve">Տեխնիկական անվտանգության կանոնակարգման ծառայություններ </t>
  </si>
  <si>
    <t xml:space="preserve">ՀՀ տարածքում տեխնիկական անվտանգության պահանջները սահմանող տեխնիկական կանոնակրգերի մշակում՝ փորձաքննության անցկացում և եզրակացության տրամադրում </t>
  </si>
  <si>
    <t xml:space="preserve">  Ծառայության մատուցում </t>
  </si>
  <si>
    <t>Քանակական</t>
  </si>
  <si>
    <t>Հավելված  N 1</t>
  </si>
  <si>
    <t xml:space="preserve">ՀՀ կառավարության 2019 թվականի </t>
  </si>
  <si>
    <t>___________  ___-ի N _______ -Ն    որոշման</t>
  </si>
  <si>
    <t>Ծրագրի անվանումը՝</t>
  </si>
  <si>
    <t>Տեխնիկական անվտանգության կանոնակարգում</t>
  </si>
  <si>
    <t>Ծրագրի նպատակը՝</t>
  </si>
  <si>
    <t xml:space="preserve">Արտադրական վտանգավոր օբյեկտների շահագործմամբ պայմանավորված տեխնածին վթարների և դրանց հետևանքով հասարակությանը և տնտեսությանը պատճառվող վնասների ռիսկերի նվազեցում  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</si>
  <si>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</si>
  <si>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</si>
  <si>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</si>
  <si>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</si>
  <si>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</si>
  <si>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Ծառայությունների մատուցում</t>
  </si>
  <si>
    <t>ՀԱՅԱՍՏԱՆԻ ՀԱՆՐԱՊԵՏՈՒԹՅԱՆ ՎԱՐՉԱՊԵՏԻ ԱՇԽԱՏԱԿԱԶՄԻ</t>
  </si>
  <si>
    <t xml:space="preserve"> ՂԵԿԱՎԱՐ                                                                                                                                                                       Է.  ԱՂԱՋԱՆՅԱՆ</t>
  </si>
  <si>
    <t>ՀԱՅԱՍՏԱՆԻ ՀԱՆՐԱՊԵՏՈՒԹՅԱՆ ԿԱՌԱՎԱՐՈՒԹՅԱՆ 2018 ԹՎԱԿԱՆԻ ԴԵԿՏԵՄԲԵՐԻ 27-Ի N 1515-Ն ՈՐՈՇՄԱՆ N 5 ՀԱՎԵԼՎԱԾԻ N  1 ԱՂՅՈՒՍԱԿՈՒՄ  ԿԱՏԱՐՎՈՂ ՓՈՓՈԽՈՒԹՅՈՒՆՆԵՐԸ</t>
  </si>
  <si>
    <t>Տեխնածին վթարների կանխարգելում՝  տեխնածին վթարներից մահացու կամ ծանր ելքերով դեպքերի կրճատում</t>
  </si>
  <si>
    <t xml:space="preserve"> Տեխնիկական անվտանգության կանոնակարգման ծառայություններ</t>
  </si>
  <si>
    <t>հազար դրամներով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</si>
  <si>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</si>
  <si>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</si>
  <si>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</si>
  <si>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</si>
  <si>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Ծրագիր</t>
  </si>
  <si>
    <t>Միջոցառում</t>
  </si>
  <si>
    <t>ՀՀ արտակարգ իրավիճակների նախարարություն</t>
  </si>
  <si>
    <t>Տեխնիկական անվտանգության կանոնակարգման ծառայություններ</t>
  </si>
  <si>
    <t>«Տեխնիկական անվտանգության ազգային կենտրոն» ՊՈԱԿ</t>
  </si>
  <si>
    <t>ՀԱՅԱՍՏԱՆԻ ՀԱՆՐԱՊԵՏՈՒԹՅԱՆ ԿԱՌԱՎԱՐՈՒԹՅԱՆ 2018 ԹՎԱԿԱՆԻ ԴԵԿՏԵՄԲԵՐԻ 27-Ի N 1515-Ն ՈՐՈՇՄԱՆ N 5 ՀԱՎԵԼՎԱԾԻ N  8 ԱՂՅՈՒՍԱԿՈՒՄ  ԿԱՏԱՐՎՈՂ ՓՈՓՈԽՈՒԹՅՈՒՆՆԵՐԸ</t>
  </si>
  <si>
    <t>Հավելված  N 3</t>
  </si>
  <si>
    <t xml:space="preserve">             </t>
  </si>
  <si>
    <t xml:space="preserve">Առաջին. եռամսյակ   </t>
  </si>
  <si>
    <t xml:space="preserve">Առաջին. կիսամյակ   </t>
  </si>
  <si>
    <t xml:space="preserve">Ինն ամիս    </t>
  </si>
  <si>
    <t xml:space="preserve">Տարի </t>
  </si>
  <si>
    <t>/Միջոցառում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</si>
  <si>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</si>
  <si>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</si>
  <si>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ՀՀ տարածքում տեխնիկական անվտանգության պահանջները սահմանող տեխնիկական կանոնակարգերի մշակում՝ փորձաքննության անցկացում և եզրակացության տրամադրում</t>
  </si>
  <si>
    <t>Մասնագիտացված կազմակերպություններ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</si>
  <si>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</si>
  <si>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</si>
  <si>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</si>
  <si>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</si>
  <si>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</si>
  <si>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</si>
  <si>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</si>
  <si>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</si>
  <si>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</si>
  <si>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</si>
  <si>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</si>
  <si>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</si>
  <si>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04</t>
  </si>
  <si>
    <t xml:space="preserve"> ՏՆՏԵՍԱԿԱՆ ՀԱՐԱԲԵՐՈՒԹՅՈՒՆՆԵՐ</t>
  </si>
  <si>
    <t xml:space="preserve"> այդ թվում`</t>
  </si>
  <si>
    <t xml:space="preserve"> 08</t>
  </si>
  <si>
    <t xml:space="preserve"> Տնտեսական հարաբերությունների գծով հետազոտական և նախագծային աշխատանքներ</t>
  </si>
  <si>
    <t xml:space="preserve"> 01</t>
  </si>
  <si>
    <t xml:space="preserve"> Ընդհանուր բնույթի տնտեսական, առևտրային և աշխատանքի հարցերի գծով հետազոտական և նախագծային աշխատանքներ</t>
  </si>
  <si>
    <t xml:space="preserve"> 1028</t>
  </si>
  <si>
    <t xml:space="preserve"> 11001</t>
  </si>
  <si>
    <t xml:space="preserve"> ՀՀ արտակարգ իրավիճակների նախարարություն</t>
  </si>
  <si>
    <t>Հավելված  N 4</t>
  </si>
  <si>
    <t>ՀԱՅԱՍՏԱՆԻ ՀԱՆՐԱՊԵՏՈՒԹՅԱՆ ԿԱՌԱՎԱՐՈՒԹՅԱՆ 2018 ԹՎԱԿԱՆԻ ԴԵԿՏԵՄԲԵՐԻ 27-Ի N 1515-Ն ՈՐՈՇՄԱՆ N 3 ՀԱՎԵԼՎԱԾԻ N  1 ԱՂՅՈՒՍԱԿՈՒՄ  ԿԱՏԱՐՎՈՂ ՓՈՓՈԽՈՒԹՅՈՒՆՆԵՐԸ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</si>
  <si>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</si>
  <si>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Միջոցառում</t>
  </si>
  <si>
    <t xml:space="preserve"> ԸՆԴԱՄԵՆԸ ԾԱԽՍԵՐ</t>
  </si>
  <si>
    <t xml:space="preserve"> ԸՆԹԱՑԻԿ ԾԱԽՍԵՐ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</si>
  <si>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</si>
  <si>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</si>
  <si>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Ընթացիկ դրամաշնորհներ պետական և համայնքային ոչ առևտրային կազմակերպություններին</t>
  </si>
  <si>
    <t xml:space="preserve"> Տեխնիկական անվտանգության կանոնակարգում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</si>
  <si>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</si>
  <si>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</si>
  <si>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</si>
  <si>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</si>
  <si>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</si>
  <si>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</si>
  <si>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</si>
  <si>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Հավելված  N 5</t>
  </si>
  <si>
    <t>հազար դրամ</t>
  </si>
  <si>
    <t>ՀԱՅԱՍՏԱՆԻ ՀԱՆՐԱՊԵՏՈՒԹՅԱՆ ԿԱՌԱՎԱՐՈՒԹՅԱՆ 2018 ԹՎԱԿԱՆԻ ԴԵԿՏԵՄԲԵՐԻ 27-Ի N 1515-Ն ՈՐՈՇՄԱՆ N 4 ՀԱՎԵԼՎԱԾԿՈՒՄ  ԿԱՏԱՐՎՈՂ ՓՈՓՈԽՈՒԹՅՈՒՆՆԵՐԸ</t>
  </si>
  <si>
    <t>Պահպանվող տարածք, հա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</si>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</sst>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#,##0.0"/>
    <numFmt numFmtId="165" formatCode="_(* #,##0.00_);_(* \(#,##0.00\);_(* &quot;-&quot;??_);_(@_)"/>
    <numFmt numFmtId="166" formatCode="_ * #,##0_)\ &quot;$&quot;_ ;_ * \(#,##0\)\ &quot;$&quot;_ ;_ * &quot;-&quot;_)\ &quot;$&quot;_ ;_ @_ "/>
    <numFmt numFmtId="167" formatCode="_-* #,##0.00_р_._-;\-* #,##0.00_р_._-;_-* &quot;-&quot;??_р_._-;_-@_-"/>
    <numFmt numFmtId="168" formatCode="##,##0.0;\(##,##0.0\);\-"/>
    <numFmt numFmtId="169" formatCode="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2"/>
      <name val="GHEA Grapalat"/>
      <family val="3"/>
    </font>
    <font>
      <sz val="12"/>
      <color theme="1"/>
      <name val="Calibri"/>
      <family val="2"/>
      <scheme val="minor"/>
    </font>
    <font>
      <i/>
      <sz val="12"/>
      <color theme="1"/>
      <name val="GHEA Grapalat"/>
      <family val="3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b/>
      <sz val="12"/>
      <name val="GHEA Grapalat"/>
      <family val="3"/>
    </font>
    <font>
      <i/>
      <sz val="11"/>
      <color theme="1"/>
      <name val="GHEA Grapalat"/>
      <family val="3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i/>
      <sz val="8"/>
      <name val="GHEA Grapalat"/>
      <family val="2"/>
    </font>
    <font>
      <sz val="10"/>
      <color theme="1"/>
      <name val="Calibri"/>
      <family val="2"/>
      <scheme val="minor"/>
    </font>
    <font>
      <i/>
      <sz val="10"/>
      <name val="GHEA Grapalat"/>
      <family val="2"/>
    </font>
    <font>
      <b/>
      <sz val="10"/>
      <name val="GHEA Grapalat"/>
      <family val="2"/>
    </font>
    <font>
      <i/>
      <sz val="10"/>
      <name val="GHEA Grapalat"/>
      <family val="3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5" fillId="0" borderId="0"/>
    <xf numFmtId="43" fontId="8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5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7" fillId="0" borderId="0"/>
    <xf numFmtId="0" fontId="10" fillId="0" borderId="0"/>
    <xf numFmtId="0" fontId="1" fillId="0" borderId="0"/>
    <xf numFmtId="0" fontId="18" fillId="0" borderId="0"/>
    <xf numFmtId="9" fontId="10" fillId="0" borderId="0" applyFont="0" applyFill="0" applyBorder="0" applyAlignment="0" applyProtection="0"/>
    <xf numFmtId="0" fontId="19" fillId="0" borderId="0"/>
    <xf numFmtId="0" fontId="10" fillId="0" borderId="0"/>
    <xf numFmtId="0" fontId="15" fillId="0" borderId="0"/>
    <xf numFmtId="0" fontId="19" fillId="0" borderId="0"/>
    <xf numFmtId="167" fontId="10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22" fillId="0" borderId="0">
      <alignment horizontal="left" vertical="top" wrapText="1"/>
    </xf>
    <xf numFmtId="168" fontId="25" fillId="0" borderId="0" applyFill="0" applyBorder="0" applyProtection="0">
      <alignment horizontal="right" vertical="top"/>
    </xf>
    <xf numFmtId="168" fontId="22" fillId="0" borderId="0" applyFill="0" applyBorder="0" applyProtection="0">
      <alignment horizontal="right" vertical="top"/>
    </xf>
    <xf numFmtId="168" fontId="28" fillId="0" borderId="0" applyFill="0" applyBorder="0" applyProtection="0">
      <alignment horizontal="right" vertical="top"/>
    </xf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/>
    </xf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3" fillId="0" borderId="0" xfId="0" applyFont="1" applyFill="1" applyAlignment="1">
      <alignment horizontal="center" wrapText="1"/>
    </xf>
    <xf numFmtId="0" fontId="6" fillId="0" borderId="0" xfId="0" applyFont="1" applyAlignment="1"/>
    <xf numFmtId="0" fontId="6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2" fillId="2" borderId="1" xfId="0" applyFont="1" applyFill="1" applyBorder="1"/>
    <xf numFmtId="0" fontId="2" fillId="2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4" fontId="12" fillId="0" borderId="0" xfId="2" applyNumberFormat="1" applyFont="1" applyFill="1" applyAlignment="1">
      <alignment horizontal="center" vertical="center"/>
    </xf>
    <xf numFmtId="0" fontId="13" fillId="0" borderId="0" xfId="0" applyFont="1"/>
    <xf numFmtId="0" fontId="3" fillId="0" borderId="1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/>
    </xf>
    <xf numFmtId="1" fontId="14" fillId="0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6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/>
    <xf numFmtId="0" fontId="2" fillId="0" borderId="1" xfId="0" applyFont="1" applyBorder="1" applyAlignment="1"/>
    <xf numFmtId="0" fontId="4" fillId="0" borderId="1" xfId="0" applyFont="1" applyBorder="1" applyAlignment="1">
      <alignment vertical="center"/>
    </xf>
    <xf numFmtId="0" fontId="7" fillId="0" borderId="0" xfId="4" applyFont="1"/>
    <xf numFmtId="0" fontId="5" fillId="0" borderId="0" xfId="4" applyFont="1"/>
    <xf numFmtId="0" fontId="20" fillId="0" borderId="0" xfId="0" applyFont="1"/>
    <xf numFmtId="0" fontId="3" fillId="2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center"/>
    </xf>
    <xf numFmtId="0" fontId="6" fillId="0" borderId="0" xfId="0" applyFont="1" applyAlignment="1">
      <alignment horizontal="justify"/>
    </xf>
    <xf numFmtId="0" fontId="20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49" fontId="14" fillId="2" borderId="2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/>
    </xf>
    <xf numFmtId="0" fontId="14" fillId="0" borderId="1" xfId="4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top"/>
    </xf>
    <xf numFmtId="0" fontId="14" fillId="0" borderId="8" xfId="4" applyFont="1" applyBorder="1" applyAlignment="1">
      <alignment horizontal="left" vertical="top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/>
    </xf>
    <xf numFmtId="0" fontId="23" fillId="2" borderId="0" xfId="26" applyFont="1" applyFill="1">
      <alignment horizontal="left" vertical="top" wrapText="1"/>
    </xf>
    <xf numFmtId="0" fontId="23" fillId="2" borderId="0" xfId="26" applyFont="1" applyFill="1" applyAlignment="1">
      <alignment horizontal="left" vertical="top" wrapText="1"/>
    </xf>
    <xf numFmtId="0" fontId="24" fillId="2" borderId="0" xfId="26" applyFont="1" applyFill="1" applyAlignment="1">
      <alignment horizontal="left" vertical="top" wrapText="1"/>
    </xf>
    <xf numFmtId="0" fontId="23" fillId="2" borderId="16" xfId="26" applyFont="1" applyFill="1" applyBorder="1" applyAlignment="1">
      <alignment horizontal="center" vertical="top" wrapText="1"/>
    </xf>
    <xf numFmtId="0" fontId="24" fillId="2" borderId="16" xfId="26" applyFont="1" applyFill="1" applyBorder="1" applyAlignment="1">
      <alignment horizontal="left" vertical="top" wrapText="1"/>
    </xf>
    <xf numFmtId="0" fontId="23" fillId="2" borderId="16" xfId="26" applyFont="1" applyFill="1" applyBorder="1">
      <alignment horizontal="left" vertical="top" wrapText="1"/>
    </xf>
    <xf numFmtId="168" fontId="24" fillId="2" borderId="16" xfId="27" applyNumberFormat="1" applyFont="1" applyFill="1" applyBorder="1" applyAlignment="1">
      <alignment horizontal="right" vertical="top"/>
    </xf>
    <xf numFmtId="0" fontId="23" fillId="2" borderId="16" xfId="26" applyFont="1" applyFill="1" applyBorder="1" applyAlignment="1">
      <alignment horizontal="left" vertical="top" wrapText="1"/>
    </xf>
    <xf numFmtId="168" fontId="23" fillId="2" borderId="16" xfId="28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/>
    </xf>
    <xf numFmtId="0" fontId="22" fillId="0" borderId="0" xfId="26">
      <alignment horizontal="left" vertical="top" wrapText="1"/>
    </xf>
    <xf numFmtId="0" fontId="22" fillId="0" borderId="0" xfId="26" applyFont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27" fillId="0" borderId="0" xfId="26" applyFont="1">
      <alignment horizontal="left" vertical="top" wrapText="1"/>
    </xf>
    <xf numFmtId="0" fontId="27" fillId="0" borderId="16" xfId="26" applyFont="1" applyBorder="1" applyAlignment="1">
      <alignment horizontal="center" vertical="center" wrapText="1"/>
    </xf>
    <xf numFmtId="0" fontId="27" fillId="2" borderId="16" xfId="26" applyFont="1" applyFill="1" applyBorder="1">
      <alignment horizontal="left" vertical="top" wrapText="1"/>
    </xf>
    <xf numFmtId="0" fontId="27" fillId="2" borderId="16" xfId="26" applyFont="1" applyFill="1" applyBorder="1" applyAlignment="1">
      <alignment horizontal="left" vertical="top" wrapText="1"/>
    </xf>
    <xf numFmtId="168" fontId="27" fillId="2" borderId="16" xfId="28" applyNumberFormat="1" applyFont="1" applyFill="1" applyBorder="1" applyAlignment="1">
      <alignment horizontal="right" vertical="top"/>
    </xf>
    <xf numFmtId="0" fontId="27" fillId="2" borderId="0" xfId="26" applyFont="1" applyFill="1">
      <alignment horizontal="left" vertical="top" wrapText="1"/>
    </xf>
    <xf numFmtId="168" fontId="29" fillId="2" borderId="16" xfId="28" applyNumberFormat="1" applyFont="1" applyFill="1" applyBorder="1" applyAlignment="1">
      <alignment horizontal="right" vertical="top"/>
    </xf>
    <xf numFmtId="0" fontId="26" fillId="2" borderId="16" xfId="26" applyFont="1" applyFill="1" applyBorder="1" applyAlignment="1">
      <alignment horizontal="left" vertical="top" wrapText="1"/>
    </xf>
    <xf numFmtId="168" fontId="26" fillId="2" borderId="16" xfId="28" applyNumberFormat="1" applyFont="1" applyFill="1" applyBorder="1" applyAlignment="1">
      <alignment horizontal="right" vertical="top"/>
    </xf>
    <xf numFmtId="0" fontId="30" fillId="2" borderId="16" xfId="26" applyFont="1" applyFill="1" applyBorder="1" applyAlignment="1">
      <alignment horizontal="left" vertical="top" wrapText="1"/>
    </xf>
    <xf numFmtId="168" fontId="30" fillId="2" borderId="16" xfId="29" applyNumberFormat="1" applyFont="1" applyFill="1" applyBorder="1" applyAlignment="1">
      <alignment horizontal="right" vertical="top"/>
    </xf>
    <xf numFmtId="0" fontId="27" fillId="0" borderId="16" xfId="26" applyFont="1" applyBorder="1">
      <alignment horizontal="left" vertical="top" wrapText="1"/>
    </xf>
    <xf numFmtId="0" fontId="31" fillId="0" borderId="16" xfId="26" applyFont="1" applyBorder="1" applyAlignment="1">
      <alignment horizontal="left" vertical="top" wrapText="1"/>
    </xf>
    <xf numFmtId="168" fontId="31" fillId="0" borderId="16" xfId="27" applyNumberFormat="1" applyFont="1" applyBorder="1" applyAlignment="1">
      <alignment horizontal="right" vertical="top"/>
    </xf>
    <xf numFmtId="0" fontId="27" fillId="0" borderId="16" xfId="26" applyFont="1" applyBorder="1" applyAlignment="1">
      <alignment horizontal="left" vertical="top" wrapText="1"/>
    </xf>
    <xf numFmtId="168" fontId="27" fillId="0" borderId="16" xfId="28" applyNumberFormat="1" applyFont="1" applyBorder="1" applyAlignment="1">
      <alignment horizontal="right" vertical="top"/>
    </xf>
    <xf numFmtId="0" fontId="30" fillId="0" borderId="16" xfId="26" applyFont="1" applyBorder="1" applyAlignment="1">
      <alignment horizontal="left" vertical="top" wrapText="1"/>
    </xf>
    <xf numFmtId="168" fontId="30" fillId="0" borderId="16" xfId="29" applyNumberFormat="1" applyFont="1" applyBorder="1" applyAlignment="1">
      <alignment horizontal="right" vertical="top"/>
    </xf>
    <xf numFmtId="0" fontId="27" fillId="0" borderId="0" xfId="26" applyFont="1" applyAlignment="1">
      <alignment horizontal="left" vertical="top" wrapText="1"/>
    </xf>
    <xf numFmtId="169" fontId="21" fillId="0" borderId="1" xfId="4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8" fontId="23" fillId="2" borderId="16" xfId="26" applyNumberFormat="1" applyFont="1" applyFill="1" applyBorder="1" applyAlignment="1">
      <alignment horizontal="right" vertical="top" wrapText="1"/>
    </xf>
    <xf numFmtId="0" fontId="23" fillId="2" borderId="16" xfId="26" applyFont="1" applyFill="1" applyBorder="1" applyAlignment="1">
      <alignment horizontal="right" vertical="top" wrapText="1"/>
    </xf>
    <xf numFmtId="0" fontId="20" fillId="2" borderId="16" xfId="26" applyFont="1" applyFill="1" applyBorder="1" applyAlignment="1">
      <alignment horizontal="left" vertical="top" wrapText="1"/>
    </xf>
    <xf numFmtId="168" fontId="20" fillId="2" borderId="16" xfId="26" applyNumberFormat="1" applyFont="1" applyFill="1" applyBorder="1" applyAlignment="1">
      <alignment horizontal="right" vertical="top" wrapText="1"/>
    </xf>
    <xf numFmtId="0" fontId="20" fillId="2" borderId="16" xfId="26" applyFont="1" applyFill="1" applyBorder="1" applyAlignment="1">
      <alignment horizontal="right" vertical="top" wrapText="1"/>
    </xf>
    <xf numFmtId="0" fontId="24" fillId="0" borderId="18" xfId="0" applyFont="1" applyBorder="1" applyAlignment="1">
      <alignment horizontal="left" vertical="center" wrapText="1"/>
    </xf>
    <xf numFmtId="168" fontId="23" fillId="2" borderId="17" xfId="26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left" vertical="top" wrapText="1"/>
    </xf>
    <xf numFmtId="168" fontId="26" fillId="0" borderId="18" xfId="27" applyNumberFormat="1" applyFont="1" applyBorder="1" applyAlignment="1">
      <alignment horizontal="right" vertical="top"/>
    </xf>
    <xf numFmtId="0" fontId="32" fillId="0" borderId="18" xfId="0" applyFont="1" applyBorder="1" applyAlignment="1">
      <alignment horizontal="left" vertical="top" wrapText="1"/>
    </xf>
    <xf numFmtId="168" fontId="33" fillId="0" borderId="18" xfId="28" applyNumberFormat="1" applyFont="1" applyBorder="1" applyAlignment="1">
      <alignment horizontal="right" vertical="top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/>
    </xf>
    <xf numFmtId="0" fontId="23" fillId="2" borderId="15" xfId="26" applyFont="1" applyFill="1" applyBorder="1" applyAlignment="1">
      <alignment horizontal="center" vertical="top" wrapText="1"/>
    </xf>
    <xf numFmtId="0" fontId="23" fillId="2" borderId="17" xfId="26" applyFont="1" applyFill="1" applyBorder="1" applyAlignment="1">
      <alignment horizontal="center" vertical="top" wrapText="1"/>
    </xf>
    <xf numFmtId="0" fontId="24" fillId="2" borderId="0" xfId="26" applyFont="1" applyFill="1" applyAlignment="1">
      <alignment horizontal="center" vertical="top" wrapText="1"/>
    </xf>
    <xf numFmtId="0" fontId="23" fillId="2" borderId="12" xfId="26" applyFont="1" applyFill="1" applyBorder="1" applyAlignment="1">
      <alignment horizontal="center" vertical="top" wrapText="1"/>
    </xf>
    <xf numFmtId="0" fontId="23" fillId="2" borderId="13" xfId="26" applyFont="1" applyFill="1" applyBorder="1" applyAlignment="1">
      <alignment horizontal="center" vertical="top" wrapText="1"/>
    </xf>
    <xf numFmtId="0" fontId="23" fillId="2" borderId="14" xfId="26" applyFont="1" applyFill="1" applyBorder="1" applyAlignment="1">
      <alignment horizontal="center" vertical="top" wrapText="1"/>
    </xf>
    <xf numFmtId="0" fontId="27" fillId="0" borderId="16" xfId="26" applyFont="1" applyBorder="1" applyAlignment="1">
      <alignment horizontal="center" vertical="center" wrapText="1"/>
    </xf>
  </cellXfs>
  <cellStyles count="30">
    <cellStyle name="_artabyuje" xfId="8"/>
    <cellStyle name="Comma" xfId="2" builtinId="3"/>
    <cellStyle name="Comma 2" xfId="9"/>
    <cellStyle name="Comma 2 2" xfId="10"/>
    <cellStyle name="Comma 3" xfId="11"/>
    <cellStyle name="Comma 4" xfId="12"/>
    <cellStyle name="Comma 5" xfId="13"/>
    <cellStyle name="Comma 7" xfId="14"/>
    <cellStyle name="Normal" xfId="0" builtinId="0"/>
    <cellStyle name="Normal 11" xfId="15"/>
    <cellStyle name="Normal 2" xfId="4"/>
    <cellStyle name="Normal 2 2" xfId="16"/>
    <cellStyle name="Normal 2 2 2" xfId="6"/>
    <cellStyle name="Normal 3" xfId="3"/>
    <cellStyle name="Normal 4" xfId="1"/>
    <cellStyle name="Normal 5" xfId="7"/>
    <cellStyle name="Normal 5 2" xfId="5"/>
    <cellStyle name="Normal 6" xfId="17"/>
    <cellStyle name="Normal 7" xfId="18"/>
    <cellStyle name="Normal 8" xfId="26"/>
    <cellStyle name="Percent 2" xfId="19"/>
    <cellStyle name="SN_241" xfId="28"/>
    <cellStyle name="SN_b" xfId="27"/>
    <cellStyle name="SN_it" xfId="29"/>
    <cellStyle name="Style 1" xfId="20"/>
    <cellStyle name="Обычный 2" xfId="21"/>
    <cellStyle name="Обычный 3" xfId="22"/>
    <cellStyle name="Стиль 1" xfId="23"/>
    <cellStyle name="Финансовый 2" xfId="24"/>
    <cellStyle name="Финансовый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40"/>
  <sheetViews>
    <sheetView zoomScaleNormal="100" workbookViewId="0">
      <selection activeCell="L17" sqref="L17"/>
    </sheetView>
  </sheetViews>
  <sheetFormatPr defaultRowHeight="17.25"/>
  <cols>
    <col min="1" max="1" width="12.7109375" style="4" customWidth="1"/>
    <col min="2" max="2" width="18.140625" style="4" customWidth="1"/>
    <col min="3" max="3" width="58.5703125" style="4" customWidth="1"/>
    <col min="4" max="4" width="14.7109375" style="4" customWidth="1"/>
    <col min="5" max="5" width="16.7109375" style="4" customWidth="1"/>
    <col min="6" max="6" width="15.42578125" style="4" customWidth="1"/>
    <col min="7" max="7" width="18.5703125" style="4" customWidth="1"/>
    <col min="8" max="16384" width="9.140625" style="4"/>
  </cols>
  <sheetData>
    <row r="1" spans="1:44" ht="36" customHeight="1">
      <c r="D1" s="5"/>
      <c r="E1" s="5"/>
      <c r="F1" s="134" t="s">
        <v>27</v>
      </c>
      <c r="G1" s="134"/>
      <c r="H1" s="134"/>
      <c r="I1" s="6"/>
    </row>
    <row r="2" spans="1:44" s="7" customFormat="1" ht="16.5">
      <c r="D2" s="135" t="s">
        <v>28</v>
      </c>
      <c r="E2" s="135"/>
      <c r="F2" s="135"/>
      <c r="G2" s="135"/>
      <c r="H2" s="135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 s="7" customFormat="1" ht="15.75" customHeight="1">
      <c r="D3" s="135" t="s">
        <v>29</v>
      </c>
      <c r="E3" s="135"/>
      <c r="F3" s="135"/>
      <c r="G3" s="135"/>
      <c r="H3" s="135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>
      <c r="D4" s="134"/>
      <c r="E4" s="134"/>
      <c r="F4" s="134"/>
      <c r="G4" s="6"/>
      <c r="H4" s="6"/>
      <c r="I4" s="6"/>
    </row>
    <row r="5" spans="1:44" ht="15.75" customHeight="1">
      <c r="D5" s="134"/>
      <c r="E5" s="134"/>
      <c r="F5" s="134"/>
      <c r="G5" s="6"/>
      <c r="H5" s="6"/>
      <c r="I5" s="6"/>
    </row>
    <row r="6" spans="1:44" ht="40.5" customHeight="1">
      <c r="B6" s="130" t="s">
        <v>42</v>
      </c>
      <c r="C6" s="130"/>
      <c r="D6" s="130"/>
      <c r="E6" s="130"/>
      <c r="F6" s="130"/>
      <c r="G6" s="9"/>
      <c r="H6" s="9"/>
      <c r="I6" s="9"/>
    </row>
    <row r="7" spans="1:44">
      <c r="B7" s="14"/>
      <c r="C7" s="14"/>
      <c r="D7" s="14"/>
      <c r="E7" s="14"/>
      <c r="F7" s="14"/>
      <c r="G7" s="14"/>
      <c r="H7" s="14"/>
      <c r="I7" s="14"/>
    </row>
    <row r="8" spans="1:44" s="1" customFormat="1" ht="23.25" customHeight="1">
      <c r="A8" s="138" t="s">
        <v>63</v>
      </c>
      <c r="B8" s="139"/>
      <c r="C8" s="140" t="s">
        <v>64</v>
      </c>
      <c r="D8" s="140" t="s">
        <v>58</v>
      </c>
      <c r="E8" s="140" t="s">
        <v>59</v>
      </c>
      <c r="F8" s="140" t="s">
        <v>60</v>
      </c>
      <c r="G8" s="140" t="s">
        <v>61</v>
      </c>
    </row>
    <row r="9" spans="1:44" s="1" customFormat="1" ht="25.5" customHeight="1">
      <c r="A9" s="45" t="s">
        <v>50</v>
      </c>
      <c r="B9" s="45" t="s">
        <v>62</v>
      </c>
      <c r="C9" s="141"/>
      <c r="D9" s="141"/>
      <c r="E9" s="141"/>
      <c r="F9" s="141"/>
      <c r="G9" s="141"/>
    </row>
    <row r="10" spans="1:44" s="1" customFormat="1" ht="25.5" customHeight="1">
      <c r="A10" s="122"/>
      <c r="B10" s="123"/>
      <c r="C10" s="124" t="s">
        <v>124</v>
      </c>
      <c r="D10" s="125">
        <f>+D11+D25</f>
        <v>0</v>
      </c>
      <c r="E10" s="125">
        <f t="shared" ref="E10:G10" si="0">+E11+E25</f>
        <v>0</v>
      </c>
      <c r="F10" s="125">
        <f t="shared" si="0"/>
        <v>0</v>
      </c>
      <c r="G10" s="125">
        <f t="shared" si="0"/>
        <v>0</v>
      </c>
    </row>
    <row r="11" spans="1:44" s="1" customFormat="1" ht="27.75" customHeight="1">
      <c r="A11" s="136" t="s">
        <v>57</v>
      </c>
      <c r="B11" s="137"/>
      <c r="C11" s="48" t="s">
        <v>52</v>
      </c>
      <c r="D11" s="42">
        <f>+D15</f>
        <v>41651.300000000003</v>
      </c>
      <c r="E11" s="42">
        <f>+E15</f>
        <v>82995.100000000006</v>
      </c>
      <c r="F11" s="42">
        <f>+F15</f>
        <v>124338.8</v>
      </c>
      <c r="G11" s="42">
        <f>+G15</f>
        <v>165887.6</v>
      </c>
    </row>
    <row r="12" spans="1:44" s="1" customFormat="1" ht="20.25" customHeight="1">
      <c r="A12" s="45"/>
      <c r="B12" s="47"/>
      <c r="C12" s="43" t="s">
        <v>30</v>
      </c>
      <c r="D12" s="18"/>
      <c r="E12" s="18"/>
      <c r="F12" s="20"/>
      <c r="G12" s="18"/>
    </row>
    <row r="13" spans="1:44" s="1" customFormat="1" ht="22.5" customHeight="1">
      <c r="A13" s="146">
        <v>1028</v>
      </c>
      <c r="B13" s="46"/>
      <c r="C13" s="44" t="s">
        <v>31</v>
      </c>
      <c r="D13" s="18"/>
      <c r="E13" s="18"/>
      <c r="F13" s="20"/>
      <c r="G13" s="18"/>
    </row>
    <row r="14" spans="1:44" s="1" customFormat="1" ht="24" customHeight="1">
      <c r="A14" s="147"/>
      <c r="B14" s="144"/>
      <c r="C14" s="44" t="s">
        <v>32</v>
      </c>
      <c r="D14" s="21"/>
      <c r="E14" s="21"/>
      <c r="F14" s="22"/>
      <c r="G14" s="21"/>
    </row>
    <row r="15" spans="1:44" s="1" customFormat="1" ht="60" customHeight="1">
      <c r="A15" s="147"/>
      <c r="B15" s="144"/>
      <c r="C15" s="44" t="s">
        <v>33</v>
      </c>
      <c r="D15" s="131">
        <f>+D19</f>
        <v>41651.300000000003</v>
      </c>
      <c r="E15" s="131">
        <f>+E19</f>
        <v>82995.100000000006</v>
      </c>
      <c r="F15" s="131">
        <f>+F19</f>
        <v>124338.8</v>
      </c>
      <c r="G15" s="131">
        <f>+G19</f>
        <v>165887.6</v>
      </c>
    </row>
    <row r="16" spans="1:44" s="1" customFormat="1" ht="13.5">
      <c r="A16" s="147"/>
      <c r="B16" s="144"/>
      <c r="C16" s="23" t="s">
        <v>34</v>
      </c>
      <c r="D16" s="132"/>
      <c r="E16" s="132"/>
      <c r="F16" s="132"/>
      <c r="G16" s="132"/>
    </row>
    <row r="17" spans="1:9" s="1" customFormat="1" ht="33.75" customHeight="1">
      <c r="A17" s="148"/>
      <c r="B17" s="145"/>
      <c r="C17" s="3" t="s">
        <v>43</v>
      </c>
      <c r="D17" s="133"/>
      <c r="E17" s="133"/>
      <c r="F17" s="133"/>
      <c r="G17" s="133"/>
    </row>
    <row r="18" spans="1:9" s="1" customFormat="1" ht="29.25" customHeight="1">
      <c r="A18" s="149" t="s">
        <v>35</v>
      </c>
      <c r="B18" s="150"/>
      <c r="C18" s="151"/>
      <c r="D18" s="18"/>
      <c r="E18" s="18"/>
      <c r="F18" s="20"/>
      <c r="G18" s="18"/>
    </row>
    <row r="19" spans="1:9" s="19" customFormat="1" ht="26.25" customHeight="1">
      <c r="A19" s="143"/>
      <c r="B19" s="146">
        <v>11001</v>
      </c>
      <c r="C19" s="43" t="s">
        <v>36</v>
      </c>
      <c r="D19" s="131">
        <v>41651.300000000003</v>
      </c>
      <c r="E19" s="131">
        <v>82995.100000000006</v>
      </c>
      <c r="F19" s="131">
        <v>124338.8</v>
      </c>
      <c r="G19" s="131">
        <v>165887.6</v>
      </c>
    </row>
    <row r="20" spans="1:9" s="1" customFormat="1" ht="33.75" customHeight="1">
      <c r="A20" s="144"/>
      <c r="B20" s="147"/>
      <c r="C20" s="3" t="s">
        <v>44</v>
      </c>
      <c r="D20" s="132"/>
      <c r="E20" s="132"/>
      <c r="F20" s="132"/>
      <c r="G20" s="132"/>
    </row>
    <row r="21" spans="1:9" s="1" customFormat="1" ht="22.5" customHeight="1">
      <c r="A21" s="144"/>
      <c r="B21" s="147"/>
      <c r="C21" s="23" t="s">
        <v>37</v>
      </c>
      <c r="D21" s="132"/>
      <c r="E21" s="132"/>
      <c r="F21" s="132"/>
      <c r="G21" s="132"/>
    </row>
    <row r="22" spans="1:9" s="1" customFormat="1" ht="44.25" customHeight="1">
      <c r="A22" s="144"/>
      <c r="B22" s="147"/>
      <c r="C22" s="24" t="s">
        <v>65</v>
      </c>
      <c r="D22" s="132"/>
      <c r="E22" s="132"/>
      <c r="F22" s="132"/>
      <c r="G22" s="132"/>
    </row>
    <row r="23" spans="1:9" s="1" customFormat="1" ht="20.25" customHeight="1">
      <c r="A23" s="144"/>
      <c r="B23" s="147"/>
      <c r="C23" s="23" t="s">
        <v>38</v>
      </c>
      <c r="D23" s="132"/>
      <c r="E23" s="132"/>
      <c r="F23" s="132"/>
      <c r="G23" s="132"/>
    </row>
    <row r="24" spans="1:9" s="1" customFormat="1" ht="19.5" customHeight="1">
      <c r="A24" s="145"/>
      <c r="B24" s="148"/>
      <c r="C24" s="18" t="s">
        <v>39</v>
      </c>
      <c r="D24" s="133"/>
      <c r="E24" s="133"/>
      <c r="F24" s="133"/>
      <c r="G24" s="133"/>
    </row>
    <row r="25" spans="1:9">
      <c r="A25" s="117"/>
      <c r="B25" s="117"/>
      <c r="C25" s="118" t="s">
        <v>101</v>
      </c>
      <c r="D25" s="119">
        <f>+D26</f>
        <v>-41651.300000000003</v>
      </c>
      <c r="E25" s="119">
        <f t="shared" ref="E25:G25" si="1">+E26</f>
        <v>-82995.100000000006</v>
      </c>
      <c r="F25" s="119">
        <f t="shared" si="1"/>
        <v>-124338.8</v>
      </c>
      <c r="G25" s="119">
        <f t="shared" si="1"/>
        <v>-165887.6</v>
      </c>
    </row>
    <row r="26" spans="1:9">
      <c r="A26" s="126" t="s">
        <v>102</v>
      </c>
      <c r="B26" s="127"/>
      <c r="C26" s="120" t="s">
        <v>113</v>
      </c>
      <c r="D26" s="121">
        <f>+D33</f>
        <v>-41651.300000000003</v>
      </c>
      <c r="E26" s="121">
        <f t="shared" ref="E26:G26" si="2">+E33</f>
        <v>-82995.100000000006</v>
      </c>
      <c r="F26" s="121">
        <f t="shared" si="2"/>
        <v>-124338.8</v>
      </c>
      <c r="G26" s="121">
        <f t="shared" si="2"/>
        <v>-165887.6</v>
      </c>
      <c r="H26" s="10"/>
      <c r="I26" s="10"/>
    </row>
    <row r="27" spans="1:9">
      <c r="A27" s="126"/>
      <c r="B27" s="128"/>
      <c r="C27" s="117" t="s">
        <v>103</v>
      </c>
      <c r="D27" s="117"/>
      <c r="E27" s="117"/>
      <c r="F27" s="117"/>
      <c r="G27" s="117"/>
    </row>
    <row r="28" spans="1:9">
      <c r="A28" s="126"/>
      <c r="B28" s="128"/>
      <c r="C28" s="120" t="s">
        <v>114</v>
      </c>
      <c r="D28" s="117"/>
      <c r="E28" s="117"/>
      <c r="F28" s="117"/>
      <c r="G28" s="117"/>
    </row>
    <row r="29" spans="1:9" ht="40.5">
      <c r="A29" s="126"/>
      <c r="B29" s="128"/>
      <c r="C29" s="117" t="s">
        <v>115</v>
      </c>
      <c r="D29" s="117"/>
      <c r="E29" s="117"/>
      <c r="F29" s="117"/>
      <c r="G29" s="117"/>
    </row>
    <row r="30" spans="1:9">
      <c r="A30" s="126"/>
      <c r="B30" s="128"/>
      <c r="C30" s="120" t="s">
        <v>116</v>
      </c>
      <c r="D30" s="117"/>
      <c r="E30" s="117"/>
      <c r="F30" s="117"/>
      <c r="G30" s="117"/>
    </row>
    <row r="31" spans="1:9" ht="27">
      <c r="A31" s="126"/>
      <c r="B31" s="129"/>
      <c r="C31" s="117" t="s">
        <v>117</v>
      </c>
      <c r="D31" s="117"/>
      <c r="E31" s="117"/>
      <c r="F31" s="117"/>
      <c r="G31" s="117"/>
    </row>
    <row r="32" spans="1:9">
      <c r="A32" s="126" t="s">
        <v>118</v>
      </c>
      <c r="B32" s="126"/>
      <c r="C32" s="126"/>
      <c r="D32" s="126"/>
      <c r="E32" s="126"/>
      <c r="F32" s="126"/>
      <c r="G32" s="126"/>
    </row>
    <row r="33" spans="1:7">
      <c r="A33" s="127"/>
      <c r="B33" s="127" t="s">
        <v>87</v>
      </c>
      <c r="C33" s="120" t="s">
        <v>119</v>
      </c>
      <c r="D33" s="104">
        <v>-41651.300000000003</v>
      </c>
      <c r="E33" s="104">
        <v>-82995.100000000006</v>
      </c>
      <c r="F33" s="104">
        <v>-124338.8</v>
      </c>
      <c r="G33" s="104">
        <v>-165887.6</v>
      </c>
    </row>
    <row r="34" spans="1:7">
      <c r="A34" s="128"/>
      <c r="B34" s="128"/>
      <c r="C34" s="117" t="s">
        <v>103</v>
      </c>
      <c r="D34" s="117"/>
      <c r="E34" s="117"/>
      <c r="F34" s="117"/>
      <c r="G34" s="117"/>
    </row>
    <row r="35" spans="1:7">
      <c r="A35" s="128"/>
      <c r="B35" s="128"/>
      <c r="C35" s="120" t="s">
        <v>120</v>
      </c>
      <c r="D35" s="117"/>
      <c r="E35" s="117"/>
      <c r="F35" s="117"/>
      <c r="G35" s="117"/>
    </row>
    <row r="36" spans="1:7" ht="54">
      <c r="A36" s="128"/>
      <c r="B36" s="128"/>
      <c r="C36" s="117" t="s">
        <v>121</v>
      </c>
      <c r="D36" s="117"/>
      <c r="E36" s="117"/>
      <c r="F36" s="117"/>
      <c r="G36" s="117"/>
    </row>
    <row r="37" spans="1:7">
      <c r="A37" s="128"/>
      <c r="B37" s="128"/>
      <c r="C37" s="120" t="s">
        <v>122</v>
      </c>
      <c r="D37" s="117"/>
      <c r="E37" s="117"/>
      <c r="F37" s="117"/>
      <c r="G37" s="117"/>
    </row>
    <row r="38" spans="1:7">
      <c r="A38" s="129"/>
      <c r="B38" s="129"/>
      <c r="C38" s="117" t="s">
        <v>123</v>
      </c>
      <c r="D38" s="117"/>
      <c r="E38" s="117"/>
      <c r="F38" s="117"/>
      <c r="G38" s="117"/>
    </row>
    <row r="39" spans="1:7">
      <c r="B39" s="142" t="s">
        <v>40</v>
      </c>
      <c r="C39" s="142"/>
      <c r="D39" s="12"/>
      <c r="E39" s="12"/>
    </row>
    <row r="40" spans="1:7">
      <c r="B40" s="13" t="s">
        <v>41</v>
      </c>
      <c r="C40" s="13"/>
      <c r="D40" s="13"/>
      <c r="E40" s="13"/>
      <c r="F40" s="10"/>
      <c r="G40" s="10"/>
    </row>
  </sheetData>
  <mergeCells count="32">
    <mergeCell ref="B39:C39"/>
    <mergeCell ref="E15:E17"/>
    <mergeCell ref="F15:F17"/>
    <mergeCell ref="G15:G17"/>
    <mergeCell ref="A19:A24"/>
    <mergeCell ref="B19:B24"/>
    <mergeCell ref="D19:D24"/>
    <mergeCell ref="E19:E24"/>
    <mergeCell ref="F19:F24"/>
    <mergeCell ref="G19:G24"/>
    <mergeCell ref="B14:B17"/>
    <mergeCell ref="A13:A17"/>
    <mergeCell ref="A18:C18"/>
    <mergeCell ref="B26:B31"/>
    <mergeCell ref="A26:A31"/>
    <mergeCell ref="F1:H1"/>
    <mergeCell ref="D2:H2"/>
    <mergeCell ref="D3:H3"/>
    <mergeCell ref="D4:F4"/>
    <mergeCell ref="D5:F5"/>
    <mergeCell ref="A32:G32"/>
    <mergeCell ref="B33:B38"/>
    <mergeCell ref="A33:A38"/>
    <mergeCell ref="B6:F6"/>
    <mergeCell ref="D15:D17"/>
    <mergeCell ref="A11:B11"/>
    <mergeCell ref="A8:B8"/>
    <mergeCell ref="C8:C9"/>
    <mergeCell ref="D8:D9"/>
    <mergeCell ref="E8:E9"/>
    <mergeCell ref="F8:F9"/>
    <mergeCell ref="G8:G9"/>
  </mergeCells>
  <pageMargins left="0" right="0" top="0" bottom="0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topLeftCell="A7" zoomScale="96" zoomScaleNormal="96" workbookViewId="0">
      <selection sqref="A1:XFD31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4.7109375" style="1" customWidth="1"/>
    <col min="4" max="5" width="14.5703125" style="1" customWidth="1"/>
    <col min="6" max="6" width="15.42578125" style="1" customWidth="1"/>
    <col min="7" max="7" width="49.85546875" style="1" customWidth="1"/>
    <col min="8" max="16384" width="9.140625" style="1"/>
  </cols>
  <sheetData>
    <row r="1" spans="1:6">
      <c r="E1" s="41" t="s">
        <v>19</v>
      </c>
    </row>
    <row r="2" spans="1:6">
      <c r="D2" s="1" t="s">
        <v>0</v>
      </c>
    </row>
    <row r="3" spans="1:6">
      <c r="D3" s="1" t="s">
        <v>1</v>
      </c>
    </row>
    <row r="8" spans="1:6" ht="45" customHeight="1">
      <c r="A8" s="152" t="s">
        <v>20</v>
      </c>
      <c r="B8" s="152"/>
      <c r="C8" s="152"/>
      <c r="D8" s="152"/>
      <c r="E8" s="152"/>
      <c r="F8" s="152"/>
    </row>
    <row r="10" spans="1:6" s="4" customFormat="1" ht="17.25">
      <c r="A10" s="153" t="s">
        <v>21</v>
      </c>
      <c r="B10" s="153"/>
      <c r="C10" s="153"/>
      <c r="D10" s="153"/>
      <c r="E10" s="153"/>
      <c r="F10" s="153"/>
    </row>
    <row r="11" spans="1:6" s="4" customFormat="1" ht="17.25"/>
    <row r="12" spans="1:6" s="4" customFormat="1" ht="17.25">
      <c r="A12" s="51" t="s">
        <v>2</v>
      </c>
    </row>
    <row r="13" spans="1:6" s="4" customFormat="1" ht="17.25"/>
    <row r="14" spans="1:6" s="4" customFormat="1" ht="17.25"/>
    <row r="15" spans="1:6" s="4" customFormat="1" ht="35.25" customHeight="1">
      <c r="A15" s="52" t="s">
        <v>3</v>
      </c>
      <c r="B15" s="52" t="s">
        <v>4</v>
      </c>
    </row>
    <row r="16" spans="1:6" s="4" customFormat="1" ht="25.5" customHeight="1">
      <c r="A16" s="53">
        <v>1028</v>
      </c>
      <c r="B16" s="54" t="s">
        <v>22</v>
      </c>
    </row>
    <row r="17" spans="1:9" s="4" customFormat="1" ht="6.75" customHeight="1">
      <c r="A17" s="55"/>
    </row>
    <row r="18" spans="1:9" s="4" customFormat="1" ht="17.25">
      <c r="A18" s="56" t="s">
        <v>5</v>
      </c>
    </row>
    <row r="19" spans="1:9" s="4" customFormat="1" ht="13.5" customHeight="1">
      <c r="A19" s="55"/>
    </row>
    <row r="20" spans="1:9" s="4" customFormat="1" ht="17.25">
      <c r="A20" s="57" t="s">
        <v>6</v>
      </c>
      <c r="B20" s="58">
        <v>1028</v>
      </c>
      <c r="C20" s="154" t="s">
        <v>7</v>
      </c>
      <c r="D20" s="155"/>
      <c r="E20" s="155"/>
      <c r="F20" s="156"/>
    </row>
    <row r="21" spans="1:9" s="4" customFormat="1" ht="34.5">
      <c r="A21" s="59" t="s">
        <v>8</v>
      </c>
      <c r="B21" s="39">
        <v>11001</v>
      </c>
      <c r="C21" s="60" t="s">
        <v>9</v>
      </c>
      <c r="D21" s="60" t="s">
        <v>10</v>
      </c>
      <c r="E21" s="60" t="s">
        <v>11</v>
      </c>
      <c r="F21" s="60" t="s">
        <v>12</v>
      </c>
    </row>
    <row r="22" spans="1:9" s="4" customFormat="1" ht="39.75" customHeight="1">
      <c r="A22" s="59" t="s">
        <v>13</v>
      </c>
      <c r="B22" s="61" t="s">
        <v>23</v>
      </c>
      <c r="C22" s="62"/>
      <c r="D22" s="62"/>
      <c r="E22" s="62"/>
      <c r="F22" s="62"/>
    </row>
    <row r="23" spans="1:9" s="4" customFormat="1" ht="69">
      <c r="A23" s="59" t="s">
        <v>14</v>
      </c>
      <c r="B23" s="63" t="s">
        <v>24</v>
      </c>
      <c r="C23" s="62"/>
      <c r="D23" s="62"/>
      <c r="E23" s="62"/>
      <c r="F23" s="62"/>
    </row>
    <row r="24" spans="1:9" s="4" customFormat="1" ht="21" customHeight="1">
      <c r="A24" s="59" t="s">
        <v>15</v>
      </c>
      <c r="B24" s="63" t="s">
        <v>25</v>
      </c>
      <c r="C24" s="62"/>
      <c r="D24" s="62"/>
      <c r="E24" s="62"/>
      <c r="F24" s="62"/>
    </row>
    <row r="25" spans="1:9" s="4" customFormat="1" ht="20.25" customHeight="1">
      <c r="A25" s="64" t="s">
        <v>16</v>
      </c>
      <c r="B25" s="63" t="s">
        <v>66</v>
      </c>
      <c r="C25" s="62"/>
      <c r="D25" s="62"/>
      <c r="E25" s="62"/>
      <c r="F25" s="62"/>
    </row>
    <row r="26" spans="1:9" s="4" customFormat="1" ht="21.75" customHeight="1">
      <c r="A26" s="65"/>
      <c r="B26" s="66" t="s">
        <v>17</v>
      </c>
      <c r="C26" s="67"/>
      <c r="D26" s="67"/>
      <c r="E26" s="67"/>
      <c r="F26" s="67"/>
    </row>
    <row r="27" spans="1:9" s="50" customFormat="1" ht="58.5" customHeight="1">
      <c r="A27" s="72" t="s">
        <v>26</v>
      </c>
      <c r="B27" s="70" t="s">
        <v>109</v>
      </c>
      <c r="C27" s="108">
        <v>90</v>
      </c>
      <c r="D27" s="108">
        <v>90</v>
      </c>
      <c r="E27" s="108">
        <v>90</v>
      </c>
      <c r="F27" s="108">
        <v>90</v>
      </c>
      <c r="G27" s="49"/>
      <c r="H27" s="49"/>
      <c r="I27" s="49"/>
    </row>
    <row r="28" spans="1:9" ht="57" customHeight="1">
      <c r="A28" s="69" t="s">
        <v>18</v>
      </c>
      <c r="B28" s="71"/>
      <c r="C28" s="68">
        <v>41651.300000000003</v>
      </c>
      <c r="D28" s="68">
        <v>82995.100000000006</v>
      </c>
      <c r="E28" s="68">
        <v>124338.8</v>
      </c>
      <c r="F28" s="68">
        <v>165887.6</v>
      </c>
    </row>
    <row r="29" spans="1:9">
      <c r="A29" s="2"/>
    </row>
    <row r="30" spans="1:9" s="4" customFormat="1" ht="17.25">
      <c r="A30" s="142" t="s">
        <v>40</v>
      </c>
      <c r="B30" s="142"/>
      <c r="C30" s="17"/>
      <c r="D30" s="17"/>
    </row>
    <row r="31" spans="1:9" s="4" customFormat="1" ht="17.25">
      <c r="A31" s="13" t="s">
        <v>41</v>
      </c>
      <c r="B31" s="13"/>
      <c r="C31" s="13"/>
      <c r="D31" s="13"/>
      <c r="E31" s="10"/>
      <c r="F31" s="10"/>
      <c r="G31" s="10"/>
    </row>
  </sheetData>
  <mergeCells count="4">
    <mergeCell ref="A8:F8"/>
    <mergeCell ref="A10:F10"/>
    <mergeCell ref="C20:F20"/>
    <mergeCell ref="A30:B30"/>
  </mergeCells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12"/>
  <sheetViews>
    <sheetView workbookViewId="0">
      <selection activeCell="J12" sqref="J12"/>
    </sheetView>
  </sheetViews>
  <sheetFormatPr defaultRowHeight="15.75"/>
  <cols>
    <col min="1" max="1" width="15.85546875" style="28" customWidth="1"/>
    <col min="2" max="2" width="21.5703125" style="28" customWidth="1"/>
    <col min="3" max="3" width="21.28515625" style="28" customWidth="1"/>
    <col min="4" max="4" width="16" style="28" customWidth="1"/>
    <col min="5" max="5" width="9.140625" style="28"/>
    <col min="6" max="6" width="22.28515625" style="28" customWidth="1"/>
    <col min="7" max="7" width="22.42578125" style="28" customWidth="1"/>
    <col min="8" max="16384" width="9.140625" style="28"/>
  </cols>
  <sheetData>
    <row r="1" spans="1:44" s="4" customFormat="1" ht="36" customHeight="1">
      <c r="D1" s="5"/>
      <c r="E1" s="5"/>
      <c r="F1" s="134" t="s">
        <v>56</v>
      </c>
      <c r="G1" s="134"/>
      <c r="H1" s="134"/>
      <c r="I1" s="16"/>
    </row>
    <row r="2" spans="1:44" s="4" customFormat="1" ht="17.25">
      <c r="D2" s="134" t="s">
        <v>28</v>
      </c>
      <c r="E2" s="134"/>
      <c r="F2" s="134"/>
      <c r="G2" s="134"/>
      <c r="H2" s="134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s="4" customFormat="1" ht="15.75" customHeight="1">
      <c r="D3" s="134" t="s">
        <v>29</v>
      </c>
      <c r="E3" s="134"/>
      <c r="F3" s="134"/>
      <c r="G3" s="134"/>
      <c r="H3" s="134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s="4" customFormat="1" ht="17.25">
      <c r="D4" s="134"/>
      <c r="E4" s="134"/>
      <c r="F4" s="134"/>
      <c r="G4" s="16"/>
      <c r="H4" s="16"/>
      <c r="I4" s="16"/>
    </row>
    <row r="5" spans="1:44" s="4" customFormat="1" ht="67.5" customHeight="1">
      <c r="B5" s="130" t="s">
        <v>55</v>
      </c>
      <c r="C5" s="130"/>
      <c r="D5" s="130"/>
      <c r="E5" s="130"/>
      <c r="F5" s="130"/>
      <c r="G5" s="15"/>
      <c r="H5" s="15"/>
      <c r="I5" s="15"/>
    </row>
    <row r="6" spans="1:44" ht="17.25">
      <c r="A6" s="25"/>
      <c r="B6" s="25"/>
      <c r="C6" s="26"/>
      <c r="D6" s="26"/>
      <c r="E6" s="26"/>
      <c r="F6" s="25"/>
      <c r="G6" s="27" t="s">
        <v>45</v>
      </c>
    </row>
    <row r="7" spans="1:44" ht="17.25">
      <c r="A7" s="161" t="s">
        <v>46</v>
      </c>
      <c r="B7" s="162"/>
      <c r="C7" s="163" t="s">
        <v>47</v>
      </c>
      <c r="D7" s="163"/>
      <c r="E7" s="163"/>
      <c r="F7" s="163" t="s">
        <v>48</v>
      </c>
      <c r="G7" s="164" t="s">
        <v>49</v>
      </c>
    </row>
    <row r="8" spans="1:44" ht="33.75" customHeight="1">
      <c r="A8" s="29" t="s">
        <v>50</v>
      </c>
      <c r="B8" s="29" t="s">
        <v>51</v>
      </c>
      <c r="C8" s="163"/>
      <c r="D8" s="163"/>
      <c r="E8" s="163"/>
      <c r="F8" s="163"/>
      <c r="G8" s="164"/>
    </row>
    <row r="9" spans="1:44" ht="25.5" customHeight="1">
      <c r="A9" s="30">
        <v>1</v>
      </c>
      <c r="B9" s="30">
        <v>2</v>
      </c>
      <c r="C9" s="165">
        <v>3</v>
      </c>
      <c r="D9" s="165"/>
      <c r="E9" s="165"/>
      <c r="F9" s="30">
        <v>4</v>
      </c>
      <c r="G9" s="31">
        <v>5</v>
      </c>
    </row>
    <row r="10" spans="1:44" s="35" customFormat="1" ht="25.5" customHeight="1">
      <c r="A10" s="32">
        <v>1028</v>
      </c>
      <c r="B10" s="157" t="s">
        <v>31</v>
      </c>
      <c r="C10" s="157"/>
      <c r="D10" s="157"/>
      <c r="E10" s="157"/>
      <c r="F10" s="33"/>
      <c r="G10" s="34">
        <f t="shared" ref="G10:G11" si="0">+G11</f>
        <v>165887.6</v>
      </c>
    </row>
    <row r="11" spans="1:44" s="35" customFormat="1" ht="51.75">
      <c r="A11" s="36"/>
      <c r="B11" s="37">
        <v>11001</v>
      </c>
      <c r="C11" s="158" t="s">
        <v>53</v>
      </c>
      <c r="D11" s="159"/>
      <c r="E11" s="160"/>
      <c r="F11" s="32" t="s">
        <v>52</v>
      </c>
      <c r="G11" s="34">
        <f t="shared" si="0"/>
        <v>165887.6</v>
      </c>
    </row>
    <row r="12" spans="1:44" s="35" customFormat="1" ht="69">
      <c r="A12" s="36"/>
      <c r="B12" s="33"/>
      <c r="C12" s="38"/>
      <c r="D12" s="38"/>
      <c r="E12" s="38"/>
      <c r="F12" s="39" t="s">
        <v>54</v>
      </c>
      <c r="G12" s="40">
        <v>165887.6</v>
      </c>
    </row>
  </sheetData>
  <mergeCells count="12">
    <mergeCell ref="B10:E10"/>
    <mergeCell ref="C11:E11"/>
    <mergeCell ref="F1:H1"/>
    <mergeCell ref="D2:H2"/>
    <mergeCell ref="D3:H3"/>
    <mergeCell ref="D4:F4"/>
    <mergeCell ref="B5:F5"/>
    <mergeCell ref="A7:B7"/>
    <mergeCell ref="C7:E8"/>
    <mergeCell ref="F7:F8"/>
    <mergeCell ref="G7:G8"/>
    <mergeCell ref="C9:E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27"/>
  <sheetViews>
    <sheetView topLeftCell="A10" workbookViewId="0">
      <selection activeCell="G27" sqref="G27:J27"/>
    </sheetView>
  </sheetViews>
  <sheetFormatPr defaultRowHeight="17.25"/>
  <cols>
    <col min="1" max="5" width="10" style="75" customWidth="1"/>
    <col min="6" max="6" width="76.140625" style="76" customWidth="1"/>
    <col min="7" max="7" width="16" style="76" customWidth="1"/>
    <col min="8" max="8" width="18.5703125" style="76" customWidth="1"/>
    <col min="9" max="9" width="19.5703125" style="76" customWidth="1"/>
    <col min="10" max="10" width="18.5703125" style="76" customWidth="1"/>
    <col min="11" max="16384" width="9.140625" style="75"/>
  </cols>
  <sheetData>
    <row r="1" spans="1:42" s="4" customFormat="1" ht="24" customHeight="1">
      <c r="D1" s="5"/>
      <c r="E1" s="5"/>
      <c r="F1" s="134" t="s">
        <v>89</v>
      </c>
      <c r="G1" s="134"/>
      <c r="H1" s="134"/>
      <c r="I1" s="74"/>
    </row>
    <row r="2" spans="1:42" s="7" customFormat="1" ht="16.5">
      <c r="D2" s="135" t="s">
        <v>28</v>
      </c>
      <c r="E2" s="135"/>
      <c r="F2" s="135"/>
      <c r="G2" s="135"/>
      <c r="H2" s="135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s="7" customFormat="1" ht="15.75" customHeight="1">
      <c r="D3" s="135" t="s">
        <v>29</v>
      </c>
      <c r="E3" s="135"/>
      <c r="F3" s="135"/>
      <c r="G3" s="135"/>
      <c r="H3" s="135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42" s="4" customFormat="1">
      <c r="D4" s="134"/>
      <c r="E4" s="134"/>
      <c r="F4" s="134"/>
      <c r="G4" s="74"/>
      <c r="H4" s="74"/>
      <c r="I4" s="74"/>
    </row>
    <row r="5" spans="1:42" s="4" customFormat="1" ht="15.75" customHeight="1">
      <c r="D5" s="134"/>
      <c r="E5" s="134"/>
      <c r="F5" s="134"/>
      <c r="G5" s="74"/>
      <c r="H5" s="74"/>
      <c r="I5" s="74"/>
    </row>
    <row r="6" spans="1:42" s="4" customFormat="1" ht="40.5" customHeight="1">
      <c r="B6" s="130" t="s">
        <v>90</v>
      </c>
      <c r="C6" s="130"/>
      <c r="D6" s="130"/>
      <c r="E6" s="130"/>
      <c r="F6" s="130"/>
      <c r="G6" s="73"/>
      <c r="H6" s="73"/>
      <c r="I6" s="73"/>
    </row>
    <row r="7" spans="1:42" ht="14.25" customHeight="1">
      <c r="H7" s="77"/>
    </row>
    <row r="8" spans="1:42" ht="12" customHeight="1">
      <c r="A8" s="168"/>
      <c r="B8" s="168"/>
      <c r="C8" s="168"/>
      <c r="D8" s="168"/>
      <c r="E8" s="168"/>
      <c r="F8" s="168"/>
      <c r="G8" s="168"/>
      <c r="H8" s="168"/>
    </row>
    <row r="9" spans="1:42" ht="51.75" customHeight="1">
      <c r="A9" s="169" t="s">
        <v>67</v>
      </c>
      <c r="B9" s="170"/>
      <c r="C9" s="171"/>
      <c r="D9" s="169" t="s">
        <v>68</v>
      </c>
      <c r="E9" s="171"/>
      <c r="F9" s="166" t="s">
        <v>69</v>
      </c>
      <c r="G9" s="166" t="s">
        <v>70</v>
      </c>
      <c r="H9" s="166" t="s">
        <v>71</v>
      </c>
      <c r="I9" s="166" t="s">
        <v>72</v>
      </c>
      <c r="J9" s="166" t="s">
        <v>73</v>
      </c>
    </row>
    <row r="10" spans="1:42" ht="51.75" customHeight="1">
      <c r="A10" s="78" t="s">
        <v>74</v>
      </c>
      <c r="B10" s="78" t="s">
        <v>75</v>
      </c>
      <c r="C10" s="78" t="s">
        <v>76</v>
      </c>
      <c r="D10" s="78" t="s">
        <v>77</v>
      </c>
      <c r="E10" s="78" t="s">
        <v>78</v>
      </c>
      <c r="F10" s="167"/>
      <c r="G10" s="167"/>
      <c r="H10" s="167"/>
      <c r="I10" s="167"/>
      <c r="J10" s="167"/>
    </row>
    <row r="11" spans="1:42" ht="51.75" customHeight="1">
      <c r="A11" s="78"/>
      <c r="B11" s="78"/>
      <c r="C11" s="78"/>
      <c r="D11" s="78"/>
      <c r="E11" s="78"/>
      <c r="F11" s="115" t="s">
        <v>93</v>
      </c>
      <c r="G11" s="116">
        <f>+G12+G20</f>
        <v>0</v>
      </c>
      <c r="H11" s="116">
        <f t="shared" ref="H11:J11" si="0">+H12+H20</f>
        <v>0</v>
      </c>
      <c r="I11" s="116">
        <f t="shared" si="0"/>
        <v>0</v>
      </c>
      <c r="J11" s="116">
        <f t="shared" si="0"/>
        <v>0</v>
      </c>
    </row>
    <row r="12" spans="1:42" ht="30" customHeight="1">
      <c r="A12" s="79" t="s">
        <v>79</v>
      </c>
      <c r="B12" s="80"/>
      <c r="C12" s="80"/>
      <c r="D12" s="80"/>
      <c r="E12" s="80"/>
      <c r="F12" s="79" t="s">
        <v>80</v>
      </c>
      <c r="G12" s="81">
        <f>+G14</f>
        <v>41651.300000000003</v>
      </c>
      <c r="H12" s="81">
        <f t="shared" ref="H12:J12" si="1">+H14</f>
        <v>82995.100000000006</v>
      </c>
      <c r="I12" s="81">
        <f t="shared" si="1"/>
        <v>124338.8</v>
      </c>
      <c r="J12" s="81">
        <f t="shared" si="1"/>
        <v>165887.6</v>
      </c>
    </row>
    <row r="13" spans="1:42" ht="20.25" customHeight="1">
      <c r="A13" s="80"/>
      <c r="B13" s="80"/>
      <c r="C13" s="80"/>
      <c r="D13" s="80"/>
      <c r="E13" s="80"/>
      <c r="F13" s="82" t="s">
        <v>81</v>
      </c>
      <c r="G13" s="82"/>
      <c r="H13" s="82"/>
      <c r="I13" s="82"/>
      <c r="J13" s="82"/>
    </row>
    <row r="14" spans="1:42" ht="51.75" customHeight="1">
      <c r="A14" s="80"/>
      <c r="B14" s="79" t="s">
        <v>82</v>
      </c>
      <c r="C14" s="80"/>
      <c r="D14" s="80"/>
      <c r="E14" s="80"/>
      <c r="F14" s="79" t="s">
        <v>83</v>
      </c>
      <c r="G14" s="81">
        <f>+G16</f>
        <v>41651.300000000003</v>
      </c>
      <c r="H14" s="81">
        <f t="shared" ref="H14:J14" si="2">+H16</f>
        <v>82995.100000000006</v>
      </c>
      <c r="I14" s="81">
        <f t="shared" si="2"/>
        <v>124338.8</v>
      </c>
      <c r="J14" s="81">
        <f t="shared" si="2"/>
        <v>165887.6</v>
      </c>
    </row>
    <row r="15" spans="1:42" ht="24" customHeight="1">
      <c r="A15" s="80"/>
      <c r="B15" s="80"/>
      <c r="C15" s="80"/>
      <c r="D15" s="80"/>
      <c r="E15" s="80"/>
      <c r="F15" s="82" t="s">
        <v>81</v>
      </c>
      <c r="G15" s="82"/>
      <c r="H15" s="82"/>
      <c r="I15" s="82"/>
      <c r="J15" s="82"/>
    </row>
    <row r="16" spans="1:42" ht="51.75" customHeight="1">
      <c r="A16" s="80"/>
      <c r="B16" s="80"/>
      <c r="C16" s="79" t="s">
        <v>84</v>
      </c>
      <c r="D16" s="80"/>
      <c r="E16" s="80"/>
      <c r="F16" s="79" t="s">
        <v>85</v>
      </c>
      <c r="G16" s="81">
        <f>+G18</f>
        <v>41651.300000000003</v>
      </c>
      <c r="H16" s="81">
        <f t="shared" ref="H16:J16" si="3">+H18</f>
        <v>82995.100000000006</v>
      </c>
      <c r="I16" s="81">
        <f t="shared" si="3"/>
        <v>124338.8</v>
      </c>
      <c r="J16" s="81">
        <f t="shared" si="3"/>
        <v>165887.6</v>
      </c>
    </row>
    <row r="17" spans="1:10" ht="23.25" customHeight="1">
      <c r="A17" s="80"/>
      <c r="B17" s="80"/>
      <c r="C17" s="80"/>
      <c r="D17" s="80"/>
      <c r="E17" s="80"/>
      <c r="F17" s="82" t="s">
        <v>81</v>
      </c>
      <c r="G17" s="82"/>
      <c r="H17" s="82"/>
      <c r="I17" s="82"/>
      <c r="J17" s="82"/>
    </row>
    <row r="18" spans="1:10" ht="30" customHeight="1">
      <c r="A18" s="80"/>
      <c r="B18" s="80"/>
      <c r="C18" s="80"/>
      <c r="D18" s="82" t="s">
        <v>86</v>
      </c>
      <c r="E18" s="82" t="s">
        <v>87</v>
      </c>
      <c r="F18" s="82" t="s">
        <v>44</v>
      </c>
      <c r="G18" s="83">
        <f>+G19</f>
        <v>41651.300000000003</v>
      </c>
      <c r="H18" s="83">
        <f t="shared" ref="H18:J18" si="4">+H19</f>
        <v>82995.100000000006</v>
      </c>
      <c r="I18" s="83">
        <f t="shared" si="4"/>
        <v>124338.8</v>
      </c>
      <c r="J18" s="83">
        <f t="shared" si="4"/>
        <v>165887.6</v>
      </c>
    </row>
    <row r="19" spans="1:10" ht="27" customHeight="1">
      <c r="A19" s="80"/>
      <c r="B19" s="80"/>
      <c r="C19" s="80"/>
      <c r="D19" s="80"/>
      <c r="E19" s="80"/>
      <c r="F19" s="82" t="s">
        <v>88</v>
      </c>
      <c r="G19" s="83">
        <v>41651.300000000003</v>
      </c>
      <c r="H19" s="83">
        <v>82995.100000000006</v>
      </c>
      <c r="I19" s="83">
        <v>124338.8</v>
      </c>
      <c r="J19" s="83">
        <v>165887.6</v>
      </c>
    </row>
    <row r="20" spans="1:10" s="109" customFormat="1" ht="34.5">
      <c r="A20" s="82" t="s">
        <v>110</v>
      </c>
      <c r="B20" s="82"/>
      <c r="C20" s="82"/>
      <c r="D20" s="82"/>
      <c r="E20" s="82"/>
      <c r="F20" s="112" t="s">
        <v>111</v>
      </c>
      <c r="G20" s="113">
        <f>+G22</f>
        <v>-41651.300000000003</v>
      </c>
      <c r="H20" s="113">
        <f t="shared" ref="H20:J20" si="5">+H22</f>
        <v>-82995.100000000006</v>
      </c>
      <c r="I20" s="113">
        <f t="shared" si="5"/>
        <v>-124338.8</v>
      </c>
      <c r="J20" s="113">
        <f t="shared" si="5"/>
        <v>-165887.6</v>
      </c>
    </row>
    <row r="21" spans="1:10" s="109" customFormat="1">
      <c r="A21" s="82"/>
      <c r="B21" s="82"/>
      <c r="C21" s="82"/>
      <c r="D21" s="82"/>
      <c r="E21" s="82"/>
      <c r="F21" s="82" t="s">
        <v>81</v>
      </c>
      <c r="G21" s="114"/>
      <c r="H21" s="114"/>
      <c r="I21" s="114"/>
      <c r="J21" s="114"/>
    </row>
    <row r="22" spans="1:10" s="109" customFormat="1">
      <c r="A22" s="82"/>
      <c r="B22" s="82" t="s">
        <v>84</v>
      </c>
      <c r="C22" s="82"/>
      <c r="D22" s="82"/>
      <c r="E22" s="82"/>
      <c r="F22" s="112" t="s">
        <v>112</v>
      </c>
      <c r="G22" s="113">
        <f>+G24</f>
        <v>-41651.300000000003</v>
      </c>
      <c r="H22" s="113">
        <f t="shared" ref="H22:J22" si="6">+H24</f>
        <v>-82995.100000000006</v>
      </c>
      <c r="I22" s="113">
        <f t="shared" si="6"/>
        <v>-124338.8</v>
      </c>
      <c r="J22" s="113">
        <f t="shared" si="6"/>
        <v>-165887.6</v>
      </c>
    </row>
    <row r="23" spans="1:10" s="109" customFormat="1">
      <c r="A23" s="82"/>
      <c r="B23" s="82"/>
      <c r="C23" s="82"/>
      <c r="D23" s="82"/>
      <c r="E23" s="82"/>
      <c r="F23" s="82" t="s">
        <v>81</v>
      </c>
      <c r="G23" s="114"/>
      <c r="H23" s="114"/>
      <c r="I23" s="114"/>
      <c r="J23" s="114"/>
    </row>
    <row r="24" spans="1:10" s="109" customFormat="1">
      <c r="A24" s="82"/>
      <c r="B24" s="82"/>
      <c r="C24" s="82" t="s">
        <v>84</v>
      </c>
      <c r="D24" s="82"/>
      <c r="E24" s="82"/>
      <c r="F24" s="112" t="s">
        <v>103</v>
      </c>
      <c r="G24" s="113">
        <f>+G26</f>
        <v>-41651.300000000003</v>
      </c>
      <c r="H24" s="113">
        <f t="shared" ref="H24:J24" si="7">+H26</f>
        <v>-82995.100000000006</v>
      </c>
      <c r="I24" s="113">
        <f t="shared" si="7"/>
        <v>-124338.8</v>
      </c>
      <c r="J24" s="113">
        <f t="shared" si="7"/>
        <v>-165887.6</v>
      </c>
    </row>
    <row r="25" spans="1:10" s="109" customFormat="1">
      <c r="A25" s="82"/>
      <c r="B25" s="82"/>
      <c r="C25" s="82"/>
      <c r="D25" s="82"/>
      <c r="E25" s="82"/>
      <c r="F25" s="82" t="s">
        <v>81</v>
      </c>
      <c r="G25" s="111"/>
      <c r="H25" s="111"/>
      <c r="I25" s="111"/>
      <c r="J25" s="111"/>
    </row>
    <row r="26" spans="1:10" s="109" customFormat="1">
      <c r="A26" s="82"/>
      <c r="B26" s="82"/>
      <c r="C26" s="82"/>
      <c r="D26" s="82" t="s">
        <v>102</v>
      </c>
      <c r="E26" s="82" t="s">
        <v>87</v>
      </c>
      <c r="F26" s="82" t="s">
        <v>103</v>
      </c>
      <c r="G26" s="110">
        <f>+'Հավելված 1'!D33</f>
        <v>-41651.300000000003</v>
      </c>
      <c r="H26" s="110">
        <f>+'Հավելված 1'!E33</f>
        <v>-82995.100000000006</v>
      </c>
      <c r="I26" s="110">
        <f>+'Հավելված 1'!F33</f>
        <v>-124338.8</v>
      </c>
      <c r="J26" s="110">
        <f>+'Հավելված 1'!G33</f>
        <v>-165887.6</v>
      </c>
    </row>
    <row r="27" spans="1:10" s="109" customFormat="1">
      <c r="A27" s="82"/>
      <c r="B27" s="82"/>
      <c r="C27" s="82"/>
      <c r="D27" s="82"/>
      <c r="E27" s="82"/>
      <c r="F27" s="82" t="s">
        <v>101</v>
      </c>
    </row>
  </sheetData>
  <mergeCells count="14">
    <mergeCell ref="I9:I10"/>
    <mergeCell ref="J9:J10"/>
    <mergeCell ref="F1:H1"/>
    <mergeCell ref="D2:H2"/>
    <mergeCell ref="D3:H3"/>
    <mergeCell ref="D4:F4"/>
    <mergeCell ref="D5:F5"/>
    <mergeCell ref="B6:F6"/>
    <mergeCell ref="A8:H8"/>
    <mergeCell ref="A9:C9"/>
    <mergeCell ref="D9:E9"/>
    <mergeCell ref="F9:F10"/>
    <mergeCell ref="G9:G10"/>
    <mergeCell ref="H9:H10"/>
  </mergeCells>
  <pageMargins left="0.75" right="0.75" top="1" bottom="1" header="0.5" footer="0.5"/>
  <pageSetup paperSize="9" scale="5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81"/>
  <sheetViews>
    <sheetView tabSelected="1" topLeftCell="A7" workbookViewId="0">
      <selection activeCell="K22" sqref="K22"/>
    </sheetView>
  </sheetViews>
  <sheetFormatPr defaultRowHeight="12.75"/>
  <cols>
    <col min="1" max="1" width="7.5703125" style="86" customWidth="1"/>
    <col min="2" max="2" width="10" style="86" customWidth="1"/>
    <col min="3" max="3" width="76.140625" style="87" customWidth="1"/>
    <col min="4" max="7" width="15.28515625" style="87" customWidth="1"/>
    <col min="8" max="16384" width="9.140625" style="86"/>
  </cols>
  <sheetData>
    <row r="1" spans="1:44" s="4" customFormat="1" ht="24" customHeight="1">
      <c r="D1" s="5"/>
      <c r="E1" s="5"/>
      <c r="F1" s="134" t="s">
        <v>106</v>
      </c>
      <c r="G1" s="134"/>
      <c r="H1" s="134"/>
      <c r="I1" s="85"/>
    </row>
    <row r="2" spans="1:44" s="7" customFormat="1" ht="16.5">
      <c r="D2" s="135" t="s">
        <v>28</v>
      </c>
      <c r="E2" s="135"/>
      <c r="F2" s="135"/>
      <c r="G2" s="135"/>
      <c r="H2" s="135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 s="7" customFormat="1" ht="15.75" customHeight="1">
      <c r="D3" s="135" t="s">
        <v>29</v>
      </c>
      <c r="E3" s="135"/>
      <c r="F3" s="135"/>
      <c r="G3" s="135"/>
      <c r="H3" s="135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s="4" customFormat="1" ht="17.25">
      <c r="D4" s="134"/>
      <c r="E4" s="134"/>
      <c r="F4" s="134"/>
      <c r="G4" s="85"/>
      <c r="H4" s="85"/>
      <c r="I4" s="85"/>
    </row>
    <row r="5" spans="1:44" s="4" customFormat="1" ht="15.75" customHeight="1">
      <c r="D5" s="134"/>
      <c r="E5" s="134"/>
      <c r="F5" s="134"/>
      <c r="G5" s="85"/>
      <c r="H5" s="85"/>
      <c r="I5" s="85"/>
    </row>
    <row r="6" spans="1:44" s="4" customFormat="1" ht="40.5" customHeight="1">
      <c r="B6" s="130" t="s">
        <v>108</v>
      </c>
      <c r="C6" s="130"/>
      <c r="D6" s="130"/>
      <c r="E6" s="130"/>
      <c r="F6" s="130"/>
      <c r="G6" s="84"/>
      <c r="H6" s="84"/>
      <c r="I6" s="84"/>
    </row>
    <row r="7" spans="1:44" s="4" customFormat="1" ht="40.5" customHeight="1">
      <c r="B7" s="84"/>
      <c r="C7" s="84"/>
      <c r="D7" s="84"/>
      <c r="E7" s="84"/>
      <c r="F7" s="84"/>
      <c r="G7" s="88" t="s">
        <v>107</v>
      </c>
      <c r="H7" s="84"/>
      <c r="I7" s="84"/>
    </row>
    <row r="8" spans="1:44" s="89" customFormat="1" ht="30" customHeight="1">
      <c r="A8" s="172" t="s">
        <v>68</v>
      </c>
      <c r="B8" s="172"/>
      <c r="C8" s="172" t="s">
        <v>91</v>
      </c>
      <c r="D8" s="172" t="s">
        <v>70</v>
      </c>
      <c r="E8" s="172" t="s">
        <v>71</v>
      </c>
      <c r="F8" s="172" t="s">
        <v>72</v>
      </c>
      <c r="G8" s="172" t="s">
        <v>73</v>
      </c>
    </row>
    <row r="9" spans="1:44" s="89" customFormat="1" ht="30" customHeight="1">
      <c r="A9" s="90" t="s">
        <v>77</v>
      </c>
      <c r="B9" s="90" t="s">
        <v>92</v>
      </c>
      <c r="C9" s="172"/>
      <c r="D9" s="172"/>
      <c r="E9" s="172"/>
      <c r="F9" s="172"/>
      <c r="G9" s="172"/>
    </row>
    <row r="10" spans="1:44" s="94" customFormat="1" ht="13.5">
      <c r="A10" s="91"/>
      <c r="B10" s="91"/>
      <c r="C10" s="92" t="s">
        <v>93</v>
      </c>
      <c r="D10" s="93">
        <f>+D11</f>
        <v>0</v>
      </c>
      <c r="E10" s="93">
        <f t="shared" ref="E10:G13" si="0">+E11</f>
        <v>0</v>
      </c>
      <c r="F10" s="93">
        <f t="shared" si="0"/>
        <v>0</v>
      </c>
      <c r="G10" s="93">
        <f t="shared" si="0"/>
        <v>0</v>
      </c>
    </row>
    <row r="11" spans="1:44" s="94" customFormat="1" ht="13.5">
      <c r="A11" s="91"/>
      <c r="B11" s="91"/>
      <c r="C11" s="92" t="s">
        <v>94</v>
      </c>
      <c r="D11" s="93">
        <f>+D12</f>
        <v>0</v>
      </c>
      <c r="E11" s="93">
        <f t="shared" si="0"/>
        <v>0</v>
      </c>
      <c r="F11" s="93">
        <f t="shared" si="0"/>
        <v>0</v>
      </c>
      <c r="G11" s="93">
        <f t="shared" si="0"/>
        <v>0</v>
      </c>
    </row>
    <row r="12" spans="1:44" s="94" customFormat="1" ht="13.5">
      <c r="A12" s="91"/>
      <c r="B12" s="91"/>
      <c r="C12" s="92" t="s">
        <v>95</v>
      </c>
      <c r="D12" s="93">
        <f>+D13</f>
        <v>0</v>
      </c>
      <c r="E12" s="93">
        <f t="shared" si="0"/>
        <v>0</v>
      </c>
      <c r="F12" s="93">
        <f t="shared" si="0"/>
        <v>0</v>
      </c>
      <c r="G12" s="93">
        <f t="shared" si="0"/>
        <v>0</v>
      </c>
    </row>
    <row r="13" spans="1:44" s="94" customFormat="1" ht="13.5">
      <c r="A13" s="91"/>
      <c r="B13" s="91"/>
      <c r="C13" s="92" t="s">
        <v>96</v>
      </c>
      <c r="D13" s="95">
        <f>+D14</f>
        <v>0</v>
      </c>
      <c r="E13" s="95">
        <f t="shared" si="0"/>
        <v>0</v>
      </c>
      <c r="F13" s="95">
        <f t="shared" si="0"/>
        <v>0</v>
      </c>
      <c r="G13" s="95">
        <f t="shared" si="0"/>
        <v>0</v>
      </c>
    </row>
    <row r="14" spans="1:44" s="94" customFormat="1" ht="27">
      <c r="A14" s="91"/>
      <c r="B14" s="91"/>
      <c r="C14" s="92" t="s">
        <v>97</v>
      </c>
      <c r="D14" s="93">
        <f>+D15+D27</f>
        <v>0</v>
      </c>
      <c r="E14" s="93">
        <f t="shared" ref="E14:G14" si="1">+E15+E27</f>
        <v>0</v>
      </c>
      <c r="F14" s="93">
        <f t="shared" si="1"/>
        <v>0</v>
      </c>
      <c r="G14" s="93">
        <f t="shared" si="1"/>
        <v>0</v>
      </c>
    </row>
    <row r="15" spans="1:44" s="94" customFormat="1" ht="14.25">
      <c r="A15" s="91"/>
      <c r="B15" s="91"/>
      <c r="C15" s="96" t="s">
        <v>88</v>
      </c>
      <c r="D15" s="97">
        <f>+D16</f>
        <v>41651.300000000003</v>
      </c>
      <c r="E15" s="97">
        <f t="shared" ref="E15:G15" si="2">+E16</f>
        <v>82995.100000000006</v>
      </c>
      <c r="F15" s="97">
        <f t="shared" si="2"/>
        <v>124338.8</v>
      </c>
      <c r="G15" s="97">
        <f t="shared" si="2"/>
        <v>165887.6</v>
      </c>
    </row>
    <row r="16" spans="1:44" s="94" customFormat="1" ht="13.5">
      <c r="A16" s="92" t="s">
        <v>86</v>
      </c>
      <c r="B16" s="91"/>
      <c r="C16" s="92" t="s">
        <v>98</v>
      </c>
      <c r="D16" s="93">
        <f>+D18</f>
        <v>41651.300000000003</v>
      </c>
      <c r="E16" s="93">
        <f t="shared" ref="E16:G16" si="3">+E18</f>
        <v>82995.100000000006</v>
      </c>
      <c r="F16" s="93">
        <f t="shared" si="3"/>
        <v>124338.8</v>
      </c>
      <c r="G16" s="93">
        <f t="shared" si="3"/>
        <v>165887.6</v>
      </c>
    </row>
    <row r="17" spans="1:7" s="94" customFormat="1" ht="13.5">
      <c r="A17" s="91"/>
      <c r="B17" s="91"/>
      <c r="C17" s="92" t="s">
        <v>81</v>
      </c>
      <c r="D17" s="92"/>
      <c r="E17" s="92"/>
      <c r="F17" s="92"/>
      <c r="G17" s="92"/>
    </row>
    <row r="18" spans="1:7" s="94" customFormat="1" ht="13.5">
      <c r="A18" s="91"/>
      <c r="B18" s="92" t="s">
        <v>87</v>
      </c>
      <c r="C18" s="92" t="s">
        <v>44</v>
      </c>
      <c r="D18" s="93">
        <f>+D20</f>
        <v>41651.300000000003</v>
      </c>
      <c r="E18" s="93">
        <f t="shared" ref="E18:G18" si="4">+E20</f>
        <v>82995.100000000006</v>
      </c>
      <c r="F18" s="93">
        <f t="shared" si="4"/>
        <v>124338.8</v>
      </c>
      <c r="G18" s="93">
        <f t="shared" si="4"/>
        <v>165887.6</v>
      </c>
    </row>
    <row r="19" spans="1:7" s="94" customFormat="1" ht="13.5">
      <c r="A19" s="91"/>
      <c r="B19" s="91"/>
      <c r="C19" s="92" t="s">
        <v>99</v>
      </c>
      <c r="D19" s="92"/>
      <c r="E19" s="92"/>
      <c r="F19" s="92"/>
      <c r="G19" s="92"/>
    </row>
    <row r="20" spans="1:7" s="94" customFormat="1" ht="13.5">
      <c r="A20" s="91"/>
      <c r="B20" s="91"/>
      <c r="C20" s="98" t="s">
        <v>88</v>
      </c>
      <c r="D20" s="99">
        <f>+D22</f>
        <v>41651.300000000003</v>
      </c>
      <c r="E20" s="99">
        <f t="shared" ref="E20:G20" si="5">+E22</f>
        <v>82995.100000000006</v>
      </c>
      <c r="F20" s="99">
        <f t="shared" si="5"/>
        <v>124338.8</v>
      </c>
      <c r="G20" s="99">
        <f t="shared" si="5"/>
        <v>165887.6</v>
      </c>
    </row>
    <row r="21" spans="1:7" s="94" customFormat="1" ht="13.5">
      <c r="A21" s="91"/>
      <c r="B21" s="91"/>
      <c r="C21" s="92" t="s">
        <v>100</v>
      </c>
      <c r="D21" s="92"/>
      <c r="E21" s="92"/>
      <c r="F21" s="92"/>
      <c r="G21" s="92"/>
    </row>
    <row r="22" spans="1:7" s="94" customFormat="1" ht="13.5">
      <c r="A22" s="91"/>
      <c r="B22" s="91"/>
      <c r="C22" s="92" t="s">
        <v>93</v>
      </c>
      <c r="D22" s="93">
        <f>+D23</f>
        <v>41651.300000000003</v>
      </c>
      <c r="E22" s="93">
        <f t="shared" ref="E22:G25" si="6">+E23</f>
        <v>82995.100000000006</v>
      </c>
      <c r="F22" s="93">
        <f t="shared" si="6"/>
        <v>124338.8</v>
      </c>
      <c r="G22" s="93">
        <f t="shared" si="6"/>
        <v>165887.6</v>
      </c>
    </row>
    <row r="23" spans="1:7" s="94" customFormat="1" ht="13.5">
      <c r="A23" s="91"/>
      <c r="B23" s="91"/>
      <c r="C23" s="92" t="s">
        <v>94</v>
      </c>
      <c r="D23" s="93">
        <f>+D24</f>
        <v>41651.300000000003</v>
      </c>
      <c r="E23" s="93">
        <f t="shared" si="6"/>
        <v>82995.100000000006</v>
      </c>
      <c r="F23" s="93">
        <f t="shared" si="6"/>
        <v>124338.8</v>
      </c>
      <c r="G23" s="93">
        <f t="shared" si="6"/>
        <v>165887.6</v>
      </c>
    </row>
    <row r="24" spans="1:7" s="94" customFormat="1" ht="13.5">
      <c r="A24" s="91"/>
      <c r="B24" s="91"/>
      <c r="C24" s="92" t="s">
        <v>95</v>
      </c>
      <c r="D24" s="93">
        <f>+D25</f>
        <v>41651.300000000003</v>
      </c>
      <c r="E24" s="93">
        <f t="shared" si="6"/>
        <v>82995.100000000006</v>
      </c>
      <c r="F24" s="93">
        <f t="shared" si="6"/>
        <v>124338.8</v>
      </c>
      <c r="G24" s="93">
        <f t="shared" si="6"/>
        <v>165887.6</v>
      </c>
    </row>
    <row r="25" spans="1:7" s="94" customFormat="1" ht="13.5">
      <c r="A25" s="91"/>
      <c r="B25" s="91"/>
      <c r="C25" s="92" t="s">
        <v>96</v>
      </c>
      <c r="D25" s="93">
        <f>+D26</f>
        <v>41651.300000000003</v>
      </c>
      <c r="E25" s="93">
        <f t="shared" si="6"/>
        <v>82995.100000000006</v>
      </c>
      <c r="F25" s="93">
        <f t="shared" si="6"/>
        <v>124338.8</v>
      </c>
      <c r="G25" s="93">
        <f t="shared" si="6"/>
        <v>165887.6</v>
      </c>
    </row>
    <row r="26" spans="1:7" s="94" customFormat="1" ht="27">
      <c r="A26" s="91"/>
      <c r="B26" s="91"/>
      <c r="C26" s="92" t="s">
        <v>97</v>
      </c>
      <c r="D26" s="93">
        <v>41651.300000000003</v>
      </c>
      <c r="E26" s="93">
        <v>82995.100000000006</v>
      </c>
      <c r="F26" s="93">
        <v>124338.8</v>
      </c>
      <c r="G26" s="93">
        <v>165887.6</v>
      </c>
    </row>
    <row r="27" spans="1:7" s="89" customFormat="1" ht="14.25">
      <c r="A27" s="100"/>
      <c r="B27" s="100"/>
      <c r="C27" s="101" t="s">
        <v>101</v>
      </c>
      <c r="D27" s="102">
        <f>+D29</f>
        <v>-41651.300000000003</v>
      </c>
      <c r="E27" s="102">
        <f t="shared" ref="E27:G27" si="7">+E29</f>
        <v>-82995.100000000006</v>
      </c>
      <c r="F27" s="102">
        <f t="shared" si="7"/>
        <v>-124338.8</v>
      </c>
      <c r="G27" s="102">
        <f t="shared" si="7"/>
        <v>-165887.6</v>
      </c>
    </row>
    <row r="28" spans="1:7" s="89" customFormat="1" ht="13.5">
      <c r="A28" s="100"/>
      <c r="B28" s="100"/>
      <c r="C28" s="103" t="s">
        <v>81</v>
      </c>
      <c r="D28" s="103"/>
      <c r="E28" s="103"/>
      <c r="F28" s="103"/>
      <c r="G28" s="103"/>
    </row>
    <row r="29" spans="1:7" s="89" customFormat="1" ht="13.5">
      <c r="A29" s="103" t="s">
        <v>102</v>
      </c>
      <c r="B29" s="100"/>
      <c r="C29" s="103" t="s">
        <v>103</v>
      </c>
      <c r="D29" s="104">
        <f>+D31</f>
        <v>-41651.300000000003</v>
      </c>
      <c r="E29" s="104">
        <f t="shared" ref="E29:G29" si="8">+E31</f>
        <v>-82995.100000000006</v>
      </c>
      <c r="F29" s="104">
        <f t="shared" si="8"/>
        <v>-124338.8</v>
      </c>
      <c r="G29" s="104">
        <f t="shared" si="8"/>
        <v>-165887.6</v>
      </c>
    </row>
    <row r="30" spans="1:7" s="89" customFormat="1" ht="13.5">
      <c r="A30" s="100"/>
      <c r="B30" s="100"/>
      <c r="C30" s="103" t="s">
        <v>81</v>
      </c>
      <c r="D30" s="103"/>
      <c r="E30" s="103"/>
      <c r="F30" s="103"/>
      <c r="G30" s="103"/>
    </row>
    <row r="31" spans="1:7" s="89" customFormat="1" ht="13.5">
      <c r="A31" s="100"/>
      <c r="B31" s="103" t="s">
        <v>87</v>
      </c>
      <c r="C31" s="103" t="s">
        <v>103</v>
      </c>
      <c r="D31" s="104">
        <f>+D33</f>
        <v>-41651.300000000003</v>
      </c>
      <c r="E31" s="104">
        <f t="shared" ref="E31:G31" si="9">+E33</f>
        <v>-82995.100000000006</v>
      </c>
      <c r="F31" s="104">
        <f t="shared" si="9"/>
        <v>-124338.8</v>
      </c>
      <c r="G31" s="104">
        <f t="shared" si="9"/>
        <v>-165887.6</v>
      </c>
    </row>
    <row r="32" spans="1:7" s="89" customFormat="1" ht="13.5">
      <c r="A32" s="100"/>
      <c r="B32" s="100"/>
      <c r="C32" s="103" t="s">
        <v>99</v>
      </c>
      <c r="D32" s="103"/>
      <c r="E32" s="103"/>
      <c r="F32" s="103"/>
      <c r="G32" s="103"/>
    </row>
    <row r="33" spans="1:7" s="89" customFormat="1" ht="13.5">
      <c r="A33" s="100"/>
      <c r="B33" s="100"/>
      <c r="C33" s="105" t="s">
        <v>101</v>
      </c>
      <c r="D33" s="106">
        <f>+D35</f>
        <v>-41651.300000000003</v>
      </c>
      <c r="E33" s="106">
        <f t="shared" ref="E33:G33" si="10">+E35</f>
        <v>-82995.100000000006</v>
      </c>
      <c r="F33" s="106">
        <f t="shared" si="10"/>
        <v>-124338.8</v>
      </c>
      <c r="G33" s="106">
        <f t="shared" si="10"/>
        <v>-165887.6</v>
      </c>
    </row>
    <row r="34" spans="1:7" s="89" customFormat="1" ht="13.5">
      <c r="A34" s="100"/>
      <c r="B34" s="100"/>
      <c r="C34" s="103" t="s">
        <v>100</v>
      </c>
      <c r="D34" s="103"/>
      <c r="E34" s="103"/>
      <c r="F34" s="103"/>
      <c r="G34" s="103"/>
    </row>
    <row r="35" spans="1:7" s="89" customFormat="1" ht="13.5">
      <c r="A35" s="100"/>
      <c r="B35" s="100"/>
      <c r="C35" s="103" t="s">
        <v>93</v>
      </c>
      <c r="D35" s="104">
        <f>+D36</f>
        <v>-41651.300000000003</v>
      </c>
      <c r="E35" s="104">
        <f t="shared" ref="E35:G37" si="11">+E36</f>
        <v>-82995.100000000006</v>
      </c>
      <c r="F35" s="104">
        <f t="shared" si="11"/>
        <v>-124338.8</v>
      </c>
      <c r="G35" s="104">
        <f t="shared" si="11"/>
        <v>-165887.6</v>
      </c>
    </row>
    <row r="36" spans="1:7" s="89" customFormat="1" ht="13.5">
      <c r="A36" s="100"/>
      <c r="B36" s="100"/>
      <c r="C36" s="103" t="s">
        <v>94</v>
      </c>
      <c r="D36" s="104">
        <f>+D37</f>
        <v>-41651.300000000003</v>
      </c>
      <c r="E36" s="104">
        <f t="shared" si="11"/>
        <v>-82995.100000000006</v>
      </c>
      <c r="F36" s="104">
        <f t="shared" si="11"/>
        <v>-124338.8</v>
      </c>
      <c r="G36" s="104">
        <f t="shared" si="11"/>
        <v>-165887.6</v>
      </c>
    </row>
    <row r="37" spans="1:7" s="89" customFormat="1" ht="13.5">
      <c r="A37" s="100"/>
      <c r="B37" s="100"/>
      <c r="C37" s="103" t="s">
        <v>104</v>
      </c>
      <c r="D37" s="104">
        <f>+D38</f>
        <v>-41651.300000000003</v>
      </c>
      <c r="E37" s="104">
        <f t="shared" si="11"/>
        <v>-82995.100000000006</v>
      </c>
      <c r="F37" s="104">
        <f t="shared" si="11"/>
        <v>-124338.8</v>
      </c>
      <c r="G37" s="104">
        <f t="shared" si="11"/>
        <v>-165887.6</v>
      </c>
    </row>
    <row r="38" spans="1:7" s="89" customFormat="1" ht="13.5">
      <c r="A38" s="100"/>
      <c r="B38" s="100"/>
      <c r="C38" s="103" t="s">
        <v>105</v>
      </c>
      <c r="D38" s="104">
        <v>-41651.300000000003</v>
      </c>
      <c r="E38" s="104">
        <v>-82995.100000000006</v>
      </c>
      <c r="F38" s="104">
        <v>-124338.8</v>
      </c>
      <c r="G38" s="104">
        <v>-165887.6</v>
      </c>
    </row>
    <row r="39" spans="1:7" s="89" customFormat="1" ht="13.5">
      <c r="C39" s="107"/>
      <c r="D39" s="107"/>
      <c r="E39" s="107"/>
      <c r="F39" s="107"/>
      <c r="G39" s="107"/>
    </row>
    <row r="40" spans="1:7" s="89" customFormat="1" ht="13.5">
      <c r="C40" s="107"/>
      <c r="D40" s="107"/>
      <c r="E40" s="107"/>
      <c r="F40" s="107"/>
      <c r="G40" s="107"/>
    </row>
    <row r="41" spans="1:7" s="89" customFormat="1" ht="13.5">
      <c r="C41" s="107"/>
      <c r="D41" s="107"/>
      <c r="E41" s="107"/>
      <c r="F41" s="107"/>
      <c r="G41" s="107"/>
    </row>
    <row r="42" spans="1:7" s="89" customFormat="1" ht="13.5">
      <c r="C42" s="107"/>
      <c r="D42" s="107"/>
      <c r="E42" s="107"/>
      <c r="F42" s="107"/>
      <c r="G42" s="107"/>
    </row>
    <row r="43" spans="1:7" s="89" customFormat="1" ht="13.5">
      <c r="C43" s="107"/>
      <c r="D43" s="107"/>
      <c r="E43" s="107"/>
      <c r="F43" s="107"/>
      <c r="G43" s="107"/>
    </row>
    <row r="44" spans="1:7" s="89" customFormat="1" ht="13.5">
      <c r="C44" s="107"/>
      <c r="D44" s="107"/>
      <c r="E44" s="107"/>
      <c r="F44" s="107"/>
      <c r="G44" s="107"/>
    </row>
    <row r="45" spans="1:7" s="89" customFormat="1" ht="13.5">
      <c r="C45" s="107"/>
      <c r="D45" s="107"/>
      <c r="E45" s="107"/>
      <c r="F45" s="107"/>
      <c r="G45" s="107"/>
    </row>
    <row r="46" spans="1:7" s="89" customFormat="1" ht="13.5">
      <c r="C46" s="107"/>
      <c r="D46" s="107"/>
      <c r="E46" s="107"/>
      <c r="F46" s="107"/>
      <c r="G46" s="107"/>
    </row>
    <row r="47" spans="1:7" s="89" customFormat="1" ht="13.5">
      <c r="C47" s="107"/>
      <c r="D47" s="107"/>
      <c r="E47" s="107"/>
      <c r="F47" s="107"/>
      <c r="G47" s="107"/>
    </row>
    <row r="48" spans="1:7" s="89" customFormat="1" ht="13.5">
      <c r="C48" s="107"/>
      <c r="D48" s="107"/>
      <c r="E48" s="107"/>
      <c r="F48" s="107"/>
      <c r="G48" s="107"/>
    </row>
    <row r="49" spans="3:7" s="89" customFormat="1" ht="13.5">
      <c r="C49" s="107"/>
      <c r="D49" s="107"/>
      <c r="E49" s="107"/>
      <c r="F49" s="107"/>
      <c r="G49" s="107"/>
    </row>
    <row r="50" spans="3:7" s="89" customFormat="1" ht="13.5">
      <c r="C50" s="107"/>
      <c r="D50" s="107"/>
      <c r="E50" s="107"/>
      <c r="F50" s="107"/>
      <c r="G50" s="107"/>
    </row>
    <row r="51" spans="3:7" s="89" customFormat="1" ht="13.5">
      <c r="C51" s="107"/>
      <c r="D51" s="107"/>
      <c r="E51" s="107"/>
      <c r="F51" s="107"/>
      <c r="G51" s="107"/>
    </row>
    <row r="52" spans="3:7" s="89" customFormat="1" ht="13.5">
      <c r="C52" s="107"/>
      <c r="D52" s="107"/>
      <c r="E52" s="107"/>
      <c r="F52" s="107"/>
      <c r="G52" s="107"/>
    </row>
    <row r="53" spans="3:7" s="89" customFormat="1" ht="13.5">
      <c r="C53" s="107"/>
      <c r="D53" s="107"/>
      <c r="E53" s="107"/>
      <c r="F53" s="107"/>
      <c r="G53" s="107"/>
    </row>
    <row r="54" spans="3:7" s="89" customFormat="1" ht="13.5">
      <c r="C54" s="107"/>
      <c r="D54" s="107"/>
      <c r="E54" s="107"/>
      <c r="F54" s="107"/>
      <c r="G54" s="107"/>
    </row>
    <row r="55" spans="3:7" s="89" customFormat="1" ht="13.5">
      <c r="C55" s="107"/>
      <c r="D55" s="107"/>
      <c r="E55" s="107"/>
      <c r="F55" s="107"/>
      <c r="G55" s="107"/>
    </row>
    <row r="56" spans="3:7" s="89" customFormat="1" ht="13.5">
      <c r="C56" s="107"/>
      <c r="D56" s="107"/>
      <c r="E56" s="107"/>
      <c r="F56" s="107"/>
      <c r="G56" s="107"/>
    </row>
    <row r="57" spans="3:7" s="89" customFormat="1" ht="13.5">
      <c r="C57" s="107"/>
      <c r="D57" s="107"/>
      <c r="E57" s="107"/>
      <c r="F57" s="107"/>
      <c r="G57" s="107"/>
    </row>
    <row r="58" spans="3:7" s="89" customFormat="1" ht="13.5">
      <c r="C58" s="107"/>
      <c r="D58" s="107"/>
      <c r="E58" s="107"/>
      <c r="F58" s="107"/>
      <c r="G58" s="107"/>
    </row>
    <row r="59" spans="3:7" s="89" customFormat="1" ht="13.5">
      <c r="C59" s="107"/>
      <c r="D59" s="107"/>
      <c r="E59" s="107"/>
      <c r="F59" s="107"/>
      <c r="G59" s="107"/>
    </row>
    <row r="60" spans="3:7" s="89" customFormat="1" ht="13.5">
      <c r="C60" s="107"/>
      <c r="D60" s="107"/>
      <c r="E60" s="107"/>
      <c r="F60" s="107"/>
      <c r="G60" s="107"/>
    </row>
    <row r="61" spans="3:7" s="89" customFormat="1" ht="13.5">
      <c r="C61" s="107"/>
      <c r="D61" s="107"/>
      <c r="E61" s="107"/>
      <c r="F61" s="107"/>
      <c r="G61" s="107"/>
    </row>
    <row r="62" spans="3:7" s="89" customFormat="1" ht="13.5">
      <c r="C62" s="107"/>
      <c r="D62" s="107"/>
      <c r="E62" s="107"/>
      <c r="F62" s="107"/>
      <c r="G62" s="107"/>
    </row>
    <row r="63" spans="3:7" s="89" customFormat="1" ht="13.5">
      <c r="C63" s="107"/>
      <c r="D63" s="107"/>
      <c r="E63" s="107"/>
      <c r="F63" s="107"/>
      <c r="G63" s="107"/>
    </row>
    <row r="64" spans="3:7" s="89" customFormat="1" ht="13.5">
      <c r="C64" s="107"/>
      <c r="D64" s="107"/>
      <c r="E64" s="107"/>
      <c r="F64" s="107"/>
      <c r="G64" s="107"/>
    </row>
    <row r="65" spans="3:7" s="89" customFormat="1" ht="13.5">
      <c r="C65" s="107"/>
      <c r="D65" s="107"/>
      <c r="E65" s="107"/>
      <c r="F65" s="107"/>
      <c r="G65" s="107"/>
    </row>
    <row r="66" spans="3:7" s="89" customFormat="1" ht="13.5">
      <c r="C66" s="107"/>
      <c r="D66" s="107"/>
      <c r="E66" s="107"/>
      <c r="F66" s="107"/>
      <c r="G66" s="107"/>
    </row>
    <row r="67" spans="3:7" s="89" customFormat="1" ht="13.5">
      <c r="C67" s="107"/>
      <c r="D67" s="107"/>
      <c r="E67" s="107"/>
      <c r="F67" s="107"/>
      <c r="G67" s="107"/>
    </row>
    <row r="68" spans="3:7" s="89" customFormat="1" ht="13.5">
      <c r="C68" s="107"/>
      <c r="D68" s="107"/>
      <c r="E68" s="107"/>
      <c r="F68" s="107"/>
      <c r="G68" s="107"/>
    </row>
    <row r="69" spans="3:7" s="89" customFormat="1" ht="13.5">
      <c r="C69" s="107"/>
      <c r="D69" s="107"/>
      <c r="E69" s="107"/>
      <c r="F69" s="107"/>
      <c r="G69" s="107"/>
    </row>
    <row r="70" spans="3:7" s="89" customFormat="1" ht="13.5">
      <c r="C70" s="107"/>
      <c r="D70" s="107"/>
      <c r="E70" s="107"/>
      <c r="F70" s="107"/>
      <c r="G70" s="107"/>
    </row>
    <row r="71" spans="3:7" s="89" customFormat="1" ht="13.5">
      <c r="C71" s="107"/>
      <c r="D71" s="107"/>
      <c r="E71" s="107"/>
      <c r="F71" s="107"/>
      <c r="G71" s="107"/>
    </row>
    <row r="72" spans="3:7" s="89" customFormat="1" ht="13.5">
      <c r="C72" s="107"/>
      <c r="D72" s="107"/>
      <c r="E72" s="107"/>
      <c r="F72" s="107"/>
      <c r="G72" s="107"/>
    </row>
    <row r="73" spans="3:7" s="89" customFormat="1" ht="13.5">
      <c r="C73" s="107"/>
      <c r="D73" s="107"/>
      <c r="E73" s="107"/>
      <c r="F73" s="107"/>
      <c r="G73" s="107"/>
    </row>
    <row r="74" spans="3:7" s="89" customFormat="1" ht="13.5">
      <c r="C74" s="107"/>
      <c r="D74" s="107"/>
      <c r="E74" s="107"/>
      <c r="F74" s="107"/>
      <c r="G74" s="107"/>
    </row>
    <row r="75" spans="3:7" s="89" customFormat="1" ht="13.5">
      <c r="C75" s="107"/>
      <c r="D75" s="107"/>
      <c r="E75" s="107"/>
      <c r="F75" s="107"/>
      <c r="G75" s="107"/>
    </row>
    <row r="76" spans="3:7" s="89" customFormat="1" ht="13.5">
      <c r="C76" s="107"/>
      <c r="D76" s="107"/>
      <c r="E76" s="107"/>
      <c r="F76" s="107"/>
      <c r="G76" s="107"/>
    </row>
    <row r="77" spans="3:7" s="89" customFormat="1" ht="13.5">
      <c r="C77" s="107"/>
      <c r="D77" s="107"/>
      <c r="E77" s="107"/>
      <c r="F77" s="107"/>
      <c r="G77" s="107"/>
    </row>
    <row r="78" spans="3:7" s="89" customFormat="1" ht="13.5">
      <c r="C78" s="107"/>
      <c r="D78" s="107"/>
      <c r="E78" s="107"/>
      <c r="F78" s="107"/>
      <c r="G78" s="107"/>
    </row>
    <row r="79" spans="3:7" s="89" customFormat="1" ht="13.5">
      <c r="C79" s="107"/>
      <c r="D79" s="107"/>
      <c r="E79" s="107"/>
      <c r="F79" s="107"/>
      <c r="G79" s="107"/>
    </row>
    <row r="80" spans="3:7" s="89" customFormat="1" ht="13.5">
      <c r="C80" s="107"/>
      <c r="D80" s="107"/>
      <c r="E80" s="107"/>
      <c r="F80" s="107"/>
      <c r="G80" s="107"/>
    </row>
    <row r="81" spans="3:7" s="89" customFormat="1" ht="13.5">
      <c r="C81" s="107"/>
      <c r="D81" s="107"/>
      <c r="E81" s="107"/>
      <c r="F81" s="107"/>
      <c r="G81" s="107"/>
    </row>
  </sheetData>
  <mergeCells count="12">
    <mergeCell ref="G8:G9"/>
    <mergeCell ref="B6:F6"/>
    <mergeCell ref="A8:B8"/>
    <mergeCell ref="C8:C9"/>
    <mergeCell ref="D8:D9"/>
    <mergeCell ref="E8:E9"/>
    <mergeCell ref="F8:F9"/>
    <mergeCell ref="F1:H1"/>
    <mergeCell ref="D2:H2"/>
    <mergeCell ref="D3:H3"/>
    <mergeCell ref="D4:F4"/>
    <mergeCell ref="D5:F5"/>
  </mergeCells>
  <pageMargins left="0.43" right="0.17" top="0.39" bottom="0.38" header="0.27" footer="0.17"/>
  <pageSetup scale="95" orientation="landscape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Հավելված 1</vt:lpstr>
      <vt:lpstr>Հավելված 2</vt:lpstr>
      <vt:lpstr>Հավելված 3</vt:lpstr>
      <vt:lpstr>Հավելված 4</vt:lpstr>
      <vt:lpstr>Հավելված 5</vt:lpstr>
      <vt:lpstr>'Հավելված 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https://mul2.gov.am/tasks/12017/oneclick/Nairit-havelvacner.xlsx?token=3b279cffb17796d4bbff4d7d68edff59</cp:keywords>
</cp:coreProperties>
</file>