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ԿԳՆ-հատուկ դպրոց վերաբաշխում-14900\"/>
    </mc:Choice>
  </mc:AlternateContent>
  <bookViews>
    <workbookView xWindow="0" yWindow="0" windowWidth="23250" windowHeight="12330" activeTab="5"/>
  </bookViews>
  <sheets>
    <sheet name="Հավելված 1" sheetId="32" r:id="rId1"/>
    <sheet name="Հավելված 2" sheetId="33" r:id="rId2"/>
    <sheet name="Հավելված 3" sheetId="31" r:id="rId3"/>
    <sheet name="Հավելված 4" sheetId="35" r:id="rId4"/>
    <sheet name="Հավելված 5" sheetId="27" r:id="rId5"/>
    <sheet name="Հավելված 6" sheetId="28" r:id="rId6"/>
  </sheets>
  <definedNames>
    <definedName name="AgencyCode" localSheetId="1">#REF!</definedName>
    <definedName name="AgencyCode" localSheetId="3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ggg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_xlnm.Print_Area" localSheetId="0">'Հավելված 1'!$A$1:$J$52</definedName>
    <definedName name="_xlnm.Print_Area" localSheetId="1">'Հավելված 2'!$A$1:$G$58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H46" i="32" l="1"/>
  <c r="I46" i="32"/>
  <c r="J46" i="32"/>
  <c r="G46" i="32"/>
  <c r="H42" i="32"/>
  <c r="I42" i="32"/>
  <c r="J42" i="32"/>
  <c r="G42" i="32"/>
  <c r="G24" i="32"/>
  <c r="H40" i="32"/>
  <c r="G40" i="32"/>
  <c r="G61" i="33"/>
  <c r="E52" i="33"/>
  <c r="E67" i="31"/>
  <c r="E15" i="31"/>
  <c r="F15" i="31"/>
  <c r="G15" i="31"/>
  <c r="D15" i="31"/>
  <c r="H18" i="32"/>
  <c r="I18" i="32"/>
  <c r="I16" i="32" s="1"/>
  <c r="J18" i="32"/>
  <c r="G18" i="32"/>
  <c r="I40" i="32"/>
  <c r="H30" i="32"/>
  <c r="G26" i="32"/>
  <c r="E32" i="33"/>
  <c r="F32" i="33"/>
  <c r="G32" i="33"/>
  <c r="D32" i="33"/>
  <c r="E30" i="33"/>
  <c r="E28" i="33" s="1"/>
  <c r="F30" i="33"/>
  <c r="F28" i="33" s="1"/>
  <c r="G30" i="33"/>
  <c r="G28" i="33" s="1"/>
  <c r="D30" i="33"/>
  <c r="D28" i="33" s="1"/>
  <c r="F67" i="31"/>
  <c r="F86" i="33"/>
  <c r="F85" i="33"/>
  <c r="F84" i="33"/>
  <c r="F83" i="33"/>
  <c r="F81" i="33"/>
  <c r="F79" i="33"/>
  <c r="F77" i="33"/>
  <c r="F76" i="33"/>
  <c r="F75" i="33"/>
  <c r="F74" i="33"/>
  <c r="F72" i="33"/>
  <c r="F70" i="33"/>
  <c r="E86" i="33"/>
  <c r="E85" i="33"/>
  <c r="E84" i="33"/>
  <c r="E83" i="33"/>
  <c r="E81" i="33"/>
  <c r="E79" i="33"/>
  <c r="E77" i="33"/>
  <c r="E76" i="33"/>
  <c r="E75" i="33"/>
  <c r="E74" i="33"/>
  <c r="E72" i="33"/>
  <c r="E70" i="33"/>
  <c r="E41" i="33"/>
  <c r="J40" i="32"/>
  <c r="E12" i="35"/>
  <c r="E10" i="35" s="1"/>
  <c r="E68" i="33" l="1"/>
  <c r="G68" i="33"/>
  <c r="F68" i="33"/>
  <c r="I26" i="32"/>
  <c r="I24" i="32" s="1"/>
  <c r="G16" i="32"/>
  <c r="H16" i="32"/>
  <c r="J16" i="32"/>
  <c r="E17" i="33"/>
  <c r="F17" i="33"/>
  <c r="G17" i="33"/>
  <c r="D17" i="33"/>
  <c r="E19" i="33"/>
  <c r="F19" i="33"/>
  <c r="G19" i="33"/>
  <c r="D19" i="33"/>
  <c r="E21" i="33"/>
  <c r="F21" i="33"/>
  <c r="G21" i="33"/>
  <c r="D21" i="33"/>
  <c r="E26" i="33"/>
  <c r="E25" i="33" s="1"/>
  <c r="E24" i="33" s="1"/>
  <c r="E23" i="33" s="1"/>
  <c r="F26" i="33"/>
  <c r="F25" i="33" s="1"/>
  <c r="F24" i="33" s="1"/>
  <c r="F23" i="33" s="1"/>
  <c r="G26" i="33"/>
  <c r="G25" i="33" s="1"/>
  <c r="G24" i="33" s="1"/>
  <c r="G23" i="33" s="1"/>
  <c r="D26" i="33"/>
  <c r="D25" i="33" s="1"/>
  <c r="D24" i="33" s="1"/>
  <c r="D23" i="33" s="1"/>
  <c r="J26" i="32"/>
  <c r="J24" i="32" s="1"/>
  <c r="E42" i="31"/>
  <c r="F42" i="31"/>
  <c r="G42" i="31"/>
  <c r="D42" i="31"/>
  <c r="E28" i="31"/>
  <c r="F28" i="31"/>
  <c r="G28" i="31"/>
  <c r="D28" i="31"/>
  <c r="E39" i="33"/>
  <c r="F39" i="33"/>
  <c r="G39" i="33"/>
  <c r="D39" i="33"/>
  <c r="E59" i="33"/>
  <c r="F59" i="33"/>
  <c r="G59" i="33"/>
  <c r="D59" i="33"/>
  <c r="E61" i="33"/>
  <c r="F61" i="33"/>
  <c r="D61" i="33"/>
  <c r="E66" i="33"/>
  <c r="E65" i="33" s="1"/>
  <c r="E64" i="33" s="1"/>
  <c r="E63" i="33" s="1"/>
  <c r="F66" i="33"/>
  <c r="F65" i="33" s="1"/>
  <c r="F64" i="33" s="1"/>
  <c r="F63" i="33" s="1"/>
  <c r="G66" i="33"/>
  <c r="G65" i="33" s="1"/>
  <c r="G64" i="33" s="1"/>
  <c r="G63" i="33" s="1"/>
  <c r="D66" i="33"/>
  <c r="D65" i="33" s="1"/>
  <c r="D64" i="33" s="1"/>
  <c r="D63" i="33" s="1"/>
  <c r="E50" i="33"/>
  <c r="F50" i="33"/>
  <c r="G50" i="33"/>
  <c r="D50" i="33"/>
  <c r="F52" i="33"/>
  <c r="G52" i="33"/>
  <c r="D52" i="33"/>
  <c r="E57" i="33"/>
  <c r="E56" i="33" s="1"/>
  <c r="E55" i="33" s="1"/>
  <c r="E54" i="33" s="1"/>
  <c r="F57" i="33"/>
  <c r="F56" i="33" s="1"/>
  <c r="F55" i="33" s="1"/>
  <c r="F54" i="33" s="1"/>
  <c r="G57" i="33"/>
  <c r="G56" i="33" s="1"/>
  <c r="G55" i="33" s="1"/>
  <c r="G54" i="33" s="1"/>
  <c r="D57" i="33"/>
  <c r="D56" i="33" s="1"/>
  <c r="D55" i="33" s="1"/>
  <c r="D54" i="33" s="1"/>
  <c r="E48" i="33"/>
  <c r="F48" i="33"/>
  <c r="G48" i="33"/>
  <c r="D45" i="33"/>
  <c r="E45" i="33"/>
  <c r="F45" i="33"/>
  <c r="G45" i="33"/>
  <c r="D46" i="33"/>
  <c r="E46" i="33"/>
  <c r="F46" i="33"/>
  <c r="G46" i="33"/>
  <c r="E47" i="33"/>
  <c r="F47" i="33"/>
  <c r="G47" i="33"/>
  <c r="E43" i="33"/>
  <c r="F43" i="33"/>
  <c r="G43" i="33"/>
  <c r="F41" i="33"/>
  <c r="G41" i="33"/>
  <c r="D41" i="33"/>
  <c r="D43" i="33"/>
  <c r="D47" i="33"/>
  <c r="D48" i="33"/>
  <c r="H26" i="32"/>
  <c r="H24" i="32" s="1"/>
  <c r="I30" i="32"/>
  <c r="J30" i="32"/>
  <c r="G30" i="32"/>
  <c r="H36" i="32"/>
  <c r="I36" i="32"/>
  <c r="J36" i="32"/>
  <c r="H32" i="32"/>
  <c r="I32" i="32"/>
  <c r="J32" i="32"/>
  <c r="G32" i="32"/>
  <c r="G36" i="32"/>
  <c r="H14" i="32" l="1"/>
  <c r="H13" i="32" s="1"/>
  <c r="I14" i="32"/>
  <c r="I13" i="32" s="1"/>
  <c r="J14" i="32"/>
  <c r="J13" i="32" s="1"/>
  <c r="G14" i="32"/>
  <c r="G13" i="32" s="1"/>
  <c r="G37" i="33"/>
  <c r="G36" i="33" s="1"/>
  <c r="G35" i="33" s="1"/>
  <c r="G34" i="33" s="1"/>
  <c r="D37" i="33"/>
  <c r="D36" i="33" s="1"/>
  <c r="D35" i="33" s="1"/>
  <c r="D34" i="33" s="1"/>
  <c r="E37" i="33"/>
  <c r="E36" i="33" s="1"/>
  <c r="E35" i="33" s="1"/>
  <c r="E34" i="33" s="1"/>
  <c r="F37" i="33"/>
  <c r="F36" i="33" s="1"/>
  <c r="F35" i="33" s="1"/>
  <c r="F34" i="33" s="1"/>
</calcChain>
</file>

<file path=xl/sharedStrings.xml><?xml version="1.0" encoding="utf-8"?>
<sst xmlns="http://schemas.openxmlformats.org/spreadsheetml/2006/main" count="573" uniqueCount="156">
  <si>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</si>
  <si>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</si>
  <si>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</si>
  <si>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</si>
  <si>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</si>
  <si>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</si>
  <si>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</si>
  <si>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</si>
  <si>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</si>
  <si>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</si>
  <si>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</si>
  <si>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</si>
  <si>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</si>
  <si>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</si>
  <si>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</si>
  <si>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</si>
  <si>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</si>
  <si>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</si>
  <si>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</si>
  <si>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</si>
  <si>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</si>
  <si>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</si>
  <si>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</si>
  <si>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</si>
  <si>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</si>
  <si>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</si>
  <si>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</si>
  <si>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</si>
  <si>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</si>
  <si>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</si>
  <si>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</si>
  <si>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</si>
  <si>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</si>
  <si>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</si>
  <si>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4</t>
  </si>
  <si>
    <t>հազ. դրամներով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</si>
  <si>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</si>
  <si>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</si>
  <si>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</si>
  <si>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</si>
  <si>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</si>
  <si>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</si>
  <si>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</si>
  <si>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</si>
  <si>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</si>
  <si>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</si>
  <si>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</si>
  <si>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</si>
  <si>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01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</si>
  <si>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</si>
  <si>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</si>
  <si>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</si>
  <si>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</si>
  <si>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</si>
  <si>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</si>
  <si>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</si>
  <si>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02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</si>
  <si>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</si>
  <si>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</si>
  <si>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</si>
  <si>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>Հանրակրթության ծրագիր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</si>
  <si>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</si>
  <si>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դաստիարակված, պատշաճ վարքով և վարվելակերպով անձի ձևավորում</t>
  </si>
  <si>
    <t>Պարտադիր կրթության երրորդ մակարդակում սովորողների ընդգրկվածության, գրագիտության և համակողմանի զարգացման բարձր մակարդակի ապահովում</t>
  </si>
  <si>
    <t>09</t>
  </si>
  <si>
    <t>06</t>
  </si>
  <si>
    <t>ԿՐԹՈՒԹՅՈՒՆ</t>
  </si>
  <si>
    <t>Կրթությանը տրամադրվող օժանդակ ծառայություններ</t>
  </si>
  <si>
    <t>ՀՀ կրթության և գիտության նախարարություն</t>
  </si>
  <si>
    <t>Միջնակարգ ընդհանուր կրթություն</t>
  </si>
  <si>
    <t>Միջնակարգ (լրիվ) ընդհանուր կրթություն</t>
  </si>
  <si>
    <t>ՍՈՒԲՍԻԴԻԱՆԵՐ</t>
  </si>
  <si>
    <t>Սուբսիդիաներ պետական կազմակերպություններին</t>
  </si>
  <si>
    <t>Սուբսիդիաներ ոչ ֆինանսական պետական կազմակերպություններին</t>
  </si>
  <si>
    <t>ՀՀ  կրթության և գիտության նախարարություն</t>
  </si>
  <si>
    <t>Գիտելիքների ստուգման արդյունքում սովորողների միջին գնահատականը</t>
  </si>
  <si>
    <t xml:space="preserve">ՀՀ  կրթության և գիտության նախարարություն </t>
  </si>
  <si>
    <t xml:space="preserve"> ՀՀ կրթության և գիտության նախարարություն</t>
  </si>
  <si>
    <t>ՀԱՅԱՍՏԱՆԻ ՀԱՆՐԱՊԵՏՈՒԹՅԱՆ ԿԱՌԱՎԱՐՈՒԹՅԱՆ 2018ԹՎԱԿԱՆԻ ԴԵԿՏԵՄԲԵՐԻ 27-Ի ԹԻՎ 1515-Ն ՈՐՈՇՄԱՆ N11.1 ՀԱՎԵԼՎԱԾԻ  11.1.16 ԱՂՅՈՒՍԱԿՈՒՄ ԿԱՏԱՐՎՈՂ ՓՈՓՈԽՈՒԹՅՈՒՆՆԵՐԸ ԵՎ  ԼՐԱՑՈՒՄՆԵՐԸ</t>
  </si>
  <si>
    <t xml:space="preserve">ՀԱՅԱՍՏԱՆԻ ՀԱՆՐԱՊԵՏՈՒԹՅԱՆ ԿԱՌԱՎԱՐՈՒԹՅԱՆ 2018ԹՎԱԿԱՆԻ ԴԵԿՏԵՄԲԵՐԻ 27-Ի ԹԻՎ 1515-Ն ՈՐՈՇՄԱՆ N 11 ՀԱՎԵԼՎԱԾԻ  11.16 ԱՂՅՈՒՍԱԿՈՒՄ ԿԱՏԱՐՎՈՂ ՓՈՓՈԽՈՒԹՅՈՒՆՆԵՐԸ ԵՎ ԼՐԱՑՈՒՄՆԵՐԸ </t>
  </si>
  <si>
    <t>հազ. դրամ</t>
  </si>
  <si>
    <t>Մանկավարժահոգեբանական աջակցության ծառայություններ և կրթության առանձնահատուկ պայմանների կարիք ունեցող երեխաների կրթության  կազմակերպմանն օժանդակող միջոցառումներ</t>
  </si>
  <si>
    <t>Համընդհանուր ներառական համակարգի ներդրում</t>
  </si>
  <si>
    <t>ԴՐԱՄԱՇՆՈՐՀՆԵՐ</t>
  </si>
  <si>
    <t>Ընթացիկ դրամաշնորհներ պետական հատվածի այլ մակարդակներին</t>
  </si>
  <si>
    <t>Ընթացիկ դրամաշնորհներ պետական և համայնքային ոչ առևտրային</t>
  </si>
  <si>
    <t>Հիմնական հատուկ հանրակրթություն</t>
  </si>
  <si>
    <t>Միջնակարգ հատուկ հանրակրթություն</t>
  </si>
  <si>
    <t>Յուրաքանչյուր երեխայի համար կրթության մատչելիության, հավասար մասնակցության հնարավորության և որակի ապահովում՝ զարգացման առանձնահատկություններին համապատասխան և անհրաժեշտ պայմանների ստեղծման միջոցով</t>
  </si>
  <si>
    <t>Խոցելի խմբերի երեխաների ընդգրկվածության ապահովում հանրակրթական հաստատություններում</t>
  </si>
  <si>
    <t>Երեխաների առանձնահատուկ պայմանների կարիքի բացահայտում և գնահատում, կրթության աջակցության ծառայությունների իրականացում և կրթության կազմակերպման համար նախատեսված ծրագրերի, ձեռնարկների, ուսումնական այլ նյութերի մշակում, հրատարակում և ձեռքբերում</t>
  </si>
  <si>
    <t>Հիմնական հատուկ կրթություն</t>
  </si>
  <si>
    <t>Պարտադիր կրթության երկրորդ մակարդակում սովորողների ընդգրկվածության և գրագիտության ապահովում</t>
  </si>
  <si>
    <t>Միջնակարգ հատուկ կրթություն</t>
  </si>
  <si>
    <t>Մասնագիտացված կազմակերպություններ</t>
  </si>
  <si>
    <t>Կրթության առանձնահատուկ պայմանների կարիքի բացահայտման համար գնահատվող երեխաների թիվ, երեխա</t>
  </si>
  <si>
    <t>Մանկավարժահոգեբանական աջակցության կենտրոնների թիվ, հատ</t>
  </si>
  <si>
    <t>Մանկավարժահոգեբանական աջակցության ծառայություններ ստացող երեխաների թիվ, երեխա</t>
  </si>
  <si>
    <t>Կրթության առանձնահատուկ պպայմանների կարիք ունեցող երեխաների կրթության կազմակերպման համար նյութերի մշակում, հրատարակում և ձեռքբերում /անվանաքանակ/</t>
  </si>
  <si>
    <t>ՀՀ կրթության և գիտության նախարարության, ՀՀ մարզպետարանների, Երևանի քաղաքապետարանի ենթակայության հատուկ ուսումնական հաստատություններ</t>
  </si>
  <si>
    <t>Սովորողների թիվը, մարդ</t>
  </si>
  <si>
    <t xml:space="preserve">Ծառայությունների մատուցում </t>
  </si>
  <si>
    <t>ՀՀ ԿԳՆ ենթակայության հատուկ կրթություն իրականացնող ուսումնական հաստատություններ</t>
  </si>
  <si>
    <t>01</t>
  </si>
  <si>
    <t>Տարրական հատուկ հանրակրթություն</t>
  </si>
  <si>
    <t>Տարրական ընդհանուր կրթություն</t>
  </si>
  <si>
    <t>Տարրական հատուկ կրթություն</t>
  </si>
  <si>
    <t>Պարտադիր կրթության առաջին մակարդակում սովորողների ընդգրկվածության և գրագիտության ապահովում</t>
  </si>
  <si>
    <t>Կրթության և գիտության ոլորտի այլ միջոցառումներ</t>
  </si>
  <si>
    <t>Կրթության որակի ապահովում</t>
  </si>
  <si>
    <t>ՀՀ կառավարություն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</si>
  <si>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</si>
  <si>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</si>
  <si>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</si>
  <si>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</si>
  <si>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</si>
  <si>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«Գնումների մասին» ՀՀ օրենքի համաձայն ընտրված կազմակերպություն</t>
  </si>
  <si>
    <t>ՀՀ  կառավարություն</t>
  </si>
  <si>
    <t>ՀԱՅԱՍՏԱՆԻ ՀԱՆՐԱՊԵՏՈՒԹՅԱՆ ԿԱՌԱՎԱՐՈՒԹՅԱՆ 2018ԹՎԱԿԱՆԻ ԴԵԿՏԵՄԲԵՐԻ 27-Ի ԹԻՎ 1515-Ն ՈՐՈՇՄԱՆ N11.1 ՀԱՎԵԼՎԱԾԻ  11.1.66 ԱՂՅՈՒՍԱԿՈՒՄ ԿԱՏԱՐՎՈՂ ՓՈՓՈԽՈՒԹՅՈՒՆՆԵՐԸ ԵՎ  ԼՐԱՑՈՒՄՆԵՐԸ</t>
  </si>
  <si>
    <t xml:space="preserve">Հավելված 1 </t>
  </si>
  <si>
    <t>Տարի</t>
  </si>
  <si>
    <t>Ցուցանիշների փոփոխությունները (ավելացումները նշված են դրական նշանով, իսկ նվազեցումները` փակագծերում)</t>
  </si>
  <si>
    <t>Միջոցառումները կատարող պետական մարմինների և դրամաշնորհ ստացող տնտեսվարող սուբյեկտների անվանումները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</si>
  <si>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</si>
  <si>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/հազար դրամներով/</t>
  </si>
  <si>
    <t>«Երևանի թիվ 12 հատուկ դպրոց» ՊՈԱԿ</t>
  </si>
  <si>
    <t>«Երևանի հենաշարժողական համակարգի խախտումներ ունեցող երեխաների թիվ 17 հատուկ դպրոց» ՊՈԱԿ</t>
  </si>
  <si>
    <t>«Երևանի թիվ 16 հատուկ դպրոց» ՊՈԱԿ</t>
  </si>
  <si>
    <t>«Երևանի մտավոր թերզարգացում ունեցող երեխաների թիվ 11 հատուկ (օժանդակ) դպրոց» ՊՈԱԿ</t>
  </si>
  <si>
    <t>03</t>
  </si>
  <si>
    <t>Նախնական մասնագիտական (արհեստագործական) և միջին մասնագիտական կրթություն</t>
  </si>
  <si>
    <t>Նախնական մասնագիտական (արհեստագործական) կրթության գծով ուսանողական նպաստների տրամադրում</t>
  </si>
  <si>
    <t>Միջին մասնագիտական  կրթության գծով ուսանողական նպաստների տրամադրում</t>
  </si>
  <si>
    <t>ՍՈՑԻԱԼԱԿԱՆ ՆՊԱՍՏՆԵՐ ԵՎ ԿՐԹԱԹՈՇԱԿՆԵՐ</t>
  </si>
  <si>
    <t>Սոցիալական օգնության դրամական արտահայտությամբ նպաստներ (բյուջեից)</t>
  </si>
  <si>
    <t>Այլ նպաստներ բյուջեից</t>
  </si>
  <si>
    <t>Աշխատաշուկայի արդի պահանջներին համապատասխան նախնական մասնագիտական (արհեստագործական) և միջին մասնագիտական կրթության որակավորում ունեցող մասնագետների պատրաստում, կրթության մատչելիության ապահովում:</t>
  </si>
  <si>
    <t>Նախնական մասնագիտական (արհեստագործական) և միջին մասնագիտական կրթության գրավչության բարձրացում, մատչելի և մրցունակ նախնական (արհեստագործական) և միջին մասնագիտական կրթության ապահովում</t>
  </si>
  <si>
    <t>Տրանսֆերտների տրամադրումը</t>
  </si>
  <si>
    <t>Շահառուների ընտրության չափորոշիչները</t>
  </si>
  <si>
    <t>Նախնական մասնագիտական (արհեստագործական) կրթություն ստացող ուսանողներ</t>
  </si>
  <si>
    <t>Նախնական մասնագիտական (արհեստագործական) կրթության  ծրագիր իրականացնող պետական ուսումնական հաստատությունների թիվը, հատ</t>
  </si>
  <si>
    <t>Ուսանողական նպաստ ստացող ուսանողների թիվ, մարդ</t>
  </si>
  <si>
    <t>Միջին մասնագիտական կրթություն ստացող ուսանողներ</t>
  </si>
  <si>
    <t>Միջին մասնագիտական կրթության  ծրագիր իրականացնող պետական ուսումնական հաստատությունների թիվը, հատ</t>
  </si>
  <si>
    <t>Տրանսֆերտների տրամադրում</t>
  </si>
  <si>
    <t>Նախնական մասնագիտական (արհեստագործական)  կրթություն</t>
  </si>
  <si>
    <t>Միջին մասնագիտական   կրթություն</t>
  </si>
  <si>
    <t>Նախադպրոցական և տարրական ընդհանուր կրթություն</t>
  </si>
  <si>
    <t>Հավելված 2</t>
  </si>
  <si>
    <t>Հավելված 5</t>
  </si>
  <si>
    <t>Հավելված 6</t>
  </si>
  <si>
    <t>ՀԱՅԱՍՏԱՆԻ ՀԱՆՐԱՊԵՏՈՒԹՅԱՆ ԿԱՌԱՎԱՐՈՒԹՅԱՆ 2018 ԹՎԱԿԱՆԻ ԴԵԿՏԵՄԲԵՐԻ 27-Ի ԹԻՎ 1515-Ն ՈՐՈՇՄԱՆ N3   ՀԱՎԵԼՎԱԾՈՒՄ  ԿԱՏԱՐՎՈՂ  ՓՈՓՈԽՈՒԹՅՈՒՆՆԵՐԸ  ԵՎ ԼՐԱՑՈՒՄՆԵՐԸ</t>
  </si>
  <si>
    <t>ՀԱՅԱՍՏԱՆԻ ՀԱՆՐԱՊԵՏՈՒԹՅԱՆ ԿԱՌԱՎԱՐՈՒԹՅԱՆ 2018 ԹՎԱԿԱՆԻ ԴԵԿՏԵՄԲԵՐԻ 27-Ի ԹԻՎ 1515-Ն ՈՐՈՇՄԱՆ  N4  ՀԱՎԵԼՎԱԾՈՒՄ  ԿԱՏԱՐՎՈՂ  ՓՈՓՈԽՈՒԹՅՈՒՆՆԵՐԸ ԵՎ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</si>
  <si>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N5  ՀԱՎԵԼՎԱԾԻ  N1  ԱՂՅՈՒՍԱԿՈՒՄ ԿԱՏԱՐՎՈՂ ՓՈՓՈԽՈՒԹՅՈՒՆՆԵՐԸ ԵՎ ԼՐԱՑՈՒՄՆԵՐԸ</t>
  </si>
  <si>
    <t>ՀԱՅԱՍՏԱՆԻ ՀԱՆՐԱՊԵՏՈՒԹՅԱՆ ԿԱՌԱՎԱՐՈՒԹՅԱՆ 2018ԹՎԱԿԱՆԻ ԴԵԿՏԵՄԲԵՐԻ 27-Ի ԹԻՎ 1515-Ն ՈՐՈՇՄԱՆ N 5  ՀԱՎԵԼՎԱԾԻ  N 8  ԱՂՅՈՒՍԱԿՈՒՄ ԿԱՏԱՐՎՈՂ ՓՈՓՈԽՈՒԹՅՈՒՆՆԵՐԸ ԵՎ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</si>
</sst>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"/>
    <numFmt numFmtId="166" formatCode="_-* #,##0.00_р_._-;\-* #,##0.00_р_._-;_-* &quot;-&quot;??_р_._-;_-@_-"/>
    <numFmt numFmtId="167" formatCode="0.0_);\(0.0\)"/>
    <numFmt numFmtId="168" formatCode="##,##0.0;\(##,##0.0\);\-"/>
  </numFmts>
  <fonts count="2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b/>
      <sz val="10"/>
      <name val="GHEA Grapalat"/>
      <family val="2"/>
    </font>
    <font>
      <b/>
      <sz val="12"/>
      <name val="GHEA Grapalat"/>
      <family val="3"/>
    </font>
    <font>
      <sz val="11"/>
      <name val="Calibri"/>
      <family val="2"/>
      <charset val="1"/>
      <scheme val="minor"/>
    </font>
    <font>
      <sz val="11"/>
      <name val="GHEA Grapalat"/>
      <family val="3"/>
    </font>
    <font>
      <sz val="10"/>
      <name val="Arial Unicode"/>
      <family val="2"/>
    </font>
    <font>
      <sz val="8"/>
      <name val="GHEA Grapalat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6" fillId="0" borderId="0"/>
    <xf numFmtId="0" fontId="15" fillId="0" borderId="0"/>
    <xf numFmtId="166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26" fillId="0" borderId="0"/>
    <xf numFmtId="168" fontId="27" fillId="0" borderId="0" applyFill="0" applyBorder="0" applyProtection="0">
      <alignment horizontal="right" vertical="top"/>
    </xf>
  </cellStyleXfs>
  <cellXfs count="262">
    <xf numFmtId="0" fontId="0" fillId="0" borderId="0" xfId="0"/>
    <xf numFmtId="0" fontId="7" fillId="0" borderId="0" xfId="0" applyFont="1"/>
    <xf numFmtId="0" fontId="10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justify"/>
    </xf>
    <xf numFmtId="0" fontId="11" fillId="0" borderId="0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49" fontId="10" fillId="2" borderId="6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" fontId="10" fillId="2" borderId="1" xfId="5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17" fillId="0" borderId="1" xfId="0" applyFont="1" applyBorder="1"/>
    <xf numFmtId="0" fontId="9" fillId="0" borderId="1" xfId="0" applyFont="1" applyBorder="1"/>
    <xf numFmtId="0" fontId="19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7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165" fontId="10" fillId="2" borderId="0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vertical="top" wrapText="1"/>
    </xf>
    <xf numFmtId="0" fontId="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top" wrapText="1"/>
    </xf>
    <xf numFmtId="0" fontId="7" fillId="2" borderId="0" xfId="0" applyFont="1" applyFill="1"/>
    <xf numFmtId="0" fontId="11" fillId="2" borderId="0" xfId="0" applyFont="1" applyFill="1"/>
    <xf numFmtId="49" fontId="13" fillId="0" borderId="0" xfId="8" applyNumberFormat="1" applyFont="1" applyBorder="1" applyAlignment="1">
      <alignment horizontal="right"/>
    </xf>
    <xf numFmtId="1" fontId="10" fillId="2" borderId="12" xfId="5" applyNumberFormat="1" applyFont="1" applyFill="1" applyBorder="1" applyAlignment="1">
      <alignment horizontal="right" wrapText="1"/>
    </xf>
    <xf numFmtId="0" fontId="13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49" fontId="7" fillId="2" borderId="6" xfId="0" applyNumberFormat="1" applyFont="1" applyFill="1" applyBorder="1" applyAlignment="1">
      <alignment wrapText="1"/>
    </xf>
    <xf numFmtId="0" fontId="0" fillId="0" borderId="0" xfId="0" applyFill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17" fillId="0" borderId="1" xfId="0" applyFont="1" applyFill="1" applyBorder="1"/>
    <xf numFmtId="0" fontId="7" fillId="0" borderId="0" xfId="0" applyFont="1" applyFill="1"/>
    <xf numFmtId="0" fontId="1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13" fillId="0" borderId="3" xfId="8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/>
    <xf numFmtId="0" fontId="7" fillId="0" borderId="13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right" wrapText="1"/>
    </xf>
    <xf numFmtId="165" fontId="0" fillId="0" borderId="0" xfId="0" applyNumberFormat="1" applyAlignment="1">
      <alignment horizontal="left" vertical="top" wrapText="1"/>
    </xf>
    <xf numFmtId="0" fontId="22" fillId="2" borderId="17" xfId="0" applyFont="1" applyFill="1" applyBorder="1" applyAlignment="1">
      <alignment vertical="top" wrapText="1"/>
    </xf>
    <xf numFmtId="49" fontId="22" fillId="2" borderId="13" xfId="0" applyNumberFormat="1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vertical="top" wrapText="1"/>
    </xf>
    <xf numFmtId="167" fontId="13" fillId="0" borderId="3" xfId="8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vertical="top" wrapText="1"/>
    </xf>
    <xf numFmtId="49" fontId="13" fillId="0" borderId="3" xfId="8" applyNumberFormat="1" applyFont="1" applyBorder="1" applyAlignment="1">
      <alignment horizontal="right"/>
    </xf>
    <xf numFmtId="0" fontId="22" fillId="2" borderId="13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right" wrapText="1"/>
    </xf>
    <xf numFmtId="0" fontId="13" fillId="0" borderId="11" xfId="0" applyFont="1" applyFill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9" fillId="2" borderId="12" xfId="0" applyFont="1" applyFill="1" applyBorder="1" applyAlignment="1">
      <alignment vertical="top" wrapText="1"/>
    </xf>
    <xf numFmtId="0" fontId="14" fillId="0" borderId="12" xfId="0" applyFont="1" applyBorder="1" applyAlignment="1">
      <alignment horizontal="left" vertical="top" wrapText="1"/>
    </xf>
    <xf numFmtId="0" fontId="7" fillId="2" borderId="12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9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167" fontId="13" fillId="0" borderId="0" xfId="8" applyNumberFormat="1" applyFont="1" applyFill="1" applyBorder="1" applyAlignment="1">
      <alignment horizontal="right"/>
    </xf>
    <xf numFmtId="167" fontId="13" fillId="0" borderId="3" xfId="8" applyNumberFormat="1" applyFont="1" applyBorder="1" applyAlignment="1">
      <alignment horizontal="right"/>
    </xf>
    <xf numFmtId="165" fontId="0" fillId="0" borderId="0" xfId="0" applyNumberFormat="1" applyFill="1" applyAlignment="1">
      <alignment horizontal="left" vertical="top" wrapText="1"/>
    </xf>
    <xf numFmtId="165" fontId="7" fillId="0" borderId="0" xfId="0" applyNumberFormat="1" applyFont="1" applyFill="1"/>
    <xf numFmtId="167" fontId="0" fillId="0" borderId="0" xfId="0" applyNumberFormat="1" applyFill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7" fillId="0" borderId="0" xfId="9" applyFont="1"/>
    <xf numFmtId="0" fontId="17" fillId="0" borderId="12" xfId="9" applyFont="1" applyBorder="1" applyAlignment="1">
      <alignment horizontal="center" vertical="center"/>
    </xf>
    <xf numFmtId="167" fontId="17" fillId="0" borderId="12" xfId="9" applyNumberFormat="1" applyFont="1" applyBorder="1" applyAlignment="1">
      <alignment horizontal="center" vertical="center"/>
    </xf>
    <xf numFmtId="0" fontId="17" fillId="0" borderId="12" xfId="9" applyFont="1" applyBorder="1" applyAlignment="1">
      <alignment horizontal="center" vertical="center" wrapText="1"/>
    </xf>
    <xf numFmtId="167" fontId="23" fillId="0" borderId="12" xfId="9" applyNumberFormat="1" applyFont="1" applyFill="1" applyBorder="1" applyAlignment="1">
      <alignment horizontal="center" vertical="center"/>
    </xf>
    <xf numFmtId="0" fontId="24" fillId="0" borderId="0" xfId="9" applyFont="1" applyAlignment="1">
      <alignment horizontal="left" vertical="top" wrapText="1"/>
    </xf>
    <xf numFmtId="0" fontId="17" fillId="0" borderId="11" xfId="9" applyFont="1" applyBorder="1" applyAlignment="1">
      <alignment horizontal="center" vertical="center" wrapText="1"/>
    </xf>
    <xf numFmtId="0" fontId="25" fillId="0" borderId="12" xfId="9" applyFont="1" applyBorder="1" applyAlignment="1">
      <alignment horizontal="center" vertical="center" wrapText="1"/>
    </xf>
    <xf numFmtId="0" fontId="17" fillId="0" borderId="15" xfId="9" applyFont="1" applyBorder="1" applyAlignment="1">
      <alignment horizontal="right"/>
    </xf>
    <xf numFmtId="0" fontId="17" fillId="0" borderId="15" xfId="9" applyFont="1" applyBorder="1" applyAlignment="1"/>
    <xf numFmtId="0" fontId="17" fillId="0" borderId="0" xfId="9" applyFont="1" applyAlignment="1">
      <alignment horizontal="right"/>
    </xf>
    <xf numFmtId="0" fontId="7" fillId="0" borderId="12" xfId="0" applyFont="1" applyBorder="1"/>
    <xf numFmtId="0" fontId="17" fillId="0" borderId="1" xfId="0" applyFont="1" applyFill="1" applyBorder="1" applyAlignment="1">
      <alignment wrapText="1"/>
    </xf>
    <xf numFmtId="0" fontId="7" fillId="0" borderId="12" xfId="0" applyFont="1" applyBorder="1" applyAlignment="1">
      <alignment wrapText="1"/>
    </xf>
    <xf numFmtId="167" fontId="10" fillId="0" borderId="12" xfId="0" applyNumberFormat="1" applyFont="1" applyFill="1" applyBorder="1" applyAlignment="1">
      <alignment horizontal="right" wrapText="1"/>
    </xf>
    <xf numFmtId="0" fontId="17" fillId="0" borderId="12" xfId="0" applyFont="1" applyFill="1" applyBorder="1" applyAlignment="1">
      <alignment wrapText="1"/>
    </xf>
    <xf numFmtId="0" fontId="10" fillId="0" borderId="12" xfId="0" applyFont="1" applyBorder="1" applyAlignment="1">
      <alignment vertical="top" wrapText="1"/>
    </xf>
    <xf numFmtId="165" fontId="10" fillId="0" borderId="11" xfId="0" applyNumberFormat="1" applyFont="1" applyFill="1" applyBorder="1" applyAlignment="1">
      <alignment horizontal="right" wrapText="1"/>
    </xf>
    <xf numFmtId="0" fontId="17" fillId="0" borderId="1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67" fontId="10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165" fontId="10" fillId="0" borderId="12" xfId="0" applyNumberFormat="1" applyFont="1" applyFill="1" applyBorder="1"/>
    <xf numFmtId="0" fontId="10" fillId="0" borderId="12" xfId="0" applyFont="1" applyFill="1" applyBorder="1"/>
    <xf numFmtId="165" fontId="10" fillId="0" borderId="11" xfId="0" applyNumberFormat="1" applyFont="1" applyFill="1" applyBorder="1"/>
    <xf numFmtId="0" fontId="7" fillId="0" borderId="1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wrapText="1"/>
    </xf>
    <xf numFmtId="49" fontId="22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right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left" vertical="top" wrapText="1"/>
    </xf>
    <xf numFmtId="0" fontId="7" fillId="0" borderId="12" xfId="0" applyFont="1" applyBorder="1" applyAlignment="1">
      <alignment horizontal="center"/>
    </xf>
    <xf numFmtId="49" fontId="22" fillId="0" borderId="2" xfId="0" applyNumberFormat="1" applyFont="1" applyFill="1" applyBorder="1" applyAlignment="1">
      <alignment horizontal="center" vertical="top" wrapText="1"/>
    </xf>
    <xf numFmtId="49" fontId="22" fillId="0" borderId="13" xfId="0" applyNumberFormat="1" applyFont="1" applyFill="1" applyBorder="1" applyAlignment="1">
      <alignment horizontal="center" vertical="top" wrapText="1"/>
    </xf>
    <xf numFmtId="49" fontId="22" fillId="0" borderId="3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/>
    </xf>
    <xf numFmtId="0" fontId="20" fillId="0" borderId="13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20" fillId="0" borderId="3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0" fontId="20" fillId="2" borderId="16" xfId="0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center" vertical="top" wrapText="1"/>
    </xf>
    <xf numFmtId="0" fontId="20" fillId="2" borderId="15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49" fontId="22" fillId="0" borderId="17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28" fillId="0" borderId="13" xfId="0" applyNumberFormat="1" applyFont="1" applyFill="1" applyBorder="1" applyAlignment="1">
      <alignment horizontal="center" vertical="top" wrapText="1"/>
    </xf>
    <xf numFmtId="49" fontId="28" fillId="0" borderId="3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1" fillId="0" borderId="4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3" fillId="0" borderId="9" xfId="9" applyFont="1" applyFill="1" applyBorder="1" applyAlignment="1">
      <alignment horizontal="center" vertical="center"/>
    </xf>
    <xf numFmtId="0" fontId="23" fillId="0" borderId="10" xfId="9" applyFont="1" applyFill="1" applyBorder="1" applyAlignment="1">
      <alignment horizontal="center" vertical="center"/>
    </xf>
    <xf numFmtId="0" fontId="11" fillId="0" borderId="13" xfId="9" applyFont="1" applyBorder="1" applyAlignment="1">
      <alignment horizontal="center" vertical="center"/>
    </xf>
    <xf numFmtId="0" fontId="11" fillId="0" borderId="2" xfId="9" applyFont="1" applyBorder="1" applyAlignment="1">
      <alignment horizontal="center" vertical="center"/>
    </xf>
    <xf numFmtId="0" fontId="11" fillId="0" borderId="3" xfId="9" applyFont="1" applyBorder="1" applyAlignment="1">
      <alignment horizontal="center" vertical="center"/>
    </xf>
    <xf numFmtId="0" fontId="17" fillId="0" borderId="13" xfId="9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7" fillId="0" borderId="3" xfId="9" applyFont="1" applyBorder="1" applyAlignment="1">
      <alignment horizontal="center" vertical="center"/>
    </xf>
    <xf numFmtId="0" fontId="7" fillId="0" borderId="0" xfId="10" applyFont="1" applyAlignment="1">
      <alignment horizontal="right"/>
    </xf>
    <xf numFmtId="0" fontId="23" fillId="0" borderId="0" xfId="9" applyFont="1" applyAlignment="1">
      <alignment horizontal="center" wrapText="1"/>
    </xf>
    <xf numFmtId="0" fontId="25" fillId="0" borderId="12" xfId="9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13">
    <cellStyle name="Comma" xfId="8" builtinId="3"/>
    <cellStyle name="Normal" xfId="0" builtinId="0"/>
    <cellStyle name="Normal 10" xfId="4"/>
    <cellStyle name="Normal 2" xfId="1"/>
    <cellStyle name="Normal 2 2" xfId="10"/>
    <cellStyle name="Normal 3" xfId="3"/>
    <cellStyle name="Normal 4" xfId="5"/>
    <cellStyle name="Normal 5" xfId="9"/>
    <cellStyle name="Normal 8" xfId="11"/>
    <cellStyle name="Percent 2" xfId="2"/>
    <cellStyle name="SN_241" xfId="1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zoomScaleSheetLayoutView="80" workbookViewId="0">
      <selection activeCell="A6" sqref="A6:J6"/>
    </sheetView>
  </sheetViews>
  <sheetFormatPr defaultColWidth="9.140625" defaultRowHeight="13.5"/>
  <cols>
    <col min="1" max="3" width="9.140625" style="1"/>
    <col min="4" max="4" width="10.42578125" style="1" customWidth="1"/>
    <col min="5" max="5" width="19.85546875" style="1" customWidth="1"/>
    <col min="6" max="6" width="62.140625" style="1" customWidth="1"/>
    <col min="7" max="7" width="14.5703125" style="1" customWidth="1"/>
    <col min="8" max="8" width="14.28515625" style="1" customWidth="1"/>
    <col min="9" max="9" width="14.85546875" style="1" customWidth="1"/>
    <col min="10" max="10" width="14.28515625" style="1" customWidth="1"/>
    <col min="11" max="11" width="17" style="1" customWidth="1"/>
    <col min="12" max="12" width="13.28515625" style="1" customWidth="1"/>
    <col min="13" max="16384" width="9.140625" style="1"/>
  </cols>
  <sheetData>
    <row r="1" spans="1:12">
      <c r="I1" s="1" t="s">
        <v>119</v>
      </c>
    </row>
    <row r="2" spans="1:12">
      <c r="H2" s="1" t="s">
        <v>5</v>
      </c>
    </row>
    <row r="3" spans="1:12">
      <c r="H3" s="1" t="s">
        <v>10</v>
      </c>
    </row>
    <row r="6" spans="1:12" ht="45" customHeight="1">
      <c r="A6" s="189" t="s">
        <v>152</v>
      </c>
      <c r="B6" s="189"/>
      <c r="C6" s="189"/>
      <c r="D6" s="189"/>
      <c r="E6" s="189"/>
      <c r="F6" s="189"/>
      <c r="G6" s="189"/>
      <c r="H6" s="189"/>
      <c r="I6" s="189"/>
      <c r="J6" s="189"/>
    </row>
    <row r="10" spans="1:12">
      <c r="J10" s="1" t="s">
        <v>80</v>
      </c>
    </row>
    <row r="11" spans="1:12" s="22" customFormat="1" ht="30" customHeight="1">
      <c r="A11" s="190" t="s">
        <v>44</v>
      </c>
      <c r="B11" s="191"/>
      <c r="C11" s="192"/>
      <c r="D11" s="185" t="s">
        <v>21</v>
      </c>
      <c r="E11" s="185"/>
      <c r="F11" s="185" t="s">
        <v>37</v>
      </c>
      <c r="G11" s="186" t="s">
        <v>57</v>
      </c>
      <c r="H11" s="187"/>
      <c r="I11" s="187"/>
      <c r="J11" s="188"/>
    </row>
    <row r="12" spans="1:12" s="22" customFormat="1" ht="30" customHeight="1">
      <c r="A12" s="39" t="s">
        <v>45</v>
      </c>
      <c r="B12" s="39" t="s">
        <v>46</v>
      </c>
      <c r="C12" s="39" t="s">
        <v>47</v>
      </c>
      <c r="D12" s="34" t="s">
        <v>27</v>
      </c>
      <c r="E12" s="34" t="s">
        <v>28</v>
      </c>
      <c r="F12" s="185"/>
      <c r="G12" s="46" t="s">
        <v>23</v>
      </c>
      <c r="H12" s="46" t="s">
        <v>24</v>
      </c>
      <c r="I12" s="83" t="s">
        <v>25</v>
      </c>
      <c r="J12" s="83" t="s">
        <v>26</v>
      </c>
    </row>
    <row r="13" spans="1:12" s="22" customFormat="1" ht="15">
      <c r="A13" s="37"/>
      <c r="B13" s="37"/>
      <c r="C13" s="37"/>
      <c r="D13" s="34"/>
      <c r="E13" s="34"/>
      <c r="F13" s="32" t="s">
        <v>38</v>
      </c>
      <c r="G13" s="57">
        <f>G14</f>
        <v>0</v>
      </c>
      <c r="H13" s="57">
        <f t="shared" ref="H13:J13" si="0">H14</f>
        <v>0</v>
      </c>
      <c r="I13" s="57">
        <f t="shared" si="0"/>
        <v>0</v>
      </c>
      <c r="J13" s="57">
        <f t="shared" si="0"/>
        <v>0</v>
      </c>
      <c r="K13" s="101"/>
      <c r="L13" s="106"/>
    </row>
    <row r="14" spans="1:12" s="22" customFormat="1" ht="15">
      <c r="A14" s="84" t="s">
        <v>64</v>
      </c>
      <c r="B14" s="169"/>
      <c r="C14" s="170"/>
      <c r="D14" s="174"/>
      <c r="E14" s="175"/>
      <c r="F14" s="40" t="s">
        <v>66</v>
      </c>
      <c r="G14" s="81">
        <f>G16+G26+G30+G40</f>
        <v>0</v>
      </c>
      <c r="H14" s="81">
        <f t="shared" ref="H14:J14" si="1">H16+H26+H30+H40</f>
        <v>0</v>
      </c>
      <c r="I14" s="81">
        <f t="shared" si="1"/>
        <v>0</v>
      </c>
      <c r="J14" s="81">
        <f t="shared" si="1"/>
        <v>0</v>
      </c>
    </row>
    <row r="15" spans="1:12" s="22" customFormat="1" ht="15">
      <c r="A15" s="45"/>
      <c r="B15" s="169"/>
      <c r="C15" s="171"/>
      <c r="D15" s="174"/>
      <c r="E15" s="176"/>
      <c r="F15" s="41" t="s">
        <v>39</v>
      </c>
      <c r="G15" s="82"/>
      <c r="H15" s="82"/>
      <c r="I15" s="82"/>
      <c r="J15" s="82"/>
    </row>
    <row r="16" spans="1:12" s="22" customFormat="1" ht="15">
      <c r="A16" s="45"/>
      <c r="B16" s="84" t="s">
        <v>65</v>
      </c>
      <c r="C16" s="172"/>
      <c r="D16" s="174"/>
      <c r="E16" s="176"/>
      <c r="F16" s="40" t="s">
        <v>67</v>
      </c>
      <c r="G16" s="102">
        <f>G18</f>
        <v>-281311.5</v>
      </c>
      <c r="H16" s="102">
        <f t="shared" ref="H16:J16" si="2">H18</f>
        <v>-864622.1</v>
      </c>
      <c r="I16" s="102">
        <f>I18</f>
        <v>-500648.9</v>
      </c>
      <c r="J16" s="102">
        <f t="shared" si="2"/>
        <v>-234706</v>
      </c>
      <c r="K16" s="149"/>
    </row>
    <row r="17" spans="1:14" s="22" customFormat="1" ht="15">
      <c r="A17" s="45"/>
      <c r="B17" s="45"/>
      <c r="C17" s="173"/>
      <c r="D17" s="174"/>
      <c r="E17" s="176"/>
      <c r="F17" s="41" t="s">
        <v>39</v>
      </c>
      <c r="G17" s="82"/>
      <c r="H17" s="82"/>
      <c r="I17" s="82"/>
      <c r="J17" s="82"/>
    </row>
    <row r="18" spans="1:14" s="22" customFormat="1" ht="15">
      <c r="A18" s="45"/>
      <c r="B18" s="45"/>
      <c r="C18" s="86" t="s">
        <v>48</v>
      </c>
      <c r="D18" s="174"/>
      <c r="E18" s="176"/>
      <c r="F18" s="40" t="s">
        <v>67</v>
      </c>
      <c r="G18" s="102">
        <f>G20+G22</f>
        <v>-281311.5</v>
      </c>
      <c r="H18" s="102">
        <f t="shared" ref="H18:J18" si="3">H20+H22</f>
        <v>-864622.1</v>
      </c>
      <c r="I18" s="102">
        <f t="shared" si="3"/>
        <v>-500648.9</v>
      </c>
      <c r="J18" s="102">
        <f t="shared" si="3"/>
        <v>-234706</v>
      </c>
    </row>
    <row r="19" spans="1:14" s="22" customFormat="1" ht="15">
      <c r="A19" s="45"/>
      <c r="B19" s="45"/>
      <c r="C19" s="45"/>
      <c r="D19" s="174"/>
      <c r="E19" s="177"/>
      <c r="F19" s="41" t="s">
        <v>39</v>
      </c>
      <c r="G19" s="82"/>
      <c r="H19" s="82"/>
      <c r="I19" s="82"/>
      <c r="J19" s="82"/>
      <c r="L19" s="77"/>
    </row>
    <row r="20" spans="1:14" s="22" customFormat="1" ht="15">
      <c r="A20" s="45"/>
      <c r="B20" s="45"/>
      <c r="C20" s="45"/>
      <c r="D20" s="178">
        <v>1192</v>
      </c>
      <c r="E20" s="179">
        <v>11017</v>
      </c>
      <c r="F20" s="41" t="s">
        <v>108</v>
      </c>
      <c r="G20" s="81">
        <v>-173973.2</v>
      </c>
      <c r="H20" s="81">
        <v>-629916.1</v>
      </c>
      <c r="I20" s="81">
        <v>-265942.90000000002</v>
      </c>
      <c r="J20" s="81">
        <v>0</v>
      </c>
    </row>
    <row r="21" spans="1:14" s="22" customFormat="1" ht="15">
      <c r="A21" s="45"/>
      <c r="B21" s="45"/>
      <c r="C21" s="45"/>
      <c r="D21" s="178"/>
      <c r="E21" s="178"/>
      <c r="F21" s="41" t="s">
        <v>68</v>
      </c>
      <c r="G21" s="82"/>
      <c r="H21" s="82"/>
      <c r="I21" s="82"/>
      <c r="J21" s="82"/>
    </row>
    <row r="22" spans="1:14" s="22" customFormat="1" ht="44.25" customHeight="1">
      <c r="A22" s="45"/>
      <c r="B22" s="45"/>
      <c r="C22" s="45"/>
      <c r="D22" s="179">
        <v>1193</v>
      </c>
      <c r="E22" s="179">
        <v>11001</v>
      </c>
      <c r="F22" s="19" t="s">
        <v>81</v>
      </c>
      <c r="G22" s="81">
        <v>-107338.3</v>
      </c>
      <c r="H22" s="81">
        <v>-234706</v>
      </c>
      <c r="I22" s="81">
        <v>-234706</v>
      </c>
      <c r="J22" s="81">
        <v>-234706</v>
      </c>
      <c r="K22" s="77"/>
      <c r="L22" s="77"/>
      <c r="M22" s="77"/>
      <c r="N22" s="77"/>
    </row>
    <row r="23" spans="1:14" s="22" customFormat="1" ht="15">
      <c r="A23" s="45"/>
      <c r="B23" s="45"/>
      <c r="C23" s="45"/>
      <c r="D23" s="178"/>
      <c r="E23" s="178"/>
      <c r="F23" s="2" t="s">
        <v>68</v>
      </c>
      <c r="G23" s="69"/>
      <c r="H23" s="69"/>
      <c r="I23" s="69"/>
      <c r="J23" s="69"/>
      <c r="L23" s="77"/>
    </row>
    <row r="24" spans="1:14" s="22" customFormat="1" ht="15">
      <c r="A24" s="78"/>
      <c r="B24" s="152" t="s">
        <v>103</v>
      </c>
      <c r="C24" s="180"/>
      <c r="D24" s="182"/>
      <c r="E24" s="182"/>
      <c r="F24" s="146" t="s">
        <v>148</v>
      </c>
      <c r="G24" s="71">
        <f>G26</f>
        <v>62434.3</v>
      </c>
      <c r="H24" s="71">
        <f t="shared" ref="H24:J24" si="4">H26</f>
        <v>149725.70000000001</v>
      </c>
      <c r="I24" s="71">
        <f t="shared" si="4"/>
        <v>111114</v>
      </c>
      <c r="J24" s="71">
        <f t="shared" si="4"/>
        <v>52090.7</v>
      </c>
      <c r="K24" s="77"/>
      <c r="L24" s="77"/>
      <c r="M24" s="77"/>
      <c r="N24" s="77"/>
    </row>
    <row r="25" spans="1:14" s="22" customFormat="1" ht="15">
      <c r="A25" s="78"/>
      <c r="B25" s="151"/>
      <c r="C25" s="181"/>
      <c r="D25" s="183"/>
      <c r="E25" s="183"/>
      <c r="F25" s="65" t="s">
        <v>39</v>
      </c>
      <c r="G25" s="137"/>
      <c r="H25" s="137"/>
      <c r="I25" s="137"/>
      <c r="J25" s="137"/>
      <c r="L25" s="77"/>
    </row>
    <row r="26" spans="1:14" s="62" customFormat="1" ht="15">
      <c r="A26" s="78"/>
      <c r="B26" s="151"/>
      <c r="C26" s="193" t="s">
        <v>56</v>
      </c>
      <c r="D26" s="155"/>
      <c r="E26" s="157"/>
      <c r="F26" s="64" t="s">
        <v>105</v>
      </c>
      <c r="G26" s="71">
        <f>G28</f>
        <v>62434.3</v>
      </c>
      <c r="H26" s="71">
        <f t="shared" ref="H26:J26" si="5">H28</f>
        <v>149725.70000000001</v>
      </c>
      <c r="I26" s="131">
        <f>I28</f>
        <v>111114</v>
      </c>
      <c r="J26" s="88">
        <f t="shared" si="5"/>
        <v>52090.7</v>
      </c>
      <c r="L26" s="103"/>
    </row>
    <row r="27" spans="1:14" s="62" customFormat="1" ht="15">
      <c r="A27" s="78"/>
      <c r="B27" s="151"/>
      <c r="C27" s="194"/>
      <c r="D27" s="155"/>
      <c r="E27" s="158"/>
      <c r="F27" s="65" t="s">
        <v>39</v>
      </c>
      <c r="G27" s="69"/>
      <c r="H27" s="69"/>
      <c r="I27" s="132"/>
      <c r="J27" s="69"/>
    </row>
    <row r="28" spans="1:14" s="62" customFormat="1" ht="15">
      <c r="A28" s="78"/>
      <c r="B28" s="151"/>
      <c r="C28" s="79"/>
      <c r="D28" s="155">
        <v>1146</v>
      </c>
      <c r="E28" s="164">
        <v>11004</v>
      </c>
      <c r="F28" s="66" t="s">
        <v>104</v>
      </c>
      <c r="G28" s="71">
        <v>62434.3</v>
      </c>
      <c r="H28" s="71">
        <v>149725.70000000001</v>
      </c>
      <c r="I28" s="131">
        <v>111114</v>
      </c>
      <c r="J28" s="88">
        <v>52090.7</v>
      </c>
      <c r="K28" s="105"/>
      <c r="L28" s="103"/>
    </row>
    <row r="29" spans="1:14" s="62" customFormat="1" ht="15">
      <c r="A29" s="78"/>
      <c r="B29" s="153"/>
      <c r="C29" s="80"/>
      <c r="D29" s="155"/>
      <c r="E29" s="165"/>
      <c r="F29" s="2" t="s">
        <v>68</v>
      </c>
      <c r="G29" s="69"/>
      <c r="H29" s="69"/>
      <c r="I29" s="132"/>
      <c r="J29" s="69"/>
      <c r="L29" s="103"/>
    </row>
    <row r="30" spans="1:14" s="62" customFormat="1" ht="15">
      <c r="A30" s="151"/>
      <c r="B30" s="184" t="s">
        <v>56</v>
      </c>
      <c r="C30" s="158"/>
      <c r="D30" s="164"/>
      <c r="E30" s="167"/>
      <c r="F30" s="64" t="s">
        <v>69</v>
      </c>
      <c r="G30" s="71">
        <f>G34+G38</f>
        <v>218877.2</v>
      </c>
      <c r="H30" s="71">
        <f>H34+H38</f>
        <v>524896.4</v>
      </c>
      <c r="I30" s="131">
        <f t="shared" ref="I30:J30" si="6">I34+I38</f>
        <v>389534.9</v>
      </c>
      <c r="J30" s="88">
        <f t="shared" si="6"/>
        <v>182615.3</v>
      </c>
      <c r="L30" s="103"/>
    </row>
    <row r="31" spans="1:14" s="62" customFormat="1" ht="15">
      <c r="A31" s="151"/>
      <c r="B31" s="184"/>
      <c r="C31" s="166"/>
      <c r="D31" s="165"/>
      <c r="E31" s="167"/>
      <c r="F31" s="65" t="s">
        <v>39</v>
      </c>
      <c r="G31" s="69"/>
      <c r="H31" s="69"/>
      <c r="I31" s="132"/>
      <c r="J31" s="69"/>
    </row>
    <row r="32" spans="1:14" s="62" customFormat="1" ht="15">
      <c r="A32" s="151"/>
      <c r="B32" s="151"/>
      <c r="C32" s="151" t="s">
        <v>103</v>
      </c>
      <c r="D32" s="164">
        <v>1146</v>
      </c>
      <c r="E32" s="167"/>
      <c r="F32" s="64" t="s">
        <v>70</v>
      </c>
      <c r="G32" s="71">
        <f>G34</f>
        <v>106494.6</v>
      </c>
      <c r="H32" s="71">
        <f t="shared" ref="H32:J32" si="7">H34</f>
        <v>255388</v>
      </c>
      <c r="I32" s="131">
        <f t="shared" si="7"/>
        <v>189528</v>
      </c>
      <c r="J32" s="88">
        <f t="shared" si="7"/>
        <v>94749</v>
      </c>
      <c r="L32" s="103"/>
    </row>
    <row r="33" spans="1:12" s="62" customFormat="1" ht="15">
      <c r="A33" s="151"/>
      <c r="B33" s="151"/>
      <c r="C33" s="151"/>
      <c r="D33" s="165"/>
      <c r="E33" s="168"/>
      <c r="F33" s="63" t="s">
        <v>39</v>
      </c>
      <c r="G33" s="69"/>
      <c r="H33" s="69"/>
      <c r="I33" s="131"/>
      <c r="J33" s="88"/>
    </row>
    <row r="34" spans="1:12" s="67" customFormat="1" ht="15" customHeight="1">
      <c r="A34" s="151"/>
      <c r="B34" s="151"/>
      <c r="C34" s="151"/>
      <c r="D34" s="164"/>
      <c r="E34" s="164">
        <v>11005</v>
      </c>
      <c r="F34" s="66" t="s">
        <v>86</v>
      </c>
      <c r="G34" s="71">
        <v>106494.6</v>
      </c>
      <c r="H34" s="71">
        <v>255388</v>
      </c>
      <c r="I34" s="131">
        <v>189528</v>
      </c>
      <c r="J34" s="88">
        <v>94749</v>
      </c>
      <c r="L34" s="104"/>
    </row>
    <row r="35" spans="1:12" s="67" customFormat="1" ht="14.25">
      <c r="A35" s="153"/>
      <c r="B35" s="153"/>
      <c r="C35" s="153"/>
      <c r="D35" s="165"/>
      <c r="E35" s="165"/>
      <c r="F35" s="68" t="s">
        <v>68</v>
      </c>
      <c r="G35" s="72"/>
      <c r="H35" s="72"/>
      <c r="I35" s="133"/>
      <c r="J35" s="72"/>
      <c r="L35" s="104"/>
    </row>
    <row r="36" spans="1:12" s="62" customFormat="1" ht="15">
      <c r="A36" s="151"/>
      <c r="B36" s="151"/>
      <c r="C36" s="152" t="s">
        <v>56</v>
      </c>
      <c r="D36" s="157"/>
      <c r="E36" s="167"/>
      <c r="F36" s="64" t="s">
        <v>70</v>
      </c>
      <c r="G36" s="71">
        <f>G38</f>
        <v>112382.6</v>
      </c>
      <c r="H36" s="71">
        <f t="shared" ref="H36:J36" si="8">H38</f>
        <v>269508.40000000002</v>
      </c>
      <c r="I36" s="131">
        <f t="shared" si="8"/>
        <v>200006.9</v>
      </c>
      <c r="J36" s="88">
        <f t="shared" si="8"/>
        <v>87866.3</v>
      </c>
    </row>
    <row r="37" spans="1:12" s="62" customFormat="1" ht="15">
      <c r="A37" s="151"/>
      <c r="B37" s="151"/>
      <c r="C37" s="151"/>
      <c r="D37" s="166"/>
      <c r="E37" s="168"/>
      <c r="F37" s="63" t="s">
        <v>39</v>
      </c>
      <c r="G37" s="69"/>
      <c r="H37" s="69"/>
      <c r="I37" s="131"/>
      <c r="J37" s="88"/>
    </row>
    <row r="38" spans="1:12" s="67" customFormat="1" ht="15" customHeight="1">
      <c r="A38" s="151"/>
      <c r="B38" s="151"/>
      <c r="C38" s="151"/>
      <c r="D38" s="164"/>
      <c r="E38" s="164">
        <v>11006</v>
      </c>
      <c r="F38" s="66" t="s">
        <v>87</v>
      </c>
      <c r="G38" s="71">
        <v>112382.6</v>
      </c>
      <c r="H38" s="71">
        <v>269508.40000000002</v>
      </c>
      <c r="I38" s="131">
        <v>200006.9</v>
      </c>
      <c r="J38" s="88">
        <v>87866.3</v>
      </c>
    </row>
    <row r="39" spans="1:12" s="67" customFormat="1" ht="14.25">
      <c r="A39" s="153"/>
      <c r="B39" s="153"/>
      <c r="C39" s="153"/>
      <c r="D39" s="165"/>
      <c r="E39" s="165"/>
      <c r="F39" s="68" t="s">
        <v>68</v>
      </c>
      <c r="G39" s="72"/>
      <c r="H39" s="72"/>
      <c r="I39" s="72"/>
      <c r="J39" s="72"/>
    </row>
    <row r="40" spans="1:12" ht="28.5">
      <c r="A40" s="150"/>
      <c r="B40" s="152" t="s">
        <v>129</v>
      </c>
      <c r="D40" s="155"/>
      <c r="E40" s="157"/>
      <c r="F40" s="64" t="s">
        <v>130</v>
      </c>
      <c r="G40" s="148">
        <f>G44+G48</f>
        <v>0</v>
      </c>
      <c r="H40" s="148">
        <f>+H44+H48</f>
        <v>190000</v>
      </c>
      <c r="I40" s="148">
        <f>+I44+I48</f>
        <v>0</v>
      </c>
      <c r="J40" s="148">
        <f>+J44+J48</f>
        <v>0</v>
      </c>
    </row>
    <row r="41" spans="1:12" ht="14.25">
      <c r="A41" s="150"/>
      <c r="B41" s="151"/>
      <c r="C41" s="138"/>
      <c r="D41" s="156"/>
      <c r="E41" s="158"/>
      <c r="F41" s="140" t="s">
        <v>39</v>
      </c>
      <c r="G41" s="148"/>
      <c r="H41" s="148"/>
      <c r="I41" s="148"/>
      <c r="J41" s="148"/>
    </row>
    <row r="42" spans="1:12" ht="28.5">
      <c r="A42" s="150"/>
      <c r="B42" s="151"/>
      <c r="C42" s="142" t="s">
        <v>103</v>
      </c>
      <c r="D42" s="130"/>
      <c r="E42" s="143"/>
      <c r="F42" s="64" t="s">
        <v>146</v>
      </c>
      <c r="G42" s="148">
        <f>G44</f>
        <v>0</v>
      </c>
      <c r="H42" s="148">
        <f t="shared" ref="H42:J42" si="9">H44</f>
        <v>70000</v>
      </c>
      <c r="I42" s="148">
        <f t="shared" si="9"/>
        <v>0</v>
      </c>
      <c r="J42" s="148">
        <f t="shared" si="9"/>
        <v>0</v>
      </c>
    </row>
    <row r="43" spans="1:12" ht="14.25">
      <c r="A43" s="150"/>
      <c r="B43" s="151"/>
      <c r="C43" s="139"/>
      <c r="D43" s="129"/>
      <c r="E43" s="128"/>
      <c r="F43" s="63" t="s">
        <v>39</v>
      </c>
      <c r="G43" s="148"/>
      <c r="H43" s="148"/>
      <c r="I43" s="148"/>
      <c r="J43" s="148"/>
    </row>
    <row r="44" spans="1:12" ht="27">
      <c r="A44" s="150"/>
      <c r="B44" s="151"/>
      <c r="C44" s="151"/>
      <c r="D44" s="160">
        <v>1045</v>
      </c>
      <c r="E44" s="159">
        <v>12003</v>
      </c>
      <c r="F44" s="141" t="s">
        <v>131</v>
      </c>
      <c r="G44" s="148">
        <v>0</v>
      </c>
      <c r="H44" s="148">
        <v>70000</v>
      </c>
      <c r="I44" s="148">
        <v>0</v>
      </c>
      <c r="J44" s="148">
        <v>0</v>
      </c>
    </row>
    <row r="45" spans="1:12">
      <c r="A45" s="150"/>
      <c r="B45" s="151"/>
      <c r="C45" s="151"/>
      <c r="D45" s="161"/>
      <c r="E45" s="159"/>
      <c r="F45" s="2" t="s">
        <v>68</v>
      </c>
      <c r="G45" s="148"/>
      <c r="H45" s="148"/>
      <c r="I45" s="148"/>
      <c r="J45" s="148"/>
    </row>
    <row r="46" spans="1:12" ht="14.25">
      <c r="A46" s="150"/>
      <c r="B46" s="151"/>
      <c r="C46" s="152" t="s">
        <v>56</v>
      </c>
      <c r="D46" s="162"/>
      <c r="E46" s="164"/>
      <c r="F46" s="64" t="s">
        <v>147</v>
      </c>
      <c r="G46" s="148">
        <f>G48</f>
        <v>0</v>
      </c>
      <c r="H46" s="148">
        <f t="shared" ref="H46:J46" si="10">H48</f>
        <v>120000</v>
      </c>
      <c r="I46" s="148">
        <f t="shared" si="10"/>
        <v>0</v>
      </c>
      <c r="J46" s="148">
        <f t="shared" si="10"/>
        <v>0</v>
      </c>
    </row>
    <row r="47" spans="1:12">
      <c r="A47" s="150"/>
      <c r="B47" s="151"/>
      <c r="C47" s="153"/>
      <c r="D47" s="163"/>
      <c r="E47" s="165"/>
      <c r="F47" s="63" t="s">
        <v>39</v>
      </c>
      <c r="G47" s="148"/>
      <c r="H47" s="148"/>
      <c r="I47" s="148"/>
      <c r="J47" s="148"/>
    </row>
    <row r="48" spans="1:12" ht="27">
      <c r="A48" s="150"/>
      <c r="B48" s="151"/>
      <c r="C48" s="152"/>
      <c r="D48" s="145">
        <v>1045</v>
      </c>
      <c r="E48" s="154">
        <v>12004</v>
      </c>
      <c r="F48" s="119" t="s">
        <v>132</v>
      </c>
      <c r="G48" s="148">
        <v>0</v>
      </c>
      <c r="H48" s="148">
        <v>120000</v>
      </c>
      <c r="I48" s="148">
        <v>0</v>
      </c>
      <c r="J48" s="148">
        <v>0</v>
      </c>
    </row>
    <row r="49" spans="1:10">
      <c r="A49" s="150"/>
      <c r="B49" s="153"/>
      <c r="C49" s="153"/>
      <c r="D49" s="144"/>
      <c r="E49" s="154"/>
      <c r="F49" s="68" t="s">
        <v>68</v>
      </c>
      <c r="G49" s="148"/>
      <c r="H49" s="148"/>
      <c r="I49" s="148"/>
      <c r="J49" s="148"/>
    </row>
  </sheetData>
  <mergeCells count="50">
    <mergeCell ref="F11:F12"/>
    <mergeCell ref="G11:J11"/>
    <mergeCell ref="A6:J6"/>
    <mergeCell ref="D34:D35"/>
    <mergeCell ref="C30:C31"/>
    <mergeCell ref="E30:E33"/>
    <mergeCell ref="D22:D23"/>
    <mergeCell ref="E22:E23"/>
    <mergeCell ref="A11:C11"/>
    <mergeCell ref="D11:E11"/>
    <mergeCell ref="E26:E27"/>
    <mergeCell ref="E28:E29"/>
    <mergeCell ref="A30:A35"/>
    <mergeCell ref="B24:B29"/>
    <mergeCell ref="E24:E25"/>
    <mergeCell ref="C26:C27"/>
    <mergeCell ref="D24:D25"/>
    <mergeCell ref="A36:A39"/>
    <mergeCell ref="B36:B39"/>
    <mergeCell ref="C36:C39"/>
    <mergeCell ref="B30:B35"/>
    <mergeCell ref="C32:C35"/>
    <mergeCell ref="E38:E39"/>
    <mergeCell ref="D36:D37"/>
    <mergeCell ref="E36:E37"/>
    <mergeCell ref="D32:D33"/>
    <mergeCell ref="B14:B15"/>
    <mergeCell ref="C14:C17"/>
    <mergeCell ref="D14:D19"/>
    <mergeCell ref="E14:E19"/>
    <mergeCell ref="D20:D21"/>
    <mergeCell ref="E20:E21"/>
    <mergeCell ref="D26:D27"/>
    <mergeCell ref="D30:D31"/>
    <mergeCell ref="D38:D39"/>
    <mergeCell ref="D28:D29"/>
    <mergeCell ref="C24:C25"/>
    <mergeCell ref="E34:E35"/>
    <mergeCell ref="E48:E49"/>
    <mergeCell ref="D40:D41"/>
    <mergeCell ref="E40:E41"/>
    <mergeCell ref="E44:E45"/>
    <mergeCell ref="D44:D45"/>
    <mergeCell ref="D46:D47"/>
    <mergeCell ref="E46:E47"/>
    <mergeCell ref="A40:A49"/>
    <mergeCell ref="C44:C45"/>
    <mergeCell ref="C48:C49"/>
    <mergeCell ref="B40:B49"/>
    <mergeCell ref="C46:C47"/>
  </mergeCells>
  <pageMargins left="0.37" right="0.16" top="0.17" bottom="0.16" header="0.17" footer="0.16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A6" sqref="A6:G6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67" customWidth="1"/>
    <col min="5" max="5" width="14.28515625" style="67" customWidth="1"/>
    <col min="6" max="6" width="14.85546875" style="67" customWidth="1"/>
    <col min="7" max="7" width="14.28515625" style="67" customWidth="1"/>
    <col min="8" max="8" width="9.140625" style="1"/>
    <col min="9" max="9" width="10.7109375" style="1" customWidth="1"/>
    <col min="10" max="16384" width="9.140625" style="1"/>
  </cols>
  <sheetData>
    <row r="1" spans="1:7">
      <c r="F1" s="67" t="s">
        <v>149</v>
      </c>
    </row>
    <row r="2" spans="1:7">
      <c r="E2" s="67" t="s">
        <v>5</v>
      </c>
    </row>
    <row r="3" spans="1:7">
      <c r="E3" s="67" t="s">
        <v>10</v>
      </c>
    </row>
    <row r="6" spans="1:7" ht="45" customHeight="1">
      <c r="A6" s="189" t="s">
        <v>153</v>
      </c>
      <c r="B6" s="189"/>
      <c r="C6" s="189"/>
      <c r="D6" s="189"/>
      <c r="E6" s="189"/>
      <c r="F6" s="189"/>
      <c r="G6" s="189"/>
    </row>
    <row r="10" spans="1:7">
      <c r="G10" s="67" t="s">
        <v>80</v>
      </c>
    </row>
    <row r="11" spans="1:7" s="22" customFormat="1" ht="30" customHeight="1">
      <c r="A11" s="185" t="s">
        <v>21</v>
      </c>
      <c r="B11" s="185"/>
      <c r="C11" s="185" t="s">
        <v>37</v>
      </c>
      <c r="D11" s="206" t="s">
        <v>57</v>
      </c>
      <c r="E11" s="207"/>
      <c r="F11" s="207"/>
      <c r="G11" s="208"/>
    </row>
    <row r="12" spans="1:7" s="22" customFormat="1" ht="30" customHeight="1">
      <c r="A12" s="53" t="s">
        <v>27</v>
      </c>
      <c r="B12" s="44" t="s">
        <v>28</v>
      </c>
      <c r="C12" s="185"/>
      <c r="D12" s="73" t="s">
        <v>23</v>
      </c>
      <c r="E12" s="73" t="s">
        <v>24</v>
      </c>
      <c r="F12" s="73" t="s">
        <v>25</v>
      </c>
      <c r="G12" s="73" t="s">
        <v>26</v>
      </c>
    </row>
    <row r="13" spans="1:7" s="22" customFormat="1" ht="15">
      <c r="A13" s="200"/>
      <c r="B13" s="204"/>
      <c r="C13" s="55" t="s">
        <v>38</v>
      </c>
      <c r="D13" s="74">
        <v>0</v>
      </c>
      <c r="E13" s="74">
        <v>0</v>
      </c>
      <c r="F13" s="74">
        <v>0</v>
      </c>
      <c r="G13" s="74">
        <v>0</v>
      </c>
    </row>
    <row r="14" spans="1:7" s="22" customFormat="1" ht="15">
      <c r="A14" s="201"/>
      <c r="B14" s="204"/>
      <c r="C14" s="54" t="s">
        <v>39</v>
      </c>
      <c r="D14" s="75"/>
      <c r="E14" s="75"/>
      <c r="F14" s="75"/>
      <c r="G14" s="75"/>
    </row>
    <row r="15" spans="1:7" s="22" customFormat="1" ht="15">
      <c r="A15" s="202"/>
      <c r="B15" s="202"/>
      <c r="C15" s="56" t="s">
        <v>68</v>
      </c>
      <c r="D15" s="74">
        <v>0</v>
      </c>
      <c r="E15" s="74">
        <v>0</v>
      </c>
      <c r="F15" s="74">
        <v>0</v>
      </c>
      <c r="G15" s="74">
        <v>0</v>
      </c>
    </row>
    <row r="16" spans="1:7" s="22" customFormat="1" ht="15">
      <c r="A16" s="203"/>
      <c r="B16" s="203"/>
      <c r="C16" s="19" t="s">
        <v>39</v>
      </c>
      <c r="D16" s="69"/>
      <c r="E16" s="69"/>
      <c r="F16" s="69"/>
      <c r="G16" s="69"/>
    </row>
    <row r="17" spans="1:7" s="22" customFormat="1" ht="15">
      <c r="A17" s="178">
        <v>1192</v>
      </c>
      <c r="B17" s="179"/>
      <c r="C17" s="41" t="s">
        <v>109</v>
      </c>
      <c r="D17" s="81">
        <f>D27</f>
        <v>-173973.2</v>
      </c>
      <c r="E17" s="81">
        <f t="shared" ref="E17:G17" si="0">E27</f>
        <v>-629916.1</v>
      </c>
      <c r="F17" s="81">
        <f t="shared" si="0"/>
        <v>-265942.90000000002</v>
      </c>
      <c r="G17" s="81">
        <f t="shared" si="0"/>
        <v>0</v>
      </c>
    </row>
    <row r="18" spans="1:7" s="22" customFormat="1" ht="15">
      <c r="A18" s="178"/>
      <c r="B18" s="178"/>
      <c r="C18" s="41" t="s">
        <v>39</v>
      </c>
      <c r="D18" s="85"/>
      <c r="E18" s="85"/>
      <c r="F18" s="85"/>
      <c r="G18" s="85"/>
    </row>
    <row r="19" spans="1:7" s="22" customFormat="1" ht="15">
      <c r="A19" s="205"/>
      <c r="B19" s="178">
        <v>11017</v>
      </c>
      <c r="C19" s="54" t="s">
        <v>108</v>
      </c>
      <c r="D19" s="81">
        <f>D27</f>
        <v>-173973.2</v>
      </c>
      <c r="E19" s="81">
        <f t="shared" ref="E19:G19" si="1">E27</f>
        <v>-629916.1</v>
      </c>
      <c r="F19" s="81">
        <f t="shared" si="1"/>
        <v>-265942.90000000002</v>
      </c>
      <c r="G19" s="81">
        <f t="shared" si="1"/>
        <v>0</v>
      </c>
    </row>
    <row r="20" spans="1:7" s="22" customFormat="1" ht="15">
      <c r="A20" s="205"/>
      <c r="B20" s="178"/>
      <c r="C20" s="54" t="s">
        <v>40</v>
      </c>
      <c r="D20" s="87"/>
      <c r="E20" s="87"/>
      <c r="F20" s="87"/>
      <c r="G20" s="87"/>
    </row>
    <row r="21" spans="1:7" s="22" customFormat="1" ht="15">
      <c r="A21" s="205"/>
      <c r="B21" s="178"/>
      <c r="C21" s="89" t="s">
        <v>110</v>
      </c>
      <c r="D21" s="81">
        <f>D27</f>
        <v>-173973.2</v>
      </c>
      <c r="E21" s="81">
        <f t="shared" ref="E21:G21" si="2">E27</f>
        <v>-629916.1</v>
      </c>
      <c r="F21" s="81">
        <f t="shared" si="2"/>
        <v>-265942.90000000002</v>
      </c>
      <c r="G21" s="81">
        <f t="shared" si="2"/>
        <v>0</v>
      </c>
    </row>
    <row r="22" spans="1:7" s="22" customFormat="1" ht="27">
      <c r="A22" s="205"/>
      <c r="B22" s="178"/>
      <c r="C22" s="54" t="s">
        <v>41</v>
      </c>
      <c r="D22" s="85"/>
      <c r="E22" s="85"/>
      <c r="F22" s="85"/>
      <c r="G22" s="85"/>
    </row>
    <row r="23" spans="1:7" s="22" customFormat="1" ht="15">
      <c r="A23" s="205"/>
      <c r="B23" s="178"/>
      <c r="C23" s="54" t="s">
        <v>42</v>
      </c>
      <c r="D23" s="81">
        <f t="shared" ref="D23:D25" si="3">D24</f>
        <v>-173973.2</v>
      </c>
      <c r="E23" s="81">
        <f t="shared" ref="E23:E25" si="4">E24</f>
        <v>-629916.1</v>
      </c>
      <c r="F23" s="81">
        <f t="shared" ref="F23:F25" si="5">F24</f>
        <v>-265942.90000000002</v>
      </c>
      <c r="G23" s="81">
        <f t="shared" ref="G23:G25" si="6">G24</f>
        <v>0</v>
      </c>
    </row>
    <row r="24" spans="1:7" s="22" customFormat="1" ht="15">
      <c r="A24" s="205"/>
      <c r="B24" s="178"/>
      <c r="C24" s="54" t="s">
        <v>43</v>
      </c>
      <c r="D24" s="81">
        <f t="shared" si="3"/>
        <v>-173973.2</v>
      </c>
      <c r="E24" s="81">
        <f t="shared" si="4"/>
        <v>-629916.1</v>
      </c>
      <c r="F24" s="81">
        <f t="shared" si="5"/>
        <v>-265942.90000000002</v>
      </c>
      <c r="G24" s="81">
        <f t="shared" si="6"/>
        <v>0</v>
      </c>
    </row>
    <row r="25" spans="1:7" ht="15" customHeight="1">
      <c r="A25" s="205"/>
      <c r="B25" s="178"/>
      <c r="C25" s="54" t="s">
        <v>111</v>
      </c>
      <c r="D25" s="81">
        <f t="shared" si="3"/>
        <v>-173973.2</v>
      </c>
      <c r="E25" s="81">
        <f t="shared" si="4"/>
        <v>-629916.1</v>
      </c>
      <c r="F25" s="81">
        <f t="shared" si="5"/>
        <v>-265942.90000000002</v>
      </c>
      <c r="G25" s="81">
        <f t="shared" si="6"/>
        <v>0</v>
      </c>
    </row>
    <row r="26" spans="1:7" ht="15" customHeight="1">
      <c r="A26" s="205"/>
      <c r="B26" s="178"/>
      <c r="C26" s="54" t="s">
        <v>112</v>
      </c>
      <c r="D26" s="81">
        <f>D27</f>
        <v>-173973.2</v>
      </c>
      <c r="E26" s="81">
        <f t="shared" ref="E26:G26" si="7">E27</f>
        <v>-629916.1</v>
      </c>
      <c r="F26" s="81">
        <f t="shared" si="7"/>
        <v>-265942.90000000002</v>
      </c>
      <c r="G26" s="81">
        <f t="shared" si="7"/>
        <v>0</v>
      </c>
    </row>
    <row r="27" spans="1:7" ht="15" customHeight="1">
      <c r="A27" s="209"/>
      <c r="B27" s="210"/>
      <c r="C27" s="54" t="s">
        <v>113</v>
      </c>
      <c r="D27" s="81">
        <v>-173973.2</v>
      </c>
      <c r="E27" s="81">
        <v>-629916.1</v>
      </c>
      <c r="F27" s="81">
        <v>-265942.90000000002</v>
      </c>
      <c r="G27" s="81">
        <v>0</v>
      </c>
    </row>
    <row r="28" spans="1:7" s="22" customFormat="1" ht="15">
      <c r="A28" s="178">
        <v>1193</v>
      </c>
      <c r="B28" s="179"/>
      <c r="C28" s="19" t="s">
        <v>82</v>
      </c>
      <c r="D28" s="81">
        <f>D30</f>
        <v>-107338.3</v>
      </c>
      <c r="E28" s="81">
        <f t="shared" ref="E28:G28" si="8">E30</f>
        <v>-234706</v>
      </c>
      <c r="F28" s="81">
        <f t="shared" si="8"/>
        <v>-234706</v>
      </c>
      <c r="G28" s="81">
        <f t="shared" si="8"/>
        <v>-234706</v>
      </c>
    </row>
    <row r="29" spans="1:7" s="22" customFormat="1" ht="15">
      <c r="A29" s="178"/>
      <c r="B29" s="178"/>
      <c r="C29" s="19" t="s">
        <v>39</v>
      </c>
      <c r="D29" s="70"/>
      <c r="E29" s="70"/>
      <c r="F29" s="70"/>
      <c r="G29" s="70"/>
    </row>
    <row r="30" spans="1:7" s="22" customFormat="1" ht="54">
      <c r="A30" s="205"/>
      <c r="B30" s="178">
        <v>11001</v>
      </c>
      <c r="C30" s="19" t="s">
        <v>81</v>
      </c>
      <c r="D30" s="81">
        <f>D38</f>
        <v>-107338.3</v>
      </c>
      <c r="E30" s="81">
        <f t="shared" ref="E30:G30" si="9">E38</f>
        <v>-234706</v>
      </c>
      <c r="F30" s="81">
        <f t="shared" si="9"/>
        <v>-234706</v>
      </c>
      <c r="G30" s="81">
        <f t="shared" si="9"/>
        <v>-234706</v>
      </c>
    </row>
    <row r="31" spans="1:7" s="22" customFormat="1" ht="15">
      <c r="A31" s="205"/>
      <c r="B31" s="178"/>
      <c r="C31" s="54" t="s">
        <v>40</v>
      </c>
      <c r="D31" s="75"/>
      <c r="E31" s="75"/>
      <c r="F31" s="75"/>
      <c r="G31" s="75"/>
    </row>
    <row r="32" spans="1:7" s="22" customFormat="1" ht="15">
      <c r="A32" s="205"/>
      <c r="B32" s="178"/>
      <c r="C32" s="33" t="s">
        <v>68</v>
      </c>
      <c r="D32" s="81">
        <f>D38</f>
        <v>-107338.3</v>
      </c>
      <c r="E32" s="81">
        <f t="shared" ref="E32:G32" si="10">E38</f>
        <v>-234706</v>
      </c>
      <c r="F32" s="81">
        <f t="shared" si="10"/>
        <v>-234706</v>
      </c>
      <c r="G32" s="81">
        <f t="shared" si="10"/>
        <v>-234706</v>
      </c>
    </row>
    <row r="33" spans="1:7" s="22" customFormat="1" ht="27">
      <c r="A33" s="205"/>
      <c r="B33" s="178"/>
      <c r="C33" s="54" t="s">
        <v>41</v>
      </c>
      <c r="D33" s="70"/>
      <c r="E33" s="70"/>
      <c r="F33" s="70"/>
      <c r="G33" s="70"/>
    </row>
    <row r="34" spans="1:7" s="22" customFormat="1" ht="15">
      <c r="A34" s="205"/>
      <c r="B34" s="178"/>
      <c r="C34" s="54" t="s">
        <v>42</v>
      </c>
      <c r="D34" s="81">
        <f t="shared" ref="D34:D36" si="11">D35</f>
        <v>-107338.3</v>
      </c>
      <c r="E34" s="81">
        <f t="shared" ref="E34:E36" si="12">E35</f>
        <v>-234706</v>
      </c>
      <c r="F34" s="81">
        <f t="shared" ref="F34:F36" si="13">F35</f>
        <v>-234706</v>
      </c>
      <c r="G34" s="81">
        <f t="shared" ref="G34:G36" si="14">G35</f>
        <v>-234706</v>
      </c>
    </row>
    <row r="35" spans="1:7" s="22" customFormat="1" ht="15">
      <c r="A35" s="205"/>
      <c r="B35" s="178"/>
      <c r="C35" s="54" t="s">
        <v>43</v>
      </c>
      <c r="D35" s="81">
        <f t="shared" si="11"/>
        <v>-107338.3</v>
      </c>
      <c r="E35" s="81">
        <f t="shared" si="12"/>
        <v>-234706</v>
      </c>
      <c r="F35" s="81">
        <f t="shared" si="13"/>
        <v>-234706</v>
      </c>
      <c r="G35" s="81">
        <f t="shared" si="14"/>
        <v>-234706</v>
      </c>
    </row>
    <row r="36" spans="1:7" ht="15" customHeight="1">
      <c r="A36" s="205"/>
      <c r="B36" s="178"/>
      <c r="C36" s="54" t="s">
        <v>83</v>
      </c>
      <c r="D36" s="81">
        <f t="shared" si="11"/>
        <v>-107338.3</v>
      </c>
      <c r="E36" s="81">
        <f t="shared" si="12"/>
        <v>-234706</v>
      </c>
      <c r="F36" s="81">
        <f t="shared" si="13"/>
        <v>-234706</v>
      </c>
      <c r="G36" s="81">
        <f t="shared" si="14"/>
        <v>-234706</v>
      </c>
    </row>
    <row r="37" spans="1:7" ht="15" customHeight="1">
      <c r="A37" s="205"/>
      <c r="B37" s="178"/>
      <c r="C37" s="54" t="s">
        <v>84</v>
      </c>
      <c r="D37" s="81">
        <f>D38</f>
        <v>-107338.3</v>
      </c>
      <c r="E37" s="81">
        <f t="shared" ref="E37:G37" si="15">E38</f>
        <v>-234706</v>
      </c>
      <c r="F37" s="81">
        <f t="shared" si="15"/>
        <v>-234706</v>
      </c>
      <c r="G37" s="81">
        <f t="shared" si="15"/>
        <v>-234706</v>
      </c>
    </row>
    <row r="38" spans="1:7" ht="15" customHeight="1">
      <c r="A38" s="205"/>
      <c r="B38" s="178"/>
      <c r="C38" s="54" t="s">
        <v>85</v>
      </c>
      <c r="D38" s="81">
        <v>-107338.3</v>
      </c>
      <c r="E38" s="81">
        <v>-234706</v>
      </c>
      <c r="F38" s="81">
        <v>-234706</v>
      </c>
      <c r="G38" s="81">
        <v>-234706</v>
      </c>
    </row>
    <row r="39" spans="1:7" ht="15" customHeight="1">
      <c r="A39" s="197">
        <v>1146</v>
      </c>
      <c r="B39" s="199"/>
      <c r="C39" s="25" t="s">
        <v>60</v>
      </c>
      <c r="D39" s="71">
        <f>D49+D58+D67</f>
        <v>281311.5</v>
      </c>
      <c r="E39" s="71">
        <f t="shared" ref="E39:G39" si="16">E49+E58+E67</f>
        <v>674622.10000000009</v>
      </c>
      <c r="F39" s="81">
        <f t="shared" si="16"/>
        <v>500648.9</v>
      </c>
      <c r="G39" s="81">
        <f t="shared" si="16"/>
        <v>234706</v>
      </c>
    </row>
    <row r="40" spans="1:7" ht="15" customHeight="1">
      <c r="A40" s="196"/>
      <c r="B40" s="199"/>
      <c r="C40" s="19" t="s">
        <v>39</v>
      </c>
      <c r="D40" s="76"/>
      <c r="E40" s="76"/>
      <c r="F40" s="81"/>
      <c r="G40" s="81"/>
    </row>
    <row r="41" spans="1:7" ht="15" customHeight="1">
      <c r="A41" s="196"/>
      <c r="B41" s="198">
        <v>11004</v>
      </c>
      <c r="C41" s="25" t="s">
        <v>104</v>
      </c>
      <c r="D41" s="71">
        <f>D49</f>
        <v>62434.3</v>
      </c>
      <c r="E41" s="71">
        <f>E49</f>
        <v>149725.70000000001</v>
      </c>
      <c r="F41" s="81">
        <f t="shared" ref="F41:G41" si="17">F49</f>
        <v>111114</v>
      </c>
      <c r="G41" s="81">
        <f t="shared" si="17"/>
        <v>52090.7</v>
      </c>
    </row>
    <row r="42" spans="1:7" ht="14.25">
      <c r="A42" s="197"/>
      <c r="B42" s="198"/>
      <c r="C42" s="19" t="s">
        <v>40</v>
      </c>
      <c r="D42" s="72"/>
      <c r="E42" s="72"/>
      <c r="F42" s="81"/>
      <c r="G42" s="81"/>
    </row>
    <row r="43" spans="1:7">
      <c r="A43" s="197"/>
      <c r="B43" s="198"/>
      <c r="C43" s="33" t="s">
        <v>68</v>
      </c>
      <c r="D43" s="71">
        <f>D49</f>
        <v>62434.3</v>
      </c>
      <c r="E43" s="71">
        <f t="shared" ref="E43:G43" si="18">E49</f>
        <v>149725.70000000001</v>
      </c>
      <c r="F43" s="81">
        <f t="shared" si="18"/>
        <v>111114</v>
      </c>
      <c r="G43" s="81">
        <f t="shared" si="18"/>
        <v>52090.7</v>
      </c>
    </row>
    <row r="44" spans="1:7" ht="27">
      <c r="A44" s="197"/>
      <c r="B44" s="198"/>
      <c r="C44" s="19" t="s">
        <v>41</v>
      </c>
      <c r="D44" s="71"/>
      <c r="E44" s="71"/>
      <c r="F44" s="71"/>
      <c r="G44" s="71"/>
    </row>
    <row r="45" spans="1:7">
      <c r="A45" s="197"/>
      <c r="B45" s="198"/>
      <c r="C45" s="19" t="s">
        <v>42</v>
      </c>
      <c r="D45" s="71">
        <f>D49</f>
        <v>62434.3</v>
      </c>
      <c r="E45" s="71">
        <f t="shared" ref="E45:G45" si="19">E49</f>
        <v>149725.70000000001</v>
      </c>
      <c r="F45" s="81">
        <f t="shared" si="19"/>
        <v>111114</v>
      </c>
      <c r="G45" s="81">
        <f t="shared" si="19"/>
        <v>52090.7</v>
      </c>
    </row>
    <row r="46" spans="1:7">
      <c r="A46" s="197"/>
      <c r="B46" s="198"/>
      <c r="C46" s="19" t="s">
        <v>43</v>
      </c>
      <c r="D46" s="71">
        <f>D49</f>
        <v>62434.3</v>
      </c>
      <c r="E46" s="71">
        <f t="shared" ref="E46:G46" si="20">E49</f>
        <v>149725.70000000001</v>
      </c>
      <c r="F46" s="81">
        <f t="shared" si="20"/>
        <v>111114</v>
      </c>
      <c r="G46" s="81">
        <f t="shared" si="20"/>
        <v>52090.7</v>
      </c>
    </row>
    <row r="47" spans="1:7">
      <c r="A47" s="197"/>
      <c r="B47" s="198"/>
      <c r="C47" s="19" t="s">
        <v>71</v>
      </c>
      <c r="D47" s="71">
        <f>D49</f>
        <v>62434.3</v>
      </c>
      <c r="E47" s="71">
        <f t="shared" ref="E47:G47" si="21">E49</f>
        <v>149725.70000000001</v>
      </c>
      <c r="F47" s="81">
        <f t="shared" si="21"/>
        <v>111114</v>
      </c>
      <c r="G47" s="81">
        <f t="shared" si="21"/>
        <v>52090.7</v>
      </c>
    </row>
    <row r="48" spans="1:7">
      <c r="A48" s="196"/>
      <c r="B48" s="198"/>
      <c r="C48" s="19" t="s">
        <v>72</v>
      </c>
      <c r="D48" s="71">
        <f>D49</f>
        <v>62434.3</v>
      </c>
      <c r="E48" s="71">
        <f t="shared" ref="E48:G48" si="22">E49</f>
        <v>149725.70000000001</v>
      </c>
      <c r="F48" s="81">
        <f t="shared" si="22"/>
        <v>111114</v>
      </c>
      <c r="G48" s="81">
        <f t="shared" si="22"/>
        <v>52090.7</v>
      </c>
    </row>
    <row r="49" spans="1:7">
      <c r="A49" s="197"/>
      <c r="B49" s="165"/>
      <c r="C49" s="19" t="s">
        <v>73</v>
      </c>
      <c r="D49" s="71">
        <v>62434.3</v>
      </c>
      <c r="E49" s="71">
        <v>149725.70000000001</v>
      </c>
      <c r="F49" s="131">
        <v>111114</v>
      </c>
      <c r="G49" s="88">
        <v>52090.7</v>
      </c>
    </row>
    <row r="50" spans="1:7" ht="15" customHeight="1">
      <c r="A50" s="196"/>
      <c r="B50" s="198">
        <v>11005</v>
      </c>
      <c r="C50" s="25" t="s">
        <v>86</v>
      </c>
      <c r="D50" s="71">
        <f>D58</f>
        <v>106494.6</v>
      </c>
      <c r="E50" s="71">
        <f t="shared" ref="E50:G50" si="23">E58</f>
        <v>255388</v>
      </c>
      <c r="F50" s="81">
        <f t="shared" si="23"/>
        <v>189528</v>
      </c>
      <c r="G50" s="81">
        <f t="shared" si="23"/>
        <v>94749</v>
      </c>
    </row>
    <row r="51" spans="1:7" ht="14.25">
      <c r="A51" s="197"/>
      <c r="B51" s="198"/>
      <c r="C51" s="19" t="s">
        <v>40</v>
      </c>
      <c r="D51" s="72"/>
      <c r="E51" s="72"/>
      <c r="F51" s="72"/>
      <c r="G51" s="72"/>
    </row>
    <row r="52" spans="1:7">
      <c r="A52" s="197"/>
      <c r="B52" s="198"/>
      <c r="C52" s="33" t="s">
        <v>68</v>
      </c>
      <c r="D52" s="71">
        <f>D58</f>
        <v>106494.6</v>
      </c>
      <c r="E52" s="71">
        <f>E58</f>
        <v>255388</v>
      </c>
      <c r="F52" s="81">
        <f t="shared" ref="F52:G52" si="24">F58</f>
        <v>189528</v>
      </c>
      <c r="G52" s="81">
        <f t="shared" si="24"/>
        <v>94749</v>
      </c>
    </row>
    <row r="53" spans="1:7" ht="27">
      <c r="A53" s="197"/>
      <c r="B53" s="198"/>
      <c r="C53" s="19" t="s">
        <v>41</v>
      </c>
      <c r="D53" s="71"/>
      <c r="E53" s="71"/>
      <c r="F53" s="81"/>
      <c r="G53" s="81"/>
    </row>
    <row r="54" spans="1:7">
      <c r="A54" s="197"/>
      <c r="B54" s="198"/>
      <c r="C54" s="19" t="s">
        <v>42</v>
      </c>
      <c r="D54" s="71">
        <f t="shared" ref="D54:D56" si="25">D55</f>
        <v>106494.6</v>
      </c>
      <c r="E54" s="71">
        <f t="shared" ref="E54:E56" si="26">E55</f>
        <v>255388</v>
      </c>
      <c r="F54" s="81">
        <f t="shared" ref="F54:F56" si="27">F55</f>
        <v>189528</v>
      </c>
      <c r="G54" s="81">
        <f t="shared" ref="G54:G56" si="28">G55</f>
        <v>94749</v>
      </c>
    </row>
    <row r="55" spans="1:7">
      <c r="A55" s="197"/>
      <c r="B55" s="198"/>
      <c r="C55" s="19" t="s">
        <v>43</v>
      </c>
      <c r="D55" s="71">
        <f t="shared" si="25"/>
        <v>106494.6</v>
      </c>
      <c r="E55" s="71">
        <f t="shared" si="26"/>
        <v>255388</v>
      </c>
      <c r="F55" s="81">
        <f t="shared" si="27"/>
        <v>189528</v>
      </c>
      <c r="G55" s="81">
        <f t="shared" si="28"/>
        <v>94749</v>
      </c>
    </row>
    <row r="56" spans="1:7">
      <c r="A56" s="197"/>
      <c r="B56" s="198"/>
      <c r="C56" s="19" t="s">
        <v>71</v>
      </c>
      <c r="D56" s="71">
        <f t="shared" si="25"/>
        <v>106494.6</v>
      </c>
      <c r="E56" s="71">
        <f t="shared" si="26"/>
        <v>255388</v>
      </c>
      <c r="F56" s="81">
        <f t="shared" si="27"/>
        <v>189528</v>
      </c>
      <c r="G56" s="81">
        <f t="shared" si="28"/>
        <v>94749</v>
      </c>
    </row>
    <row r="57" spans="1:7">
      <c r="A57" s="196"/>
      <c r="B57" s="198"/>
      <c r="C57" s="19" t="s">
        <v>72</v>
      </c>
      <c r="D57" s="71">
        <f>D58</f>
        <v>106494.6</v>
      </c>
      <c r="E57" s="71">
        <f t="shared" ref="E57:G57" si="29">E58</f>
        <v>255388</v>
      </c>
      <c r="F57" s="81">
        <f t="shared" si="29"/>
        <v>189528</v>
      </c>
      <c r="G57" s="81">
        <f t="shared" si="29"/>
        <v>94749</v>
      </c>
    </row>
    <row r="58" spans="1:7">
      <c r="A58" s="197"/>
      <c r="B58" s="165"/>
      <c r="C58" s="19" t="s">
        <v>73</v>
      </c>
      <c r="D58" s="71">
        <v>106494.6</v>
      </c>
      <c r="E58" s="71">
        <v>255388</v>
      </c>
      <c r="F58" s="131">
        <v>189528</v>
      </c>
      <c r="G58" s="88">
        <v>94749</v>
      </c>
    </row>
    <row r="59" spans="1:7" ht="15" customHeight="1">
      <c r="A59" s="196"/>
      <c r="B59" s="198">
        <v>11006</v>
      </c>
      <c r="C59" s="25" t="s">
        <v>87</v>
      </c>
      <c r="D59" s="71">
        <f>D67</f>
        <v>112382.6</v>
      </c>
      <c r="E59" s="71">
        <f t="shared" ref="E59:G59" si="30">E67</f>
        <v>269508.40000000002</v>
      </c>
      <c r="F59" s="81">
        <f t="shared" si="30"/>
        <v>200006.9</v>
      </c>
      <c r="G59" s="81">
        <f t="shared" si="30"/>
        <v>87866.3</v>
      </c>
    </row>
    <row r="60" spans="1:7" ht="14.25">
      <c r="A60" s="197"/>
      <c r="B60" s="198"/>
      <c r="C60" s="19" t="s">
        <v>40</v>
      </c>
      <c r="D60" s="72"/>
      <c r="E60" s="72"/>
      <c r="F60" s="81"/>
      <c r="G60" s="81"/>
    </row>
    <row r="61" spans="1:7">
      <c r="A61" s="197"/>
      <c r="B61" s="198"/>
      <c r="C61" s="33" t="s">
        <v>68</v>
      </c>
      <c r="D61" s="71">
        <f>D67</f>
        <v>112382.6</v>
      </c>
      <c r="E61" s="71">
        <f t="shared" ref="E61:F61" si="31">E67</f>
        <v>269508.40000000002</v>
      </c>
      <c r="F61" s="81">
        <f t="shared" si="31"/>
        <v>200006.9</v>
      </c>
      <c r="G61" s="81">
        <f>G67</f>
        <v>87866.3</v>
      </c>
    </row>
    <row r="62" spans="1:7" ht="27">
      <c r="A62" s="197"/>
      <c r="B62" s="198"/>
      <c r="C62" s="19" t="s">
        <v>41</v>
      </c>
      <c r="D62" s="71"/>
      <c r="E62" s="71"/>
      <c r="F62" s="81"/>
      <c r="G62" s="81"/>
    </row>
    <row r="63" spans="1:7">
      <c r="A63" s="197"/>
      <c r="B63" s="198"/>
      <c r="C63" s="19" t="s">
        <v>42</v>
      </c>
      <c r="D63" s="71">
        <f t="shared" ref="D63:D65" si="32">D64</f>
        <v>112382.6</v>
      </c>
      <c r="E63" s="71">
        <f t="shared" ref="E63:E65" si="33">E64</f>
        <v>269508.40000000002</v>
      </c>
      <c r="F63" s="81">
        <f t="shared" ref="F63:F65" si="34">F64</f>
        <v>200006.9</v>
      </c>
      <c r="G63" s="81">
        <f t="shared" ref="G63:G65" si="35">G64</f>
        <v>87866.3</v>
      </c>
    </row>
    <row r="64" spans="1:7">
      <c r="A64" s="197"/>
      <c r="B64" s="198"/>
      <c r="C64" s="19" t="s">
        <v>43</v>
      </c>
      <c r="D64" s="71">
        <f t="shared" si="32"/>
        <v>112382.6</v>
      </c>
      <c r="E64" s="71">
        <f t="shared" si="33"/>
        <v>269508.40000000002</v>
      </c>
      <c r="F64" s="81">
        <f t="shared" si="34"/>
        <v>200006.9</v>
      </c>
      <c r="G64" s="81">
        <f t="shared" si="35"/>
        <v>87866.3</v>
      </c>
    </row>
    <row r="65" spans="1:7">
      <c r="A65" s="197"/>
      <c r="B65" s="198"/>
      <c r="C65" s="19" t="s">
        <v>71</v>
      </c>
      <c r="D65" s="71">
        <f t="shared" si="32"/>
        <v>112382.6</v>
      </c>
      <c r="E65" s="71">
        <f t="shared" si="33"/>
        <v>269508.40000000002</v>
      </c>
      <c r="F65" s="81">
        <f t="shared" si="34"/>
        <v>200006.9</v>
      </c>
      <c r="G65" s="81">
        <f t="shared" si="35"/>
        <v>87866.3</v>
      </c>
    </row>
    <row r="66" spans="1:7">
      <c r="A66" s="196"/>
      <c r="B66" s="198"/>
      <c r="C66" s="19" t="s">
        <v>72</v>
      </c>
      <c r="D66" s="71">
        <f>D67</f>
        <v>112382.6</v>
      </c>
      <c r="E66" s="71">
        <f t="shared" ref="E66:G66" si="36">E67</f>
        <v>269508.40000000002</v>
      </c>
      <c r="F66" s="81">
        <f t="shared" si="36"/>
        <v>200006.9</v>
      </c>
      <c r="G66" s="81">
        <f t="shared" si="36"/>
        <v>87866.3</v>
      </c>
    </row>
    <row r="67" spans="1:7">
      <c r="A67" s="197"/>
      <c r="B67" s="165"/>
      <c r="C67" s="19" t="s">
        <v>73</v>
      </c>
      <c r="D67" s="71">
        <v>112382.6</v>
      </c>
      <c r="E67" s="71">
        <v>269508.40000000002</v>
      </c>
      <c r="F67" s="131">
        <v>200006.9</v>
      </c>
      <c r="G67" s="88">
        <v>87866.3</v>
      </c>
    </row>
    <row r="68" spans="1:7" ht="27">
      <c r="A68" s="164">
        <v>1045</v>
      </c>
      <c r="B68" s="164"/>
      <c r="C68" s="125" t="s">
        <v>130</v>
      </c>
      <c r="D68" s="76">
        <v>0</v>
      </c>
      <c r="E68" s="76">
        <f>E70+E79</f>
        <v>190000</v>
      </c>
      <c r="F68" s="76">
        <f>F70+F79</f>
        <v>0</v>
      </c>
      <c r="G68" s="76">
        <f>G70+G79</f>
        <v>0</v>
      </c>
    </row>
    <row r="69" spans="1:7">
      <c r="A69" s="165"/>
      <c r="B69" s="165"/>
      <c r="C69" s="65" t="s">
        <v>39</v>
      </c>
      <c r="D69" s="124"/>
      <c r="E69" s="76"/>
      <c r="F69" s="121"/>
      <c r="G69" s="121"/>
    </row>
    <row r="70" spans="1:7" ht="27">
      <c r="A70" s="159"/>
      <c r="B70" s="126">
        <v>12003</v>
      </c>
      <c r="C70" s="122" t="s">
        <v>131</v>
      </c>
      <c r="D70" s="136">
        <v>0</v>
      </c>
      <c r="E70" s="134">
        <f>E78</f>
        <v>70000</v>
      </c>
      <c r="F70" s="134">
        <f>F78</f>
        <v>0</v>
      </c>
      <c r="G70" s="134">
        <v>0</v>
      </c>
    </row>
    <row r="71" spans="1:7">
      <c r="A71" s="159"/>
      <c r="B71" s="182"/>
      <c r="C71" s="41" t="s">
        <v>40</v>
      </c>
      <c r="D71" s="134"/>
      <c r="E71" s="135"/>
      <c r="F71" s="135"/>
      <c r="G71" s="135"/>
    </row>
    <row r="72" spans="1:7">
      <c r="A72" s="159"/>
      <c r="B72" s="195"/>
      <c r="C72" s="123" t="s">
        <v>68</v>
      </c>
      <c r="D72" s="134">
        <v>0</v>
      </c>
      <c r="E72" s="134">
        <f>E78</f>
        <v>70000</v>
      </c>
      <c r="F72" s="134">
        <f>F78</f>
        <v>0</v>
      </c>
      <c r="G72" s="134">
        <v>0</v>
      </c>
    </row>
    <row r="73" spans="1:7" ht="27">
      <c r="A73" s="159"/>
      <c r="B73" s="195"/>
      <c r="C73" s="41" t="s">
        <v>41</v>
      </c>
      <c r="D73" s="134"/>
      <c r="E73" s="135"/>
      <c r="F73" s="135"/>
      <c r="G73" s="135"/>
    </row>
    <row r="74" spans="1:7">
      <c r="A74" s="159"/>
      <c r="B74" s="195"/>
      <c r="C74" s="41" t="s">
        <v>42</v>
      </c>
      <c r="D74" s="134">
        <v>0</v>
      </c>
      <c r="E74" s="134">
        <f>E78</f>
        <v>70000</v>
      </c>
      <c r="F74" s="134">
        <f>F78</f>
        <v>0</v>
      </c>
      <c r="G74" s="134">
        <v>0</v>
      </c>
    </row>
    <row r="75" spans="1:7">
      <c r="A75" s="159"/>
      <c r="B75" s="195"/>
      <c r="C75" s="41" t="s">
        <v>43</v>
      </c>
      <c r="D75" s="134">
        <v>0</v>
      </c>
      <c r="E75" s="134">
        <f>E78</f>
        <v>70000</v>
      </c>
      <c r="F75" s="134">
        <f>F78</f>
        <v>0</v>
      </c>
      <c r="G75" s="134">
        <v>0</v>
      </c>
    </row>
    <row r="76" spans="1:7">
      <c r="A76" s="159"/>
      <c r="B76" s="195"/>
      <c r="C76" s="118" t="s">
        <v>133</v>
      </c>
      <c r="D76" s="134">
        <v>0</v>
      </c>
      <c r="E76" s="134">
        <f>E78</f>
        <v>70000</v>
      </c>
      <c r="F76" s="134">
        <f>F78</f>
        <v>0</v>
      </c>
      <c r="G76" s="134">
        <v>0</v>
      </c>
    </row>
    <row r="77" spans="1:7" ht="27">
      <c r="A77" s="159"/>
      <c r="B77" s="195"/>
      <c r="C77" s="120" t="s">
        <v>134</v>
      </c>
      <c r="D77" s="134">
        <v>0</v>
      </c>
      <c r="E77" s="134">
        <f>E78</f>
        <v>70000</v>
      </c>
      <c r="F77" s="134">
        <f>F78</f>
        <v>0</v>
      </c>
      <c r="G77" s="134">
        <v>0</v>
      </c>
    </row>
    <row r="78" spans="1:7">
      <c r="A78" s="159"/>
      <c r="B78" s="183"/>
      <c r="C78" s="118" t="s">
        <v>135</v>
      </c>
      <c r="D78" s="134">
        <v>0</v>
      </c>
      <c r="E78" s="71">
        <v>70000</v>
      </c>
      <c r="F78" s="71">
        <v>0</v>
      </c>
      <c r="G78" s="134">
        <v>0</v>
      </c>
    </row>
    <row r="79" spans="1:7" ht="27">
      <c r="A79" s="159"/>
      <c r="B79" s="126">
        <v>12004</v>
      </c>
      <c r="C79" s="119" t="s">
        <v>132</v>
      </c>
      <c r="D79" s="136">
        <v>0</v>
      </c>
      <c r="E79" s="134">
        <f>E87</f>
        <v>120000</v>
      </c>
      <c r="F79" s="134">
        <f>F87</f>
        <v>0</v>
      </c>
      <c r="G79" s="134">
        <v>0</v>
      </c>
    </row>
    <row r="80" spans="1:7">
      <c r="A80" s="159"/>
      <c r="B80" s="182"/>
      <c r="C80" s="41" t="s">
        <v>40</v>
      </c>
      <c r="D80" s="134"/>
      <c r="E80" s="135"/>
      <c r="F80" s="135"/>
      <c r="G80" s="135"/>
    </row>
    <row r="81" spans="1:7">
      <c r="A81" s="159"/>
      <c r="B81" s="195"/>
      <c r="C81" s="123" t="s">
        <v>68</v>
      </c>
      <c r="D81" s="134">
        <v>0</v>
      </c>
      <c r="E81" s="134">
        <f>E87</f>
        <v>120000</v>
      </c>
      <c r="F81" s="134">
        <f>F87</f>
        <v>0</v>
      </c>
      <c r="G81" s="134">
        <v>0</v>
      </c>
    </row>
    <row r="82" spans="1:7" ht="27">
      <c r="A82" s="159"/>
      <c r="B82" s="195"/>
      <c r="C82" s="41" t="s">
        <v>41</v>
      </c>
      <c r="D82" s="134"/>
      <c r="E82" s="135"/>
      <c r="F82" s="135"/>
      <c r="G82" s="135"/>
    </row>
    <row r="83" spans="1:7">
      <c r="A83" s="159"/>
      <c r="B83" s="195"/>
      <c r="C83" s="41" t="s">
        <v>42</v>
      </c>
      <c r="D83" s="134">
        <v>0</v>
      </c>
      <c r="E83" s="134">
        <f>E87</f>
        <v>120000</v>
      </c>
      <c r="F83" s="134">
        <f>F87</f>
        <v>0</v>
      </c>
      <c r="G83" s="134">
        <v>0</v>
      </c>
    </row>
    <row r="84" spans="1:7">
      <c r="A84" s="159"/>
      <c r="B84" s="195"/>
      <c r="C84" s="41" t="s">
        <v>43</v>
      </c>
      <c r="D84" s="134">
        <v>0</v>
      </c>
      <c r="E84" s="134">
        <f>E87</f>
        <v>120000</v>
      </c>
      <c r="F84" s="134">
        <f>F87</f>
        <v>0</v>
      </c>
      <c r="G84" s="134">
        <v>0</v>
      </c>
    </row>
    <row r="85" spans="1:7">
      <c r="A85" s="159"/>
      <c r="B85" s="195"/>
      <c r="C85" s="118" t="s">
        <v>133</v>
      </c>
      <c r="D85" s="134">
        <v>0</v>
      </c>
      <c r="E85" s="134">
        <f>E87</f>
        <v>120000</v>
      </c>
      <c r="F85" s="134">
        <f>F87</f>
        <v>0</v>
      </c>
      <c r="G85" s="134">
        <v>0</v>
      </c>
    </row>
    <row r="86" spans="1:7" ht="27">
      <c r="A86" s="159"/>
      <c r="B86" s="195"/>
      <c r="C86" s="120" t="s">
        <v>134</v>
      </c>
      <c r="D86" s="134">
        <v>0</v>
      </c>
      <c r="E86" s="134">
        <f>E87</f>
        <v>120000</v>
      </c>
      <c r="F86" s="134">
        <f>F87</f>
        <v>0</v>
      </c>
      <c r="G86" s="134">
        <v>0</v>
      </c>
    </row>
    <row r="87" spans="1:7">
      <c r="A87" s="159"/>
      <c r="B87" s="183"/>
      <c r="C87" s="118" t="s">
        <v>135</v>
      </c>
      <c r="D87" s="134">
        <v>0</v>
      </c>
      <c r="E87" s="71">
        <v>120000</v>
      </c>
      <c r="F87" s="71">
        <v>0</v>
      </c>
      <c r="G87" s="88">
        <v>0</v>
      </c>
    </row>
  </sheetData>
  <mergeCells count="27">
    <mergeCell ref="B28:B29"/>
    <mergeCell ref="A28:A38"/>
    <mergeCell ref="A11:B11"/>
    <mergeCell ref="C11:C12"/>
    <mergeCell ref="D11:G11"/>
    <mergeCell ref="A17:A27"/>
    <mergeCell ref="B17:B18"/>
    <mergeCell ref="B19:B27"/>
    <mergeCell ref="A6:G6"/>
    <mergeCell ref="A13:A14"/>
    <mergeCell ref="B15:B16"/>
    <mergeCell ref="A15:A16"/>
    <mergeCell ref="B13:B14"/>
    <mergeCell ref="A59:A67"/>
    <mergeCell ref="B59:B67"/>
    <mergeCell ref="B50:B58"/>
    <mergeCell ref="B30:B38"/>
    <mergeCell ref="A50:A58"/>
    <mergeCell ref="A39:A49"/>
    <mergeCell ref="B39:B40"/>
    <mergeCell ref="B41:B49"/>
    <mergeCell ref="A79:A87"/>
    <mergeCell ref="B80:B87"/>
    <mergeCell ref="A68:A69"/>
    <mergeCell ref="B68:B69"/>
    <mergeCell ref="A70:A78"/>
    <mergeCell ref="B71:B78"/>
  </mergeCells>
  <pageMargins left="0.37" right="0.16" top="0.17" bottom="0.16" header="0.17" footer="0.16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I19" sqref="I19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>
      <c r="F1" s="1" t="s">
        <v>20</v>
      </c>
    </row>
    <row r="2" spans="1:7">
      <c r="E2" s="1" t="s">
        <v>5</v>
      </c>
    </row>
    <row r="3" spans="1:7">
      <c r="E3" s="1" t="s">
        <v>10</v>
      </c>
    </row>
    <row r="8" spans="1:7" ht="85.5" customHeight="1">
      <c r="B8" s="189" t="s">
        <v>154</v>
      </c>
      <c r="C8" s="189"/>
      <c r="D8" s="189"/>
      <c r="E8" s="189"/>
      <c r="F8" s="189"/>
      <c r="G8" s="189"/>
    </row>
    <row r="10" spans="1:7">
      <c r="F10" s="1" t="s">
        <v>35</v>
      </c>
    </row>
    <row r="11" spans="1:7" s="22" customFormat="1" ht="30" customHeight="1">
      <c r="A11" s="225" t="s">
        <v>21</v>
      </c>
      <c r="B11" s="225"/>
      <c r="C11" s="225" t="s">
        <v>22</v>
      </c>
      <c r="D11" s="186" t="s">
        <v>57</v>
      </c>
      <c r="E11" s="187"/>
      <c r="F11" s="187"/>
      <c r="G11" s="188"/>
    </row>
    <row r="12" spans="1:7" s="22" customFormat="1" ht="30" customHeight="1">
      <c r="A12" s="23" t="s">
        <v>27</v>
      </c>
      <c r="B12" s="23" t="s">
        <v>28</v>
      </c>
      <c r="C12" s="225"/>
      <c r="D12" s="47" t="s">
        <v>23</v>
      </c>
      <c r="E12" s="47" t="s">
        <v>24</v>
      </c>
      <c r="F12" s="47" t="s">
        <v>25</v>
      </c>
      <c r="G12" s="47" t="s">
        <v>26</v>
      </c>
    </row>
    <row r="13" spans="1:7" s="22" customFormat="1" ht="30" customHeight="1">
      <c r="A13" s="35"/>
      <c r="B13" s="240" t="s">
        <v>77</v>
      </c>
      <c r="C13" s="241"/>
      <c r="D13" s="35"/>
      <c r="E13" s="35"/>
      <c r="F13" s="35"/>
      <c r="G13" s="35"/>
    </row>
    <row r="14" spans="1:7" s="22" customFormat="1" ht="16.5">
      <c r="A14" s="216">
        <v>1192</v>
      </c>
      <c r="B14" s="219"/>
      <c r="C14" s="91" t="s">
        <v>49</v>
      </c>
      <c r="D14" s="90"/>
      <c r="E14" s="90"/>
      <c r="F14" s="90"/>
      <c r="G14" s="90"/>
    </row>
    <row r="15" spans="1:7" s="22" customFormat="1" ht="15">
      <c r="A15" s="217"/>
      <c r="B15" s="219"/>
      <c r="C15" s="41" t="s">
        <v>109</v>
      </c>
      <c r="D15" s="81">
        <f>D22</f>
        <v>-173973.2</v>
      </c>
      <c r="E15" s="81">
        <f t="shared" ref="E15:G15" si="0">E22</f>
        <v>-629916.1</v>
      </c>
      <c r="F15" s="81">
        <f t="shared" si="0"/>
        <v>-265942.90000000002</v>
      </c>
      <c r="G15" s="81">
        <f t="shared" si="0"/>
        <v>0</v>
      </c>
    </row>
    <row r="16" spans="1:7" s="22" customFormat="1" ht="16.5">
      <c r="A16" s="217"/>
      <c r="B16" s="219"/>
      <c r="C16" s="91" t="s">
        <v>50</v>
      </c>
      <c r="D16" s="90"/>
      <c r="E16" s="90"/>
      <c r="F16" s="90"/>
      <c r="G16" s="90"/>
    </row>
    <row r="17" spans="1:8" s="22" customFormat="1" ht="67.5">
      <c r="A17" s="217"/>
      <c r="B17" s="219"/>
      <c r="C17" s="41" t="s">
        <v>114</v>
      </c>
      <c r="D17" s="90"/>
      <c r="E17" s="90"/>
      <c r="F17" s="90"/>
      <c r="G17" s="90"/>
    </row>
    <row r="18" spans="1:8" s="22" customFormat="1" ht="16.5">
      <c r="A18" s="217"/>
      <c r="B18" s="219"/>
      <c r="C18" s="91" t="s">
        <v>51</v>
      </c>
      <c r="D18" s="90"/>
      <c r="E18" s="90"/>
      <c r="F18" s="90"/>
      <c r="G18" s="90"/>
    </row>
    <row r="19" spans="1:8" s="22" customFormat="1" ht="63.75" customHeight="1">
      <c r="A19" s="218"/>
      <c r="B19" s="219"/>
      <c r="C19" s="41" t="s">
        <v>115</v>
      </c>
      <c r="D19" s="90"/>
      <c r="E19" s="90"/>
      <c r="F19" s="90"/>
      <c r="G19" s="90"/>
    </row>
    <row r="20" spans="1:8" ht="14.25">
      <c r="A20" s="235"/>
      <c r="B20" s="236"/>
      <c r="C20" s="237" t="s">
        <v>32</v>
      </c>
      <c r="D20" s="238"/>
      <c r="E20" s="238"/>
      <c r="F20" s="238"/>
      <c r="G20" s="239"/>
    </row>
    <row r="21" spans="1:8" s="22" customFormat="1" ht="16.5">
      <c r="A21" s="179"/>
      <c r="B21" s="234">
        <v>11017</v>
      </c>
      <c r="C21" s="91" t="s">
        <v>52</v>
      </c>
      <c r="D21" s="90"/>
      <c r="E21" s="90"/>
      <c r="F21" s="90"/>
      <c r="G21" s="90"/>
    </row>
    <row r="22" spans="1:8" s="22" customFormat="1" ht="15">
      <c r="A22" s="178"/>
      <c r="B22" s="205"/>
      <c r="C22" s="41" t="s">
        <v>108</v>
      </c>
      <c r="D22" s="81">
        <v>-173973.2</v>
      </c>
      <c r="E22" s="81">
        <v>-629916.1</v>
      </c>
      <c r="F22" s="81">
        <v>-265942.90000000002</v>
      </c>
      <c r="G22" s="81">
        <v>0</v>
      </c>
    </row>
    <row r="23" spans="1:8" s="22" customFormat="1" ht="16.5">
      <c r="A23" s="178"/>
      <c r="B23" s="205"/>
      <c r="C23" s="91" t="s">
        <v>53</v>
      </c>
      <c r="D23" s="90"/>
      <c r="E23" s="90"/>
      <c r="F23" s="90"/>
      <c r="G23" s="90"/>
    </row>
    <row r="24" spans="1:8" s="22" customFormat="1" ht="16.5">
      <c r="A24" s="178"/>
      <c r="B24" s="205"/>
      <c r="C24" s="41" t="s">
        <v>108</v>
      </c>
      <c r="D24" s="90"/>
      <c r="E24" s="90"/>
      <c r="F24" s="90"/>
      <c r="G24" s="90"/>
    </row>
    <row r="25" spans="1:8" s="22" customFormat="1" ht="16.5">
      <c r="A25" s="178"/>
      <c r="B25" s="205"/>
      <c r="C25" s="91" t="s">
        <v>54</v>
      </c>
      <c r="D25" s="90"/>
      <c r="E25" s="90"/>
      <c r="F25" s="90"/>
      <c r="G25" s="90"/>
    </row>
    <row r="26" spans="1:8" s="22" customFormat="1" ht="16.5">
      <c r="A26" s="210"/>
      <c r="B26" s="209"/>
      <c r="C26" s="41" t="s">
        <v>55</v>
      </c>
      <c r="D26" s="90"/>
      <c r="E26" s="90"/>
      <c r="F26" s="90"/>
      <c r="G26" s="90"/>
      <c r="H26" s="38"/>
    </row>
    <row r="27" spans="1:8" s="22" customFormat="1" ht="16.5">
      <c r="A27" s="216">
        <v>1193</v>
      </c>
      <c r="B27" s="232"/>
      <c r="C27" s="20" t="s">
        <v>49</v>
      </c>
      <c r="D27" s="35"/>
      <c r="E27" s="35"/>
      <c r="F27" s="35"/>
      <c r="G27" s="35"/>
    </row>
    <row r="28" spans="1:8" s="22" customFormat="1" ht="15">
      <c r="A28" s="217"/>
      <c r="B28" s="232"/>
      <c r="C28" s="19" t="s">
        <v>82</v>
      </c>
      <c r="D28" s="81">
        <f>D35</f>
        <v>-107338.3</v>
      </c>
      <c r="E28" s="81">
        <f t="shared" ref="E28:G28" si="1">E35</f>
        <v>-234706</v>
      </c>
      <c r="F28" s="81">
        <f t="shared" si="1"/>
        <v>-234706</v>
      </c>
      <c r="G28" s="81">
        <f t="shared" si="1"/>
        <v>-234706</v>
      </c>
    </row>
    <row r="29" spans="1:8" s="22" customFormat="1" ht="16.5">
      <c r="A29" s="217"/>
      <c r="B29" s="232"/>
      <c r="C29" s="20" t="s">
        <v>50</v>
      </c>
      <c r="D29" s="35"/>
      <c r="E29" s="35"/>
      <c r="F29" s="35"/>
      <c r="G29" s="35"/>
    </row>
    <row r="30" spans="1:8" s="22" customFormat="1" ht="54">
      <c r="A30" s="217"/>
      <c r="B30" s="232"/>
      <c r="C30" s="19" t="s">
        <v>88</v>
      </c>
      <c r="D30" s="35"/>
      <c r="E30" s="35"/>
      <c r="F30" s="35"/>
      <c r="G30" s="35"/>
    </row>
    <row r="31" spans="1:8" s="22" customFormat="1" ht="16.5">
      <c r="A31" s="217"/>
      <c r="B31" s="232"/>
      <c r="C31" s="20" t="s">
        <v>51</v>
      </c>
      <c r="D31" s="35"/>
      <c r="E31" s="35"/>
      <c r="F31" s="35"/>
      <c r="G31" s="35"/>
    </row>
    <row r="32" spans="1:8" s="22" customFormat="1" ht="27">
      <c r="A32" s="218"/>
      <c r="B32" s="232"/>
      <c r="C32" s="19" t="s">
        <v>89</v>
      </c>
      <c r="D32" s="35"/>
      <c r="E32" s="35"/>
      <c r="F32" s="35"/>
      <c r="G32" s="35"/>
    </row>
    <row r="33" spans="1:8" ht="14.25">
      <c r="A33" s="220"/>
      <c r="B33" s="221"/>
      <c r="C33" s="222" t="s">
        <v>32</v>
      </c>
      <c r="D33" s="223"/>
      <c r="E33" s="223"/>
      <c r="F33" s="223"/>
      <c r="G33" s="224"/>
    </row>
    <row r="34" spans="1:8" s="22" customFormat="1" ht="16.5">
      <c r="A34" s="233"/>
      <c r="B34" s="234">
        <v>11001</v>
      </c>
      <c r="C34" s="20" t="s">
        <v>52</v>
      </c>
      <c r="D34" s="35"/>
      <c r="E34" s="35"/>
      <c r="F34" s="35"/>
      <c r="G34" s="35"/>
    </row>
    <row r="35" spans="1:8" s="22" customFormat="1" ht="54">
      <c r="A35" s="178"/>
      <c r="B35" s="205"/>
      <c r="C35" s="19" t="s">
        <v>81</v>
      </c>
      <c r="D35" s="81">
        <v>-107338.3</v>
      </c>
      <c r="E35" s="81">
        <v>-234706</v>
      </c>
      <c r="F35" s="81">
        <v>-234706</v>
      </c>
      <c r="G35" s="81">
        <v>-234706</v>
      </c>
    </row>
    <row r="36" spans="1:8" s="22" customFormat="1" ht="16.5">
      <c r="A36" s="178"/>
      <c r="B36" s="205"/>
      <c r="C36" s="20" t="s">
        <v>53</v>
      </c>
      <c r="D36" s="35"/>
      <c r="E36" s="35"/>
      <c r="F36" s="35"/>
      <c r="G36" s="35"/>
    </row>
    <row r="37" spans="1:8" s="22" customFormat="1" ht="67.5">
      <c r="A37" s="178"/>
      <c r="B37" s="205"/>
      <c r="C37" s="19" t="s">
        <v>90</v>
      </c>
      <c r="D37" s="35"/>
      <c r="E37" s="35"/>
      <c r="F37" s="35"/>
      <c r="G37" s="35"/>
    </row>
    <row r="38" spans="1:8" s="22" customFormat="1" ht="16.5">
      <c r="A38" s="178"/>
      <c r="B38" s="205"/>
      <c r="C38" s="20" t="s">
        <v>54</v>
      </c>
      <c r="D38" s="35"/>
      <c r="E38" s="35"/>
      <c r="F38" s="35"/>
      <c r="G38" s="35"/>
    </row>
    <row r="39" spans="1:8" s="22" customFormat="1" ht="16.5">
      <c r="A39" s="210"/>
      <c r="B39" s="209"/>
      <c r="C39" s="19" t="s">
        <v>55</v>
      </c>
      <c r="D39" s="35"/>
      <c r="E39" s="35"/>
      <c r="F39" s="35"/>
      <c r="G39" s="35"/>
      <c r="H39" s="38"/>
    </row>
    <row r="40" spans="1:8" ht="17.25">
      <c r="A40" s="24"/>
      <c r="B40" s="226"/>
      <c r="C40" s="227"/>
      <c r="D40" s="227"/>
      <c r="E40" s="227"/>
      <c r="F40" s="227"/>
      <c r="G40" s="228"/>
    </row>
    <row r="41" spans="1:8">
      <c r="A41" s="214">
        <v>1146</v>
      </c>
      <c r="B41" s="229"/>
      <c r="C41" s="28" t="s">
        <v>29</v>
      </c>
      <c r="D41" s="24"/>
      <c r="E41" s="24"/>
      <c r="F41" s="24"/>
      <c r="G41" s="24"/>
    </row>
    <row r="42" spans="1:8">
      <c r="A42" s="199"/>
      <c r="B42" s="230"/>
      <c r="C42" s="25" t="s">
        <v>60</v>
      </c>
      <c r="D42" s="71">
        <f>D49+D55+D61</f>
        <v>281311.5</v>
      </c>
      <c r="E42" s="71">
        <f t="shared" ref="E42:G42" si="2">E49+E55+E61</f>
        <v>674622.10000000009</v>
      </c>
      <c r="F42" s="81">
        <f t="shared" si="2"/>
        <v>500648.9</v>
      </c>
      <c r="G42" s="81">
        <f t="shared" si="2"/>
        <v>234706</v>
      </c>
    </row>
    <row r="43" spans="1:8" ht="14.25">
      <c r="A43" s="199"/>
      <c r="B43" s="230"/>
      <c r="C43" s="28" t="s">
        <v>30</v>
      </c>
      <c r="D43" s="26"/>
      <c r="E43" s="26"/>
      <c r="F43" s="26"/>
      <c r="G43" s="26"/>
    </row>
    <row r="44" spans="1:8" ht="14.25">
      <c r="A44" s="199"/>
      <c r="B44" s="230"/>
      <c r="C44" s="29" t="s">
        <v>61</v>
      </c>
      <c r="D44" s="26"/>
      <c r="E44" s="26"/>
      <c r="F44" s="26"/>
      <c r="G44" s="26"/>
    </row>
    <row r="45" spans="1:8" ht="14.25">
      <c r="A45" s="199"/>
      <c r="B45" s="230"/>
      <c r="C45" s="2" t="s">
        <v>31</v>
      </c>
      <c r="D45" s="26"/>
      <c r="E45" s="26"/>
      <c r="F45" s="26"/>
      <c r="G45" s="26"/>
    </row>
    <row r="46" spans="1:8" ht="69.599999999999994" customHeight="1">
      <c r="A46" s="215"/>
      <c r="B46" s="231"/>
      <c r="C46" s="29" t="s">
        <v>62</v>
      </c>
      <c r="D46" s="26"/>
      <c r="E46" s="26"/>
      <c r="F46" s="26"/>
      <c r="G46" s="26"/>
    </row>
    <row r="47" spans="1:8" ht="14.25">
      <c r="A47" s="220"/>
      <c r="B47" s="221"/>
      <c r="C47" s="222" t="s">
        <v>32</v>
      </c>
      <c r="D47" s="223"/>
      <c r="E47" s="223"/>
      <c r="F47" s="223"/>
      <c r="G47" s="224"/>
    </row>
    <row r="48" spans="1:8" ht="14.25">
      <c r="A48" s="211"/>
      <c r="B48" s="214">
        <v>11004</v>
      </c>
      <c r="C48" s="30" t="s">
        <v>7</v>
      </c>
      <c r="D48" s="26"/>
      <c r="E48" s="26"/>
      <c r="F48" s="26"/>
      <c r="G48" s="26"/>
    </row>
    <row r="49" spans="1:7">
      <c r="A49" s="212"/>
      <c r="B49" s="199"/>
      <c r="C49" s="61" t="s">
        <v>106</v>
      </c>
      <c r="D49" s="71">
        <v>62434.3</v>
      </c>
      <c r="E49" s="71">
        <v>149725.70000000001</v>
      </c>
      <c r="F49" s="131">
        <v>111114</v>
      </c>
      <c r="G49" s="88">
        <v>52090.7</v>
      </c>
    </row>
    <row r="50" spans="1:7" ht="14.25" customHeight="1">
      <c r="A50" s="212"/>
      <c r="B50" s="199"/>
      <c r="C50" s="30" t="s">
        <v>33</v>
      </c>
      <c r="D50" s="27"/>
      <c r="E50" s="27"/>
      <c r="F50" s="27"/>
      <c r="G50" s="27"/>
    </row>
    <row r="51" spans="1:7" ht="27">
      <c r="A51" s="212"/>
      <c r="B51" s="199"/>
      <c r="C51" s="60" t="s">
        <v>92</v>
      </c>
      <c r="D51" s="14"/>
      <c r="E51" s="14"/>
      <c r="F51" s="14"/>
      <c r="G51" s="14"/>
    </row>
    <row r="52" spans="1:7" ht="14.25">
      <c r="A52" s="212"/>
      <c r="B52" s="199"/>
      <c r="C52" s="30" t="s">
        <v>8</v>
      </c>
      <c r="D52" s="14"/>
      <c r="E52" s="14"/>
      <c r="F52" s="14"/>
      <c r="G52" s="14"/>
    </row>
    <row r="53" spans="1:7" ht="14.25">
      <c r="A53" s="213"/>
      <c r="B53" s="215"/>
      <c r="C53" s="31" t="s">
        <v>36</v>
      </c>
      <c r="D53" s="14"/>
      <c r="E53" s="14"/>
      <c r="F53" s="14"/>
      <c r="G53" s="14"/>
    </row>
    <row r="54" spans="1:7" ht="14.25">
      <c r="A54" s="211"/>
      <c r="B54" s="214">
        <v>11005</v>
      </c>
      <c r="C54" s="30" t="s">
        <v>7</v>
      </c>
      <c r="D54" s="26"/>
      <c r="E54" s="26"/>
      <c r="F54" s="26"/>
      <c r="G54" s="26"/>
    </row>
    <row r="55" spans="1:7">
      <c r="A55" s="212"/>
      <c r="B55" s="199"/>
      <c r="C55" s="61" t="s">
        <v>91</v>
      </c>
      <c r="D55" s="71">
        <v>106494.6</v>
      </c>
      <c r="E55" s="71">
        <v>255388</v>
      </c>
      <c r="F55" s="131">
        <v>189528</v>
      </c>
      <c r="G55" s="88">
        <v>94749</v>
      </c>
    </row>
    <row r="56" spans="1:7" ht="14.25" customHeight="1">
      <c r="A56" s="212"/>
      <c r="B56" s="199"/>
      <c r="C56" s="30" t="s">
        <v>33</v>
      </c>
      <c r="D56" s="27"/>
      <c r="E56" s="27"/>
      <c r="F56" s="27"/>
      <c r="G56" s="27"/>
    </row>
    <row r="57" spans="1:7" ht="27">
      <c r="A57" s="212"/>
      <c r="B57" s="199"/>
      <c r="C57" s="60" t="s">
        <v>107</v>
      </c>
      <c r="D57" s="14"/>
      <c r="E57" s="14"/>
      <c r="F57" s="14"/>
      <c r="G57" s="14"/>
    </row>
    <row r="58" spans="1:7" ht="14.25">
      <c r="A58" s="212"/>
      <c r="B58" s="199"/>
      <c r="C58" s="30" t="s">
        <v>8</v>
      </c>
      <c r="D58" s="14"/>
      <c r="E58" s="14"/>
      <c r="F58" s="14"/>
      <c r="G58" s="14"/>
    </row>
    <row r="59" spans="1:7" ht="14.25">
      <c r="A59" s="213"/>
      <c r="B59" s="215"/>
      <c r="C59" s="31" t="s">
        <v>36</v>
      </c>
      <c r="D59" s="14"/>
      <c r="E59" s="14"/>
      <c r="F59" s="14"/>
      <c r="G59" s="14"/>
    </row>
    <row r="60" spans="1:7" ht="14.25">
      <c r="A60" s="211"/>
      <c r="B60" s="214">
        <v>11006</v>
      </c>
      <c r="C60" s="30" t="s">
        <v>7</v>
      </c>
      <c r="D60" s="26"/>
      <c r="E60" s="26"/>
      <c r="F60" s="26"/>
      <c r="G60" s="26"/>
    </row>
    <row r="61" spans="1:7">
      <c r="A61" s="212"/>
      <c r="B61" s="199"/>
      <c r="C61" s="61" t="s">
        <v>93</v>
      </c>
      <c r="D61" s="71">
        <v>112382.6</v>
      </c>
      <c r="E61" s="71">
        <v>269508.40000000002</v>
      </c>
      <c r="F61" s="131">
        <v>200006.9</v>
      </c>
      <c r="G61" s="88">
        <v>87866.3</v>
      </c>
    </row>
    <row r="62" spans="1:7" ht="14.25" customHeight="1">
      <c r="A62" s="212"/>
      <c r="B62" s="199"/>
      <c r="C62" s="30" t="s">
        <v>33</v>
      </c>
      <c r="D62" s="27"/>
      <c r="E62" s="27"/>
      <c r="F62" s="27"/>
      <c r="G62" s="27"/>
    </row>
    <row r="63" spans="1:7" ht="40.5">
      <c r="A63" s="212"/>
      <c r="B63" s="199"/>
      <c r="C63" s="60" t="s">
        <v>63</v>
      </c>
      <c r="D63" s="14"/>
      <c r="E63" s="14"/>
      <c r="F63" s="14"/>
      <c r="G63" s="14"/>
    </row>
    <row r="64" spans="1:7" ht="14.25">
      <c r="A64" s="212"/>
      <c r="B64" s="199"/>
      <c r="C64" s="30" t="s">
        <v>8</v>
      </c>
      <c r="D64" s="14"/>
      <c r="E64" s="14"/>
      <c r="F64" s="14"/>
      <c r="G64" s="14"/>
    </row>
    <row r="65" spans="1:7" ht="14.25">
      <c r="A65" s="213"/>
      <c r="B65" s="215"/>
      <c r="C65" s="31" t="s">
        <v>36</v>
      </c>
      <c r="D65" s="14"/>
      <c r="E65" s="14"/>
      <c r="F65" s="14"/>
      <c r="G65" s="14"/>
    </row>
    <row r="66" spans="1:7" ht="16.5">
      <c r="A66" s="216">
        <v>1045</v>
      </c>
      <c r="B66" s="219"/>
      <c r="C66" s="91" t="s">
        <v>49</v>
      </c>
      <c r="D66" s="90"/>
      <c r="E66" s="90"/>
      <c r="F66" s="90"/>
      <c r="G66" s="90"/>
    </row>
    <row r="67" spans="1:7" ht="27">
      <c r="A67" s="217"/>
      <c r="B67" s="219"/>
      <c r="C67" s="125" t="s">
        <v>130</v>
      </c>
      <c r="D67" s="81">
        <v>0</v>
      </c>
      <c r="E67" s="81">
        <f>E74+E80</f>
        <v>190000</v>
      </c>
      <c r="F67" s="81">
        <f t="shared" ref="F67" si="3">F74+F80</f>
        <v>0</v>
      </c>
      <c r="G67" s="81">
        <v>0</v>
      </c>
    </row>
    <row r="68" spans="1:7" ht="16.5">
      <c r="A68" s="217"/>
      <c r="B68" s="219"/>
      <c r="C68" s="91" t="s">
        <v>50</v>
      </c>
      <c r="D68" s="90"/>
      <c r="E68" s="90"/>
      <c r="F68" s="90"/>
      <c r="G68" s="90"/>
    </row>
    <row r="69" spans="1:7" ht="54">
      <c r="A69" s="217"/>
      <c r="B69" s="219"/>
      <c r="C69" s="41" t="s">
        <v>136</v>
      </c>
      <c r="D69" s="90"/>
      <c r="E69" s="90"/>
      <c r="F69" s="90"/>
      <c r="G69" s="90"/>
    </row>
    <row r="70" spans="1:7" ht="16.5">
      <c r="A70" s="217"/>
      <c r="B70" s="219"/>
      <c r="C70" s="91" t="s">
        <v>51</v>
      </c>
      <c r="D70" s="90"/>
      <c r="E70" s="90"/>
      <c r="F70" s="90"/>
      <c r="G70" s="90"/>
    </row>
    <row r="71" spans="1:7" ht="54">
      <c r="A71" s="218"/>
      <c r="B71" s="219"/>
      <c r="C71" s="41" t="s">
        <v>137</v>
      </c>
      <c r="D71" s="90"/>
      <c r="E71" s="90"/>
      <c r="F71" s="90"/>
      <c r="G71" s="90"/>
    </row>
    <row r="72" spans="1:7" ht="14.25">
      <c r="A72" s="220"/>
      <c r="B72" s="221"/>
      <c r="C72" s="222" t="s">
        <v>32</v>
      </c>
      <c r="D72" s="223"/>
      <c r="E72" s="223"/>
      <c r="F72" s="223"/>
      <c r="G72" s="224"/>
    </row>
    <row r="73" spans="1:7" ht="14.25">
      <c r="A73" s="211"/>
      <c r="B73" s="214">
        <v>12003</v>
      </c>
      <c r="C73" s="30" t="s">
        <v>7</v>
      </c>
      <c r="D73" s="26"/>
      <c r="E73" s="26"/>
      <c r="F73" s="26"/>
      <c r="G73" s="26"/>
    </row>
    <row r="74" spans="1:7" ht="27">
      <c r="A74" s="212"/>
      <c r="B74" s="199"/>
      <c r="C74" s="122" t="s">
        <v>131</v>
      </c>
      <c r="D74" s="71">
        <v>0</v>
      </c>
      <c r="E74" s="71">
        <v>70000</v>
      </c>
      <c r="F74" s="71">
        <v>0</v>
      </c>
      <c r="G74" s="71">
        <v>0</v>
      </c>
    </row>
    <row r="75" spans="1:7" ht="19.149999999999999" customHeight="1">
      <c r="A75" s="212"/>
      <c r="B75" s="199"/>
      <c r="C75" s="30" t="s">
        <v>33</v>
      </c>
      <c r="D75" s="27"/>
      <c r="E75" s="27"/>
      <c r="F75" s="27"/>
      <c r="G75" s="27"/>
    </row>
    <row r="76" spans="1:7" ht="27">
      <c r="A76" s="212"/>
      <c r="B76" s="199"/>
      <c r="C76" s="122" t="s">
        <v>131</v>
      </c>
      <c r="D76" s="14"/>
      <c r="E76" s="14"/>
      <c r="F76" s="14"/>
      <c r="G76" s="14"/>
    </row>
    <row r="77" spans="1:7" ht="14.25">
      <c r="A77" s="212"/>
      <c r="B77" s="199"/>
      <c r="C77" s="30" t="s">
        <v>8</v>
      </c>
      <c r="D77" s="14"/>
      <c r="E77" s="14"/>
      <c r="F77" s="14"/>
      <c r="G77" s="14"/>
    </row>
    <row r="78" spans="1:7" ht="14.25">
      <c r="A78" s="213"/>
      <c r="B78" s="215"/>
      <c r="C78" s="31" t="s">
        <v>145</v>
      </c>
      <c r="D78" s="14"/>
      <c r="E78" s="14"/>
      <c r="F78" s="14"/>
      <c r="G78" s="14"/>
    </row>
    <row r="79" spans="1:7" ht="14.25">
      <c r="A79" s="211"/>
      <c r="B79" s="214">
        <v>12004</v>
      </c>
      <c r="C79" s="30" t="s">
        <v>7</v>
      </c>
      <c r="D79" s="26"/>
      <c r="E79" s="26"/>
      <c r="F79" s="26"/>
      <c r="G79" s="26"/>
    </row>
    <row r="80" spans="1:7" ht="27">
      <c r="A80" s="212"/>
      <c r="B80" s="199"/>
      <c r="C80" s="119" t="s">
        <v>132</v>
      </c>
      <c r="D80" s="71">
        <v>0</v>
      </c>
      <c r="E80" s="71">
        <v>120000</v>
      </c>
      <c r="F80" s="71">
        <v>0</v>
      </c>
      <c r="G80" s="71">
        <v>0</v>
      </c>
    </row>
    <row r="81" spans="1:7" ht="14.25" customHeight="1">
      <c r="A81" s="212"/>
      <c r="B81" s="199"/>
      <c r="C81" s="30" t="s">
        <v>33</v>
      </c>
      <c r="D81" s="27"/>
      <c r="E81" s="27"/>
      <c r="F81" s="27"/>
      <c r="G81" s="27"/>
    </row>
    <row r="82" spans="1:7" ht="27">
      <c r="A82" s="212"/>
      <c r="B82" s="199"/>
      <c r="C82" s="119" t="s">
        <v>132</v>
      </c>
      <c r="D82" s="14"/>
      <c r="E82" s="14"/>
      <c r="F82" s="14"/>
      <c r="G82" s="14"/>
    </row>
    <row r="83" spans="1:7" ht="14.25">
      <c r="A83" s="212"/>
      <c r="B83" s="199"/>
      <c r="C83" s="30" t="s">
        <v>8</v>
      </c>
      <c r="D83" s="14"/>
      <c r="E83" s="14"/>
      <c r="F83" s="14"/>
      <c r="G83" s="14"/>
    </row>
    <row r="84" spans="1:7" ht="14.25">
      <c r="A84" s="213"/>
      <c r="B84" s="215"/>
      <c r="C84" s="31" t="s">
        <v>145</v>
      </c>
      <c r="D84" s="14"/>
      <c r="E84" s="14"/>
      <c r="F84" s="14"/>
      <c r="G84" s="14"/>
    </row>
  </sheetData>
  <mergeCells count="36">
    <mergeCell ref="A47:B47"/>
    <mergeCell ref="C47:G47"/>
    <mergeCell ref="A60:A65"/>
    <mergeCell ref="B60:B65"/>
    <mergeCell ref="A48:A53"/>
    <mergeCell ref="B48:B53"/>
    <mergeCell ref="A54:A59"/>
    <mergeCell ref="B54:B59"/>
    <mergeCell ref="C20:G20"/>
    <mergeCell ref="A21:A26"/>
    <mergeCell ref="B21:B26"/>
    <mergeCell ref="B13:C13"/>
    <mergeCell ref="D11:G11"/>
    <mergeCell ref="A14:A19"/>
    <mergeCell ref="B14:B19"/>
    <mergeCell ref="C72:G72"/>
    <mergeCell ref="A73:A78"/>
    <mergeCell ref="B73:B78"/>
    <mergeCell ref="B8:G8"/>
    <mergeCell ref="A11:B11"/>
    <mergeCell ref="C11:C12"/>
    <mergeCell ref="B40:G40"/>
    <mergeCell ref="A41:A46"/>
    <mergeCell ref="B41:B46"/>
    <mergeCell ref="A27:A32"/>
    <mergeCell ref="B27:B32"/>
    <mergeCell ref="A33:B33"/>
    <mergeCell ref="C33:G33"/>
    <mergeCell ref="A34:A39"/>
    <mergeCell ref="B34:B39"/>
    <mergeCell ref="A20:B20"/>
    <mergeCell ref="A79:A84"/>
    <mergeCell ref="B79:B84"/>
    <mergeCell ref="A66:A71"/>
    <mergeCell ref="B66:B71"/>
    <mergeCell ref="A72:B72"/>
  </mergeCells>
  <pageMargins left="0.71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5" sqref="A5:E5"/>
    </sheetView>
  </sheetViews>
  <sheetFormatPr defaultColWidth="9.140625" defaultRowHeight="13.5"/>
  <cols>
    <col min="1" max="1" width="16.5703125" style="107" customWidth="1"/>
    <col min="2" max="2" width="19.85546875" style="107" customWidth="1"/>
    <col min="3" max="3" width="57.28515625" style="107" customWidth="1"/>
    <col min="4" max="4" width="36.140625" style="107" customWidth="1"/>
    <col min="5" max="5" width="30.7109375" style="107" customWidth="1"/>
    <col min="6" max="16384" width="9.140625" style="107"/>
  </cols>
  <sheetData>
    <row r="1" spans="1:5">
      <c r="E1" s="117" t="s">
        <v>34</v>
      </c>
    </row>
    <row r="2" spans="1:5" ht="15" customHeight="1">
      <c r="C2" s="250" t="s">
        <v>5</v>
      </c>
      <c r="D2" s="250"/>
      <c r="E2" s="250"/>
    </row>
    <row r="3" spans="1:5" ht="17.25" customHeight="1">
      <c r="C3" s="250" t="s">
        <v>10</v>
      </c>
      <c r="D3" s="250"/>
      <c r="E3" s="250"/>
    </row>
    <row r="5" spans="1:5" ht="39" customHeight="1">
      <c r="A5" s="251" t="s">
        <v>155</v>
      </c>
      <c r="B5" s="251"/>
      <c r="C5" s="251"/>
      <c r="D5" s="251"/>
      <c r="E5" s="251"/>
    </row>
    <row r="7" spans="1:5" ht="27" customHeight="1">
      <c r="D7" s="116"/>
      <c r="E7" s="115" t="s">
        <v>124</v>
      </c>
    </row>
    <row r="8" spans="1:5" ht="62.25" customHeight="1">
      <c r="A8" s="252" t="s">
        <v>21</v>
      </c>
      <c r="B8" s="252"/>
      <c r="C8" s="252" t="s">
        <v>123</v>
      </c>
      <c r="D8" s="252" t="s">
        <v>122</v>
      </c>
      <c r="E8" s="110" t="s">
        <v>121</v>
      </c>
    </row>
    <row r="9" spans="1:5" s="112" customFormat="1" ht="32.25" customHeight="1">
      <c r="A9" s="114" t="s">
        <v>27</v>
      </c>
      <c r="B9" s="114" t="s">
        <v>28</v>
      </c>
      <c r="C9" s="252"/>
      <c r="D9" s="252"/>
      <c r="E9" s="113" t="s">
        <v>120</v>
      </c>
    </row>
    <row r="10" spans="1:5" ht="29.25" customHeight="1">
      <c r="A10" s="242" t="s">
        <v>74</v>
      </c>
      <c r="B10" s="243"/>
      <c r="C10" s="243"/>
      <c r="D10" s="243"/>
      <c r="E10" s="111">
        <f>E12</f>
        <v>-234706</v>
      </c>
    </row>
    <row r="11" spans="1:5" ht="29.25" customHeight="1">
      <c r="A11" s="108">
        <v>1193</v>
      </c>
      <c r="B11" s="108"/>
      <c r="C11" s="108" t="s">
        <v>60</v>
      </c>
      <c r="D11" s="108"/>
      <c r="E11" s="108"/>
    </row>
    <row r="12" spans="1:5" ht="58.5" customHeight="1">
      <c r="A12" s="244"/>
      <c r="B12" s="247">
        <v>11001</v>
      </c>
      <c r="C12" s="19" t="s">
        <v>81</v>
      </c>
      <c r="D12" s="110" t="s">
        <v>68</v>
      </c>
      <c r="E12" s="109">
        <f>SUM(E13:E16)</f>
        <v>-234706</v>
      </c>
    </row>
    <row r="13" spans="1:5" ht="34.5" customHeight="1">
      <c r="A13" s="245"/>
      <c r="B13" s="248"/>
      <c r="C13" s="19"/>
      <c r="D13" s="19" t="s">
        <v>125</v>
      </c>
      <c r="E13" s="109">
        <v>-58676.5</v>
      </c>
    </row>
    <row r="14" spans="1:5" ht="54">
      <c r="A14" s="245"/>
      <c r="B14" s="248"/>
      <c r="C14" s="19"/>
      <c r="D14" s="19" t="s">
        <v>126</v>
      </c>
      <c r="E14" s="109">
        <v>-58676.5</v>
      </c>
    </row>
    <row r="15" spans="1:5" ht="34.5" customHeight="1">
      <c r="A15" s="245"/>
      <c r="B15" s="248"/>
      <c r="C15" s="19"/>
      <c r="D15" s="19" t="s">
        <v>127</v>
      </c>
      <c r="E15" s="109">
        <v>-58676.5</v>
      </c>
    </row>
    <row r="16" spans="1:5" ht="40.5">
      <c r="A16" s="246"/>
      <c r="B16" s="249"/>
      <c r="C16" s="19"/>
      <c r="D16" s="19" t="s">
        <v>128</v>
      </c>
      <c r="E16" s="109">
        <v>-58676.5</v>
      </c>
    </row>
    <row r="17" ht="15" customHeight="1"/>
  </sheetData>
  <mergeCells count="9">
    <mergeCell ref="A10:D10"/>
    <mergeCell ref="A12:A16"/>
    <mergeCell ref="B12:B16"/>
    <mergeCell ref="C2:E2"/>
    <mergeCell ref="C3:E3"/>
    <mergeCell ref="A5:E5"/>
    <mergeCell ref="A8:B8"/>
    <mergeCell ref="C8:C9"/>
    <mergeCell ref="D8:D9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3"/>
  <sheetViews>
    <sheetView workbookViewId="0">
      <selection activeCell="E113" sqref="E113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2:7">
      <c r="F1" s="1" t="s">
        <v>150</v>
      </c>
    </row>
    <row r="2" spans="2:7">
      <c r="E2" s="1" t="s">
        <v>5</v>
      </c>
    </row>
    <row r="3" spans="2:7">
      <c r="E3" s="1" t="s">
        <v>10</v>
      </c>
    </row>
    <row r="8" spans="2:7" ht="45" customHeight="1">
      <c r="B8" s="256" t="s">
        <v>79</v>
      </c>
      <c r="C8" s="256"/>
      <c r="D8" s="256"/>
      <c r="E8" s="256"/>
      <c r="F8" s="256"/>
      <c r="G8" s="256"/>
    </row>
    <row r="12" spans="2:7" ht="17.25">
      <c r="B12" s="260" t="s">
        <v>74</v>
      </c>
      <c r="C12" s="260"/>
      <c r="D12" s="260"/>
      <c r="E12" s="260"/>
      <c r="F12" s="260"/>
      <c r="G12" s="260"/>
    </row>
    <row r="13" spans="2:7">
      <c r="B13" s="48"/>
      <c r="C13" s="48"/>
      <c r="D13" s="48"/>
      <c r="E13" s="48"/>
      <c r="F13" s="48"/>
      <c r="G13" s="48"/>
    </row>
    <row r="14" spans="2:7" ht="14.25">
      <c r="B14" s="49" t="s">
        <v>12</v>
      </c>
      <c r="C14" s="48"/>
      <c r="D14" s="48"/>
      <c r="E14" s="48"/>
      <c r="F14" s="48"/>
      <c r="G14" s="48"/>
    </row>
    <row r="16" spans="2:7" ht="14.25">
      <c r="B16" s="14" t="s">
        <v>1</v>
      </c>
      <c r="C16" s="14" t="s">
        <v>2</v>
      </c>
    </row>
    <row r="17" spans="2:7" ht="28.9" customHeight="1">
      <c r="B17" s="2">
        <v>1045</v>
      </c>
      <c r="C17" s="125" t="s">
        <v>130</v>
      </c>
    </row>
    <row r="18" spans="2:7" ht="15" customHeight="1">
      <c r="B18" s="3"/>
    </row>
    <row r="19" spans="2:7" ht="15" customHeight="1">
      <c r="B19" s="4" t="s">
        <v>3</v>
      </c>
    </row>
    <row r="20" spans="2:7" ht="15" customHeight="1">
      <c r="B20" s="4"/>
    </row>
    <row r="21" spans="2:7" ht="26.25" customHeight="1">
      <c r="B21" s="5" t="s">
        <v>4</v>
      </c>
      <c r="C21" s="6">
        <v>1045</v>
      </c>
      <c r="D21" s="186" t="s">
        <v>59</v>
      </c>
      <c r="E21" s="187"/>
      <c r="F21" s="187"/>
      <c r="G21" s="188"/>
    </row>
    <row r="22" spans="2:7" ht="15" customHeight="1">
      <c r="B22" s="5" t="s">
        <v>6</v>
      </c>
      <c r="C22" s="6">
        <v>12003</v>
      </c>
      <c r="D22" s="15" t="s">
        <v>13</v>
      </c>
      <c r="E22" s="15" t="s">
        <v>14</v>
      </c>
      <c r="F22" s="15" t="s">
        <v>15</v>
      </c>
      <c r="G22" s="15" t="s">
        <v>16</v>
      </c>
    </row>
    <row r="23" spans="2:7" ht="35.450000000000003" customHeight="1">
      <c r="B23" s="7" t="s">
        <v>7</v>
      </c>
      <c r="C23" s="119" t="s">
        <v>131</v>
      </c>
      <c r="D23" s="12"/>
      <c r="E23" s="12"/>
      <c r="F23" s="12"/>
      <c r="G23" s="12"/>
    </row>
    <row r="24" spans="2:7" ht="32.450000000000003" customHeight="1">
      <c r="B24" s="7" t="s">
        <v>11</v>
      </c>
      <c r="C24" s="119" t="s">
        <v>131</v>
      </c>
      <c r="D24" s="12"/>
      <c r="E24" s="12"/>
      <c r="F24" s="12"/>
      <c r="G24" s="12"/>
    </row>
    <row r="25" spans="2:7" ht="15" customHeight="1">
      <c r="B25" s="7" t="s">
        <v>8</v>
      </c>
      <c r="C25" s="31" t="s">
        <v>138</v>
      </c>
      <c r="D25" s="12"/>
      <c r="E25" s="12"/>
      <c r="F25" s="12"/>
      <c r="G25" s="12"/>
    </row>
    <row r="26" spans="2:7" ht="30" customHeight="1">
      <c r="B26" s="19" t="s">
        <v>139</v>
      </c>
      <c r="C26" s="119" t="s">
        <v>140</v>
      </c>
      <c r="D26" s="12"/>
      <c r="E26" s="12"/>
      <c r="F26" s="12"/>
      <c r="G26" s="12"/>
    </row>
    <row r="27" spans="2:7" ht="15" customHeight="1">
      <c r="B27" s="8"/>
      <c r="C27" s="9" t="s">
        <v>0</v>
      </c>
      <c r="D27" s="13"/>
      <c r="E27" s="13"/>
      <c r="F27" s="13"/>
      <c r="G27" s="13"/>
    </row>
    <row r="28" spans="2:7" ht="28.9" customHeight="1">
      <c r="B28" s="253" t="s">
        <v>141</v>
      </c>
      <c r="C28" s="253"/>
      <c r="D28" s="21"/>
      <c r="E28" s="21"/>
      <c r="F28" s="88"/>
      <c r="G28" s="88"/>
    </row>
    <row r="29" spans="2:7" ht="15" customHeight="1">
      <c r="B29" s="253" t="s">
        <v>142</v>
      </c>
      <c r="C29" s="253"/>
      <c r="D29" s="51"/>
      <c r="E29" s="51"/>
      <c r="F29" s="51"/>
      <c r="G29" s="51"/>
    </row>
    <row r="30" spans="2:7" ht="15" customHeight="1">
      <c r="B30" s="10" t="s">
        <v>9</v>
      </c>
      <c r="C30" s="11"/>
      <c r="D30" s="71">
        <v>0</v>
      </c>
      <c r="E30" s="71">
        <v>70000</v>
      </c>
      <c r="F30" s="71">
        <v>0</v>
      </c>
      <c r="G30" s="71">
        <v>0</v>
      </c>
    </row>
    <row r="31" spans="2:7" ht="15" customHeight="1">
      <c r="B31" s="3"/>
    </row>
    <row r="32" spans="2:7" ht="35.25" customHeight="1">
      <c r="B32" s="5" t="s">
        <v>4</v>
      </c>
      <c r="C32" s="6">
        <v>1045</v>
      </c>
      <c r="D32" s="186" t="s">
        <v>59</v>
      </c>
      <c r="E32" s="187"/>
      <c r="F32" s="187"/>
      <c r="G32" s="188"/>
    </row>
    <row r="33" spans="2:7" ht="15" customHeight="1">
      <c r="B33" s="5" t="s">
        <v>6</v>
      </c>
      <c r="C33" s="6">
        <v>12004</v>
      </c>
      <c r="D33" s="15" t="s">
        <v>13</v>
      </c>
      <c r="E33" s="15" t="s">
        <v>14</v>
      </c>
      <c r="F33" s="15" t="s">
        <v>15</v>
      </c>
      <c r="G33" s="15" t="s">
        <v>16</v>
      </c>
    </row>
    <row r="34" spans="2:7" ht="31.15" customHeight="1">
      <c r="B34" s="7" t="s">
        <v>7</v>
      </c>
      <c r="C34" s="119" t="s">
        <v>132</v>
      </c>
      <c r="D34" s="12"/>
      <c r="E34" s="12"/>
      <c r="F34" s="12"/>
      <c r="G34" s="12"/>
    </row>
    <row r="35" spans="2:7" ht="28.9" customHeight="1">
      <c r="B35" s="7" t="s">
        <v>11</v>
      </c>
      <c r="C35" s="119" t="s">
        <v>132</v>
      </c>
      <c r="D35" s="12"/>
      <c r="E35" s="12"/>
      <c r="F35" s="12"/>
      <c r="G35" s="12"/>
    </row>
    <row r="36" spans="2:7" ht="15" customHeight="1">
      <c r="B36" s="7" t="s">
        <v>8</v>
      </c>
      <c r="C36" s="31" t="s">
        <v>138</v>
      </c>
      <c r="D36" s="12"/>
      <c r="E36" s="12"/>
      <c r="F36" s="12"/>
      <c r="G36" s="12"/>
    </row>
    <row r="37" spans="2:7" ht="31.9" customHeight="1">
      <c r="B37" s="19" t="s">
        <v>139</v>
      </c>
      <c r="C37" s="127" t="s">
        <v>143</v>
      </c>
      <c r="D37" s="12"/>
      <c r="E37" s="12"/>
      <c r="F37" s="12"/>
      <c r="G37" s="12"/>
    </row>
    <row r="38" spans="2:7" ht="15" customHeight="1">
      <c r="B38" s="8"/>
      <c r="C38" s="9" t="s">
        <v>0</v>
      </c>
      <c r="D38" s="13"/>
      <c r="E38" s="13"/>
      <c r="F38" s="13"/>
      <c r="G38" s="13"/>
    </row>
    <row r="39" spans="2:7" ht="15" customHeight="1">
      <c r="B39" s="253" t="s">
        <v>144</v>
      </c>
      <c r="C39" s="253"/>
      <c r="D39" s="21"/>
      <c r="E39" s="21"/>
      <c r="F39" s="88"/>
      <c r="G39" s="88"/>
    </row>
    <row r="40" spans="2:7" ht="19.149999999999999" customHeight="1">
      <c r="B40" s="253" t="s">
        <v>142</v>
      </c>
      <c r="C40" s="253"/>
      <c r="D40" s="51"/>
      <c r="E40" s="51"/>
      <c r="F40" s="51"/>
      <c r="G40" s="51"/>
    </row>
    <row r="41" spans="2:7" ht="15" customHeight="1">
      <c r="B41" s="10" t="s">
        <v>9</v>
      </c>
      <c r="C41" s="11"/>
      <c r="D41" s="71">
        <v>0</v>
      </c>
      <c r="E41" s="71">
        <v>120000</v>
      </c>
      <c r="F41" s="71">
        <v>0</v>
      </c>
      <c r="G41" s="71">
        <v>0</v>
      </c>
    </row>
    <row r="42" spans="2:7" ht="15" customHeight="1">
      <c r="B42" s="3"/>
    </row>
    <row r="43" spans="2:7" ht="15" customHeight="1">
      <c r="B43" s="43"/>
      <c r="C43" s="43"/>
      <c r="D43" s="42"/>
      <c r="E43" s="42"/>
      <c r="F43" s="42"/>
      <c r="G43" s="42"/>
    </row>
    <row r="44" spans="2:7" ht="15" customHeight="1">
      <c r="B44" s="43"/>
      <c r="C44" s="43"/>
      <c r="D44" s="42"/>
      <c r="E44" s="42"/>
      <c r="F44" s="42"/>
      <c r="G44" s="42"/>
    </row>
    <row r="45" spans="2:7" ht="14.25">
      <c r="B45" s="14" t="s">
        <v>1</v>
      </c>
      <c r="C45" s="14" t="s">
        <v>2</v>
      </c>
    </row>
    <row r="46" spans="2:7">
      <c r="B46" s="2">
        <v>1146</v>
      </c>
      <c r="C46" s="52" t="s">
        <v>60</v>
      </c>
    </row>
    <row r="47" spans="2:7">
      <c r="B47" s="3"/>
    </row>
    <row r="48" spans="2:7" ht="14.25">
      <c r="B48" s="4" t="s">
        <v>3</v>
      </c>
    </row>
    <row r="49" spans="2:7" ht="14.25">
      <c r="B49" s="4"/>
    </row>
    <row r="50" spans="2:7" ht="27.75" customHeight="1">
      <c r="B50" s="5" t="s">
        <v>4</v>
      </c>
      <c r="C50" s="6">
        <v>1146</v>
      </c>
      <c r="D50" s="186" t="s">
        <v>59</v>
      </c>
      <c r="E50" s="187"/>
      <c r="F50" s="187"/>
      <c r="G50" s="188"/>
    </row>
    <row r="51" spans="2:7" ht="27">
      <c r="B51" s="5" t="s">
        <v>6</v>
      </c>
      <c r="C51" s="6">
        <v>11004</v>
      </c>
      <c r="D51" s="15" t="s">
        <v>13</v>
      </c>
      <c r="E51" s="15" t="s">
        <v>14</v>
      </c>
      <c r="F51" s="15" t="s">
        <v>15</v>
      </c>
      <c r="G51" s="15" t="s">
        <v>16</v>
      </c>
    </row>
    <row r="52" spans="2:7">
      <c r="B52" s="7" t="s">
        <v>7</v>
      </c>
      <c r="C52" s="16" t="s">
        <v>104</v>
      </c>
      <c r="D52" s="12"/>
      <c r="E52" s="12"/>
      <c r="F52" s="12"/>
      <c r="G52" s="12"/>
    </row>
    <row r="53" spans="2:7" ht="27">
      <c r="B53" s="7" t="s">
        <v>11</v>
      </c>
      <c r="C53" s="17" t="s">
        <v>107</v>
      </c>
      <c r="D53" s="12"/>
      <c r="E53" s="12"/>
      <c r="F53" s="12"/>
      <c r="G53" s="12"/>
    </row>
    <row r="54" spans="2:7">
      <c r="B54" s="7" t="s">
        <v>8</v>
      </c>
      <c r="C54" s="18" t="s">
        <v>19</v>
      </c>
      <c r="D54" s="12"/>
      <c r="E54" s="12"/>
      <c r="F54" s="12"/>
      <c r="G54" s="12"/>
    </row>
    <row r="55" spans="2:7" ht="40.5">
      <c r="B55" s="19" t="s">
        <v>17</v>
      </c>
      <c r="C55" s="20" t="s">
        <v>99</v>
      </c>
      <c r="D55" s="12"/>
      <c r="E55" s="12"/>
      <c r="F55" s="12"/>
      <c r="G55" s="12"/>
    </row>
    <row r="56" spans="2:7">
      <c r="B56" s="8"/>
      <c r="C56" s="9" t="s">
        <v>0</v>
      </c>
      <c r="D56" s="13"/>
      <c r="E56" s="13"/>
      <c r="F56" s="13"/>
      <c r="G56" s="13"/>
    </row>
    <row r="57" spans="2:7">
      <c r="B57" s="253" t="s">
        <v>100</v>
      </c>
      <c r="C57" s="253"/>
      <c r="D57" s="21">
        <v>154</v>
      </c>
      <c r="E57" s="21">
        <v>275</v>
      </c>
      <c r="F57" s="131">
        <v>275</v>
      </c>
      <c r="G57" s="131">
        <v>154</v>
      </c>
    </row>
    <row r="58" spans="2:7">
      <c r="B58" s="253" t="s">
        <v>75</v>
      </c>
      <c r="C58" s="253"/>
      <c r="D58" s="51"/>
      <c r="E58" s="51"/>
      <c r="F58" s="51"/>
      <c r="G58" s="51"/>
    </row>
    <row r="59" spans="2:7" ht="15" customHeight="1">
      <c r="B59" s="10" t="s">
        <v>9</v>
      </c>
      <c r="C59" s="11"/>
      <c r="D59" s="147">
        <v>62434.3</v>
      </c>
      <c r="E59" s="147">
        <v>149725.70000000001</v>
      </c>
      <c r="F59" s="131">
        <v>111114</v>
      </c>
      <c r="G59" s="131">
        <v>52090.7</v>
      </c>
    </row>
    <row r="60" spans="2:7">
      <c r="B60" s="3"/>
      <c r="D60" s="48"/>
      <c r="E60" s="48"/>
      <c r="F60" s="48"/>
      <c r="G60" s="48"/>
    </row>
    <row r="61" spans="2:7" ht="27.75" customHeight="1">
      <c r="B61" s="5" t="s">
        <v>4</v>
      </c>
      <c r="C61" s="6">
        <v>1146</v>
      </c>
      <c r="D61" s="257" t="s">
        <v>59</v>
      </c>
      <c r="E61" s="258"/>
      <c r="F61" s="258"/>
      <c r="G61" s="259"/>
    </row>
    <row r="62" spans="2:7" ht="27">
      <c r="B62" s="5" t="s">
        <v>6</v>
      </c>
      <c r="C62" s="6">
        <v>11005</v>
      </c>
      <c r="D62" s="15" t="s">
        <v>13</v>
      </c>
      <c r="E62" s="15" t="s">
        <v>14</v>
      </c>
      <c r="F62" s="15" t="s">
        <v>15</v>
      </c>
      <c r="G62" s="15" t="s">
        <v>16</v>
      </c>
    </row>
    <row r="63" spans="2:7">
      <c r="B63" s="7" t="s">
        <v>7</v>
      </c>
      <c r="C63" s="16" t="s">
        <v>86</v>
      </c>
      <c r="D63" s="12"/>
      <c r="E63" s="12"/>
      <c r="F63" s="12"/>
      <c r="G63" s="12"/>
    </row>
    <row r="64" spans="2:7" ht="27">
      <c r="B64" s="7" t="s">
        <v>11</v>
      </c>
      <c r="C64" s="17" t="s">
        <v>92</v>
      </c>
      <c r="D64" s="12"/>
      <c r="E64" s="12"/>
      <c r="F64" s="12"/>
      <c r="G64" s="12"/>
    </row>
    <row r="65" spans="2:7">
      <c r="B65" s="7" t="s">
        <v>8</v>
      </c>
      <c r="C65" s="18" t="s">
        <v>19</v>
      </c>
      <c r="D65" s="12"/>
      <c r="E65" s="12"/>
      <c r="F65" s="12"/>
      <c r="G65" s="12"/>
    </row>
    <row r="66" spans="2:7" ht="40.5">
      <c r="B66" s="19" t="s">
        <v>17</v>
      </c>
      <c r="C66" s="20" t="s">
        <v>99</v>
      </c>
      <c r="D66" s="12"/>
      <c r="E66" s="12"/>
      <c r="F66" s="12"/>
      <c r="G66" s="12"/>
    </row>
    <row r="67" spans="2:7">
      <c r="B67" s="8"/>
      <c r="C67" s="9" t="s">
        <v>0</v>
      </c>
      <c r="D67" s="13"/>
      <c r="E67" s="13"/>
      <c r="F67" s="13"/>
      <c r="G67" s="13"/>
    </row>
    <row r="68" spans="2:7">
      <c r="B68" s="253" t="s">
        <v>100</v>
      </c>
      <c r="C68" s="253"/>
      <c r="D68" s="21">
        <v>183</v>
      </c>
      <c r="E68" s="21">
        <v>378</v>
      </c>
      <c r="F68" s="131">
        <v>378</v>
      </c>
      <c r="G68" s="131">
        <v>183</v>
      </c>
    </row>
    <row r="69" spans="2:7">
      <c r="B69" s="253" t="s">
        <v>75</v>
      </c>
      <c r="C69" s="253"/>
      <c r="D69" s="51"/>
      <c r="E69" s="51"/>
      <c r="F69" s="51"/>
      <c r="G69" s="51"/>
    </row>
    <row r="70" spans="2:7" ht="15" customHeight="1">
      <c r="B70" s="10" t="s">
        <v>9</v>
      </c>
      <c r="C70" s="11"/>
      <c r="D70" s="147">
        <v>106494.6</v>
      </c>
      <c r="E70" s="147">
        <v>255388</v>
      </c>
      <c r="F70" s="131">
        <v>189528</v>
      </c>
      <c r="G70" s="131">
        <v>94749</v>
      </c>
    </row>
    <row r="71" spans="2:7">
      <c r="B71" s="3"/>
      <c r="D71" s="48"/>
      <c r="E71" s="48"/>
      <c r="F71" s="48"/>
      <c r="G71" s="48"/>
    </row>
    <row r="72" spans="2:7" ht="27.75" customHeight="1">
      <c r="B72" s="5" t="s">
        <v>4</v>
      </c>
      <c r="C72" s="6">
        <v>1146</v>
      </c>
      <c r="D72" s="257" t="s">
        <v>59</v>
      </c>
      <c r="E72" s="258"/>
      <c r="F72" s="258"/>
      <c r="G72" s="259"/>
    </row>
    <row r="73" spans="2:7" ht="27">
      <c r="B73" s="5" t="s">
        <v>6</v>
      </c>
      <c r="C73" s="6">
        <v>11006</v>
      </c>
      <c r="D73" s="15" t="s">
        <v>13</v>
      </c>
      <c r="E73" s="15" t="s">
        <v>14</v>
      </c>
      <c r="F73" s="15" t="s">
        <v>15</v>
      </c>
      <c r="G73" s="15" t="s">
        <v>16</v>
      </c>
    </row>
    <row r="74" spans="2:7">
      <c r="B74" s="7" t="s">
        <v>7</v>
      </c>
      <c r="C74" s="16" t="s">
        <v>93</v>
      </c>
      <c r="D74" s="12"/>
      <c r="E74" s="12"/>
      <c r="F74" s="12"/>
      <c r="G74" s="12"/>
    </row>
    <row r="75" spans="2:7" ht="40.5">
      <c r="B75" s="7" t="s">
        <v>11</v>
      </c>
      <c r="C75" s="17" t="s">
        <v>63</v>
      </c>
      <c r="D75" s="12"/>
      <c r="E75" s="12"/>
      <c r="F75" s="12"/>
      <c r="G75" s="12"/>
    </row>
    <row r="76" spans="2:7">
      <c r="B76" s="7" t="s">
        <v>8</v>
      </c>
      <c r="C76" s="18" t="s">
        <v>19</v>
      </c>
      <c r="D76" s="12"/>
      <c r="E76" s="12"/>
      <c r="F76" s="12"/>
      <c r="G76" s="12"/>
    </row>
    <row r="77" spans="2:7" ht="40.5">
      <c r="B77" s="19" t="s">
        <v>17</v>
      </c>
      <c r="C77" s="20" t="s">
        <v>99</v>
      </c>
      <c r="D77" s="12"/>
      <c r="E77" s="12"/>
      <c r="F77" s="12"/>
      <c r="G77" s="12"/>
    </row>
    <row r="78" spans="2:7">
      <c r="B78" s="8"/>
      <c r="C78" s="9" t="s">
        <v>0</v>
      </c>
      <c r="D78" s="13"/>
      <c r="E78" s="13"/>
      <c r="F78" s="13"/>
      <c r="G78" s="13"/>
    </row>
    <row r="79" spans="2:7">
      <c r="B79" s="253" t="s">
        <v>100</v>
      </c>
      <c r="C79" s="253"/>
      <c r="D79" s="21">
        <v>32</v>
      </c>
      <c r="E79" s="21">
        <v>268</v>
      </c>
      <c r="F79" s="131">
        <v>268</v>
      </c>
      <c r="G79" s="131">
        <v>32</v>
      </c>
    </row>
    <row r="80" spans="2:7">
      <c r="B80" s="253" t="s">
        <v>75</v>
      </c>
      <c r="C80" s="253"/>
      <c r="D80" s="51"/>
      <c r="E80" s="51"/>
      <c r="F80" s="51"/>
      <c r="G80" s="51"/>
    </row>
    <row r="81" spans="2:7" ht="15" customHeight="1">
      <c r="B81" s="10" t="s">
        <v>9</v>
      </c>
      <c r="C81" s="11"/>
      <c r="D81" s="71">
        <v>112382.6</v>
      </c>
      <c r="E81" s="71">
        <v>269508.40000000002</v>
      </c>
      <c r="F81" s="131">
        <v>200006.9</v>
      </c>
      <c r="G81" s="88">
        <v>87866.3</v>
      </c>
    </row>
    <row r="83" spans="2:7" ht="14.25">
      <c r="B83" s="92" t="s">
        <v>1</v>
      </c>
      <c r="C83" s="92" t="s">
        <v>2</v>
      </c>
    </row>
    <row r="84" spans="2:7">
      <c r="B84" s="93">
        <v>1192</v>
      </c>
      <c r="C84" s="93" t="s">
        <v>109</v>
      </c>
    </row>
    <row r="85" spans="2:7">
      <c r="B85" s="3"/>
    </row>
    <row r="86" spans="2:7" ht="14.25">
      <c r="B86" s="4" t="s">
        <v>3</v>
      </c>
    </row>
    <row r="87" spans="2:7">
      <c r="B87" s="3"/>
    </row>
    <row r="88" spans="2:7" ht="39.75" customHeight="1">
      <c r="B88" s="94" t="s">
        <v>4</v>
      </c>
      <c r="C88" s="93">
        <v>1192</v>
      </c>
      <c r="D88" s="186" t="s">
        <v>58</v>
      </c>
      <c r="E88" s="187"/>
      <c r="F88" s="187"/>
      <c r="G88" s="188"/>
    </row>
    <row r="89" spans="2:7" ht="27">
      <c r="B89" s="94" t="s">
        <v>6</v>
      </c>
      <c r="C89" s="93">
        <v>11017</v>
      </c>
      <c r="D89" s="95" t="s">
        <v>13</v>
      </c>
      <c r="E89" s="95" t="s">
        <v>14</v>
      </c>
      <c r="F89" s="95" t="s">
        <v>15</v>
      </c>
      <c r="G89" s="95" t="s">
        <v>16</v>
      </c>
    </row>
    <row r="90" spans="2:7">
      <c r="B90" s="96" t="s">
        <v>7</v>
      </c>
      <c r="C90" s="93" t="s">
        <v>108</v>
      </c>
      <c r="D90" s="12"/>
      <c r="E90" s="12"/>
      <c r="F90" s="12"/>
      <c r="G90" s="12"/>
    </row>
    <row r="91" spans="2:7">
      <c r="B91" s="96" t="s">
        <v>11</v>
      </c>
      <c r="C91" s="93" t="s">
        <v>108</v>
      </c>
      <c r="D91" s="12"/>
      <c r="E91" s="12"/>
      <c r="F91" s="12"/>
      <c r="G91" s="12"/>
    </row>
    <row r="92" spans="2:7">
      <c r="B92" s="96" t="s">
        <v>8</v>
      </c>
      <c r="C92" s="93" t="s">
        <v>19</v>
      </c>
      <c r="D92" s="12"/>
      <c r="E92" s="12"/>
      <c r="F92" s="12"/>
      <c r="G92" s="12"/>
    </row>
    <row r="93" spans="2:7" ht="27">
      <c r="B93" s="41" t="s">
        <v>17</v>
      </c>
      <c r="C93" s="93" t="s">
        <v>116</v>
      </c>
      <c r="D93" s="12"/>
      <c r="E93" s="12"/>
      <c r="F93" s="12"/>
      <c r="G93" s="12"/>
    </row>
    <row r="94" spans="2:7">
      <c r="B94" s="97"/>
      <c r="C94" s="98" t="s">
        <v>0</v>
      </c>
      <c r="D94" s="13"/>
      <c r="E94" s="13"/>
      <c r="F94" s="13"/>
      <c r="G94" s="13"/>
    </row>
    <row r="95" spans="2:7" ht="15" customHeight="1">
      <c r="B95" s="99" t="s">
        <v>9</v>
      </c>
      <c r="C95" s="100"/>
      <c r="D95" s="81">
        <v>-173973.2</v>
      </c>
      <c r="E95" s="81">
        <v>-629916.1</v>
      </c>
      <c r="F95" s="81">
        <v>-265942.90000000002</v>
      </c>
      <c r="G95" s="81">
        <v>0</v>
      </c>
    </row>
    <row r="97" spans="2:7" ht="14.25">
      <c r="B97" s="14" t="s">
        <v>1</v>
      </c>
      <c r="C97" s="14" t="s">
        <v>2</v>
      </c>
    </row>
    <row r="98" spans="2:7">
      <c r="B98" s="59">
        <v>1193</v>
      </c>
      <c r="C98" s="2" t="s">
        <v>82</v>
      </c>
    </row>
    <row r="99" spans="2:7">
      <c r="B99" s="3"/>
    </row>
    <row r="100" spans="2:7" ht="14.25">
      <c r="B100" s="4" t="s">
        <v>3</v>
      </c>
    </row>
    <row r="101" spans="2:7">
      <c r="B101" s="3"/>
    </row>
    <row r="102" spans="2:7" ht="39.75" customHeight="1">
      <c r="B102" s="5" t="s">
        <v>4</v>
      </c>
      <c r="C102" s="59">
        <v>1193</v>
      </c>
      <c r="D102" s="186" t="s">
        <v>58</v>
      </c>
      <c r="E102" s="187"/>
      <c r="F102" s="187"/>
      <c r="G102" s="188"/>
    </row>
    <row r="103" spans="2:7" ht="27">
      <c r="B103" s="5" t="s">
        <v>6</v>
      </c>
      <c r="C103" s="59">
        <v>11001</v>
      </c>
      <c r="D103" s="15" t="s">
        <v>13</v>
      </c>
      <c r="E103" s="15" t="s">
        <v>14</v>
      </c>
      <c r="F103" s="15" t="s">
        <v>15</v>
      </c>
      <c r="G103" s="15" t="s">
        <v>16</v>
      </c>
    </row>
    <row r="104" spans="2:7" ht="54">
      <c r="B104" s="7" t="s">
        <v>7</v>
      </c>
      <c r="C104" s="2" t="s">
        <v>81</v>
      </c>
      <c r="D104" s="12"/>
      <c r="E104" s="12"/>
      <c r="F104" s="12"/>
      <c r="G104" s="12"/>
    </row>
    <row r="105" spans="2:7" ht="67.5">
      <c r="B105" s="7" t="s">
        <v>11</v>
      </c>
      <c r="C105" s="2" t="s">
        <v>90</v>
      </c>
      <c r="D105" s="12"/>
      <c r="E105" s="12"/>
      <c r="F105" s="12"/>
      <c r="G105" s="12"/>
    </row>
    <row r="106" spans="2:7">
      <c r="B106" s="7" t="s">
        <v>8</v>
      </c>
      <c r="C106" s="59" t="s">
        <v>19</v>
      </c>
      <c r="D106" s="12"/>
      <c r="E106" s="12"/>
      <c r="F106" s="12"/>
      <c r="G106" s="12"/>
    </row>
    <row r="107" spans="2:7">
      <c r="B107" s="19" t="s">
        <v>17</v>
      </c>
      <c r="C107" s="59" t="s">
        <v>94</v>
      </c>
      <c r="D107" s="12"/>
      <c r="E107" s="12"/>
      <c r="F107" s="12"/>
      <c r="G107" s="12"/>
    </row>
    <row r="108" spans="2:7">
      <c r="B108" s="8"/>
      <c r="C108" s="9" t="s">
        <v>0</v>
      </c>
      <c r="D108" s="13"/>
      <c r="E108" s="13"/>
      <c r="F108" s="13"/>
      <c r="G108" s="13"/>
    </row>
    <row r="109" spans="2:7">
      <c r="B109" s="254" t="s">
        <v>96</v>
      </c>
      <c r="C109" s="255"/>
      <c r="D109" s="81">
        <v>-5</v>
      </c>
      <c r="E109" s="81">
        <v>-5</v>
      </c>
      <c r="F109" s="81">
        <v>-5</v>
      </c>
      <c r="G109" s="81">
        <v>-5</v>
      </c>
    </row>
    <row r="110" spans="2:7" ht="13.5" customHeight="1">
      <c r="B110" s="254" t="s">
        <v>95</v>
      </c>
      <c r="C110" s="255"/>
      <c r="D110" s="13"/>
      <c r="E110" s="13"/>
      <c r="F110" s="13"/>
      <c r="G110" s="13"/>
    </row>
    <row r="111" spans="2:7" ht="13.5" customHeight="1">
      <c r="B111" s="254" t="s">
        <v>97</v>
      </c>
      <c r="C111" s="255"/>
      <c r="D111" s="13"/>
      <c r="E111" s="13"/>
      <c r="F111" s="13"/>
      <c r="G111" s="13"/>
    </row>
    <row r="112" spans="2:7" ht="29.25" customHeight="1">
      <c r="B112" s="254" t="s">
        <v>98</v>
      </c>
      <c r="C112" s="255"/>
      <c r="D112" s="13"/>
      <c r="E112" s="13"/>
      <c r="F112" s="13"/>
      <c r="G112" s="13"/>
    </row>
    <row r="113" spans="2:7" ht="15" customHeight="1">
      <c r="B113" s="10" t="s">
        <v>9</v>
      </c>
      <c r="C113" s="11"/>
      <c r="D113" s="81">
        <v>-107338.3</v>
      </c>
      <c r="E113" s="81">
        <v>-234706</v>
      </c>
      <c r="F113" s="81">
        <v>-234706</v>
      </c>
      <c r="G113" s="81">
        <v>-234706</v>
      </c>
    </row>
  </sheetData>
  <mergeCells count="23">
    <mergeCell ref="B58:C58"/>
    <mergeCell ref="D88:G88"/>
    <mergeCell ref="B112:C112"/>
    <mergeCell ref="B8:G8"/>
    <mergeCell ref="D102:G102"/>
    <mergeCell ref="B109:C109"/>
    <mergeCell ref="B110:C110"/>
    <mergeCell ref="B111:C111"/>
    <mergeCell ref="D72:G72"/>
    <mergeCell ref="B79:C79"/>
    <mergeCell ref="B80:C80"/>
    <mergeCell ref="B69:C69"/>
    <mergeCell ref="B12:G12"/>
    <mergeCell ref="D61:G61"/>
    <mergeCell ref="B68:C68"/>
    <mergeCell ref="D50:G50"/>
    <mergeCell ref="B57:C57"/>
    <mergeCell ref="D21:G21"/>
    <mergeCell ref="B28:C28"/>
    <mergeCell ref="B29:C29"/>
    <mergeCell ref="D32:G32"/>
    <mergeCell ref="B39:C39"/>
    <mergeCell ref="B40:C40"/>
  </mergeCells>
  <pageMargins left="0" right="0" top="0" bottom="0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>
      <selection activeCell="D27" sqref="D27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>
      <c r="B1" s="3"/>
    </row>
    <row r="3" spans="1:7">
      <c r="F3" s="1" t="s">
        <v>151</v>
      </c>
    </row>
    <row r="4" spans="1:7">
      <c r="E4" s="1" t="s">
        <v>5</v>
      </c>
    </row>
    <row r="5" spans="1:7">
      <c r="E5" s="1" t="s">
        <v>10</v>
      </c>
    </row>
    <row r="8" spans="1:7" ht="45" customHeight="1">
      <c r="A8" s="189" t="s">
        <v>118</v>
      </c>
      <c r="B8" s="189"/>
      <c r="C8" s="189"/>
      <c r="D8" s="189"/>
      <c r="E8" s="189"/>
      <c r="F8" s="189"/>
      <c r="G8" s="189"/>
    </row>
    <row r="10" spans="1:7" ht="17.25">
      <c r="B10" s="261" t="s">
        <v>117</v>
      </c>
      <c r="C10" s="261"/>
      <c r="D10" s="261"/>
      <c r="E10" s="261"/>
      <c r="F10" s="261"/>
      <c r="G10" s="261"/>
    </row>
    <row r="11" spans="1:7">
      <c r="B11" s="48"/>
      <c r="C11" s="48"/>
      <c r="D11" s="48"/>
      <c r="E11" s="48"/>
      <c r="F11" s="48"/>
      <c r="G11" s="48"/>
    </row>
    <row r="12" spans="1:7" ht="14.25">
      <c r="B12" s="49" t="s">
        <v>18</v>
      </c>
      <c r="C12" s="48"/>
      <c r="D12" s="48"/>
      <c r="E12" s="48"/>
      <c r="F12" s="48"/>
      <c r="G12" s="48"/>
    </row>
    <row r="15" spans="1:7" ht="14.25">
      <c r="B15" s="92" t="s">
        <v>1</v>
      </c>
      <c r="C15" s="92" t="s">
        <v>2</v>
      </c>
    </row>
    <row r="16" spans="1:7">
      <c r="B16" s="93">
        <v>1192</v>
      </c>
      <c r="C16" s="93" t="s">
        <v>109</v>
      </c>
    </row>
    <row r="17" spans="1:7">
      <c r="B17" s="3"/>
    </row>
    <row r="18" spans="1:7" ht="14.25">
      <c r="B18" s="4" t="s">
        <v>3</v>
      </c>
    </row>
    <row r="19" spans="1:7">
      <c r="B19" s="3"/>
    </row>
    <row r="20" spans="1:7" ht="27.75" customHeight="1">
      <c r="B20" s="94" t="s">
        <v>4</v>
      </c>
      <c r="C20" s="93">
        <v>1192</v>
      </c>
      <c r="D20" s="186" t="s">
        <v>58</v>
      </c>
      <c r="E20" s="187"/>
      <c r="F20" s="187"/>
      <c r="G20" s="188"/>
    </row>
    <row r="21" spans="1:7" ht="27">
      <c r="B21" s="94" t="s">
        <v>6</v>
      </c>
      <c r="C21" s="93">
        <v>11017</v>
      </c>
      <c r="D21" s="95" t="s">
        <v>13</v>
      </c>
      <c r="E21" s="95" t="s">
        <v>14</v>
      </c>
      <c r="F21" s="95" t="s">
        <v>15</v>
      </c>
      <c r="G21" s="95" t="s">
        <v>16</v>
      </c>
    </row>
    <row r="22" spans="1:7">
      <c r="B22" s="96" t="s">
        <v>7</v>
      </c>
      <c r="C22" s="93" t="s">
        <v>108</v>
      </c>
      <c r="D22" s="12"/>
      <c r="E22" s="12"/>
      <c r="F22" s="12"/>
      <c r="G22" s="12"/>
    </row>
    <row r="23" spans="1:7">
      <c r="B23" s="96" t="s">
        <v>11</v>
      </c>
      <c r="C23" s="93" t="s">
        <v>108</v>
      </c>
      <c r="D23" s="12"/>
      <c r="E23" s="12"/>
      <c r="F23" s="12"/>
      <c r="G23" s="12"/>
    </row>
    <row r="24" spans="1:7">
      <c r="B24" s="96" t="s">
        <v>8</v>
      </c>
      <c r="C24" s="93" t="s">
        <v>19</v>
      </c>
      <c r="D24" s="12"/>
      <c r="E24" s="12"/>
      <c r="F24" s="12"/>
      <c r="G24" s="12"/>
    </row>
    <row r="25" spans="1:7" ht="27">
      <c r="B25" s="41" t="s">
        <v>17</v>
      </c>
      <c r="C25" s="93" t="s">
        <v>116</v>
      </c>
      <c r="D25" s="12"/>
      <c r="E25" s="12"/>
      <c r="F25" s="12"/>
      <c r="G25" s="12"/>
    </row>
    <row r="26" spans="1:7">
      <c r="B26" s="97"/>
      <c r="C26" s="98" t="s">
        <v>0</v>
      </c>
      <c r="D26" s="13"/>
      <c r="E26" s="13"/>
      <c r="F26" s="13"/>
      <c r="G26" s="13"/>
    </row>
    <row r="27" spans="1:7" ht="15" customHeight="1">
      <c r="B27" s="99" t="s">
        <v>9</v>
      </c>
      <c r="C27" s="100"/>
      <c r="D27" s="81">
        <v>-173973.2</v>
      </c>
      <c r="E27" s="81">
        <v>-629916.1</v>
      </c>
      <c r="F27" s="81">
        <v>-265942.90000000002</v>
      </c>
      <c r="G27" s="81">
        <v>0</v>
      </c>
    </row>
    <row r="28" spans="1:7" ht="15" customHeight="1">
      <c r="B28" s="43"/>
      <c r="C28" s="43"/>
      <c r="D28" s="101"/>
      <c r="E28" s="101"/>
      <c r="F28" s="101"/>
      <c r="G28" s="101"/>
    </row>
    <row r="30" spans="1:7" ht="45" customHeight="1">
      <c r="A30" s="189" t="s">
        <v>78</v>
      </c>
      <c r="B30" s="189"/>
      <c r="C30" s="189"/>
      <c r="D30" s="189"/>
      <c r="E30" s="189"/>
      <c r="F30" s="189"/>
      <c r="G30" s="189"/>
    </row>
    <row r="32" spans="1:7" ht="17.25">
      <c r="B32" s="261" t="s">
        <v>76</v>
      </c>
      <c r="C32" s="261"/>
      <c r="D32" s="261"/>
      <c r="E32" s="261"/>
      <c r="F32" s="261"/>
      <c r="G32" s="261"/>
    </row>
    <row r="33" spans="2:7">
      <c r="B33" s="48"/>
      <c r="C33" s="48"/>
      <c r="D33" s="48"/>
      <c r="E33" s="48"/>
      <c r="F33" s="48"/>
      <c r="G33" s="48"/>
    </row>
    <row r="34" spans="2:7" ht="14.25">
      <c r="B34" s="49" t="s">
        <v>18</v>
      </c>
      <c r="C34" s="48"/>
      <c r="D34" s="48"/>
      <c r="E34" s="48"/>
      <c r="F34" s="48"/>
      <c r="G34" s="48"/>
    </row>
    <row r="35" spans="2:7" ht="14.25">
      <c r="B35" s="14" t="s">
        <v>1</v>
      </c>
      <c r="C35" s="14" t="s">
        <v>2</v>
      </c>
    </row>
    <row r="36" spans="2:7" ht="27">
      <c r="B36" s="2">
        <v>1045</v>
      </c>
      <c r="C36" s="125" t="s">
        <v>130</v>
      </c>
    </row>
    <row r="37" spans="2:7">
      <c r="B37" s="3"/>
    </row>
    <row r="38" spans="2:7" ht="14.25">
      <c r="B38" s="4" t="s">
        <v>3</v>
      </c>
    </row>
    <row r="39" spans="2:7">
      <c r="B39" s="3"/>
    </row>
    <row r="40" spans="2:7" ht="15" customHeight="1">
      <c r="B40" s="5" t="s">
        <v>4</v>
      </c>
      <c r="C40" s="6">
        <v>1045</v>
      </c>
      <c r="D40" s="186" t="s">
        <v>59</v>
      </c>
      <c r="E40" s="187"/>
      <c r="F40" s="187"/>
      <c r="G40" s="188"/>
    </row>
    <row r="41" spans="2:7" ht="27">
      <c r="B41" s="5" t="s">
        <v>6</v>
      </c>
      <c r="C41" s="6">
        <v>12003</v>
      </c>
      <c r="D41" s="15" t="s">
        <v>13</v>
      </c>
      <c r="E41" s="15" t="s">
        <v>14</v>
      </c>
      <c r="F41" s="15" t="s">
        <v>15</v>
      </c>
      <c r="G41" s="15" t="s">
        <v>16</v>
      </c>
    </row>
    <row r="42" spans="2:7" ht="27">
      <c r="B42" s="7" t="s">
        <v>7</v>
      </c>
      <c r="C42" s="119" t="s">
        <v>131</v>
      </c>
      <c r="D42" s="12"/>
      <c r="E42" s="12"/>
      <c r="F42" s="12"/>
      <c r="G42" s="12"/>
    </row>
    <row r="43" spans="2:7" ht="27">
      <c r="B43" s="7" t="s">
        <v>11</v>
      </c>
      <c r="C43" s="119" t="s">
        <v>131</v>
      </c>
      <c r="D43" s="12"/>
      <c r="E43" s="12"/>
      <c r="F43" s="12"/>
      <c r="G43" s="12"/>
    </row>
    <row r="44" spans="2:7">
      <c r="B44" s="7" t="s">
        <v>8</v>
      </c>
      <c r="C44" s="31" t="s">
        <v>138</v>
      </c>
      <c r="D44" s="12"/>
      <c r="E44" s="12"/>
      <c r="F44" s="12"/>
      <c r="G44" s="12"/>
    </row>
    <row r="45" spans="2:7" ht="27">
      <c r="B45" s="19" t="s">
        <v>139</v>
      </c>
      <c r="C45" s="119" t="s">
        <v>140</v>
      </c>
      <c r="D45" s="12"/>
      <c r="E45" s="12"/>
      <c r="F45" s="12"/>
      <c r="G45" s="12"/>
    </row>
    <row r="46" spans="2:7">
      <c r="B46" s="8"/>
      <c r="C46" s="9" t="s">
        <v>0</v>
      </c>
      <c r="D46" s="13"/>
      <c r="E46" s="13"/>
      <c r="F46" s="13"/>
      <c r="G46" s="13"/>
    </row>
    <row r="47" spans="2:7" ht="34.15" customHeight="1">
      <c r="B47" s="253" t="s">
        <v>141</v>
      </c>
      <c r="C47" s="253"/>
      <c r="D47" s="21"/>
      <c r="E47" s="21"/>
      <c r="F47" s="88"/>
      <c r="G47" s="88"/>
    </row>
    <row r="48" spans="2:7" ht="15" customHeight="1">
      <c r="B48" s="253" t="s">
        <v>142</v>
      </c>
      <c r="C48" s="253"/>
      <c r="D48" s="51"/>
      <c r="E48" s="51"/>
      <c r="F48" s="51"/>
      <c r="G48" s="51"/>
    </row>
    <row r="49" spans="2:7">
      <c r="B49" s="10" t="s">
        <v>9</v>
      </c>
      <c r="C49" s="11"/>
      <c r="D49" s="71">
        <v>0</v>
      </c>
      <c r="E49" s="71">
        <v>70000</v>
      </c>
      <c r="F49" s="71">
        <v>0</v>
      </c>
      <c r="G49" s="71">
        <v>0</v>
      </c>
    </row>
    <row r="51" spans="2:7" ht="15" customHeight="1">
      <c r="B51" s="5" t="s">
        <v>4</v>
      </c>
      <c r="C51" s="6">
        <v>1045</v>
      </c>
      <c r="D51" s="186" t="s">
        <v>59</v>
      </c>
      <c r="E51" s="187"/>
      <c r="F51" s="187"/>
      <c r="G51" s="188"/>
    </row>
    <row r="52" spans="2:7" ht="27">
      <c r="B52" s="5" t="s">
        <v>6</v>
      </c>
      <c r="C52" s="6">
        <v>12004</v>
      </c>
      <c r="D52" s="15" t="s">
        <v>13</v>
      </c>
      <c r="E52" s="15" t="s">
        <v>14</v>
      </c>
      <c r="F52" s="15" t="s">
        <v>15</v>
      </c>
      <c r="G52" s="15" t="s">
        <v>16</v>
      </c>
    </row>
    <row r="53" spans="2:7" ht="27">
      <c r="B53" s="7" t="s">
        <v>7</v>
      </c>
      <c r="C53" s="119" t="s">
        <v>132</v>
      </c>
      <c r="D53" s="12"/>
      <c r="E53" s="12"/>
      <c r="F53" s="12"/>
      <c r="G53" s="12"/>
    </row>
    <row r="54" spans="2:7" ht="27">
      <c r="B54" s="7" t="s">
        <v>11</v>
      </c>
      <c r="C54" s="119" t="s">
        <v>132</v>
      </c>
      <c r="D54" s="12"/>
      <c r="E54" s="12"/>
      <c r="F54" s="12"/>
      <c r="G54" s="12"/>
    </row>
    <row r="55" spans="2:7">
      <c r="B55" s="7" t="s">
        <v>8</v>
      </c>
      <c r="C55" s="31" t="s">
        <v>138</v>
      </c>
      <c r="D55" s="12"/>
      <c r="E55" s="12"/>
      <c r="F55" s="12"/>
      <c r="G55" s="12"/>
    </row>
    <row r="56" spans="2:7">
      <c r="B56" s="19" t="s">
        <v>139</v>
      </c>
      <c r="C56" s="127" t="s">
        <v>143</v>
      </c>
      <c r="D56" s="12"/>
      <c r="E56" s="12"/>
      <c r="F56" s="12"/>
      <c r="G56" s="12"/>
    </row>
    <row r="57" spans="2:7">
      <c r="B57" s="8"/>
      <c r="C57" s="9" t="s">
        <v>0</v>
      </c>
      <c r="D57" s="13"/>
      <c r="E57" s="13"/>
      <c r="F57" s="13"/>
      <c r="G57" s="13"/>
    </row>
    <row r="58" spans="2:7" ht="15" customHeight="1">
      <c r="B58" s="253" t="s">
        <v>144</v>
      </c>
      <c r="C58" s="253"/>
      <c r="D58" s="21"/>
      <c r="E58" s="21"/>
      <c r="F58" s="88"/>
      <c r="G58" s="88"/>
    </row>
    <row r="59" spans="2:7" ht="15" customHeight="1">
      <c r="B59" s="253" t="s">
        <v>142</v>
      </c>
      <c r="C59" s="253"/>
      <c r="D59" s="51"/>
      <c r="E59" s="51"/>
      <c r="F59" s="51"/>
      <c r="G59" s="51"/>
    </row>
    <row r="60" spans="2:7">
      <c r="B60" s="10" t="s">
        <v>9</v>
      </c>
      <c r="C60" s="11"/>
      <c r="D60" s="71">
        <v>0</v>
      </c>
      <c r="E60" s="71">
        <v>120000</v>
      </c>
      <c r="F60" s="71">
        <v>0</v>
      </c>
      <c r="G60" s="71">
        <v>0</v>
      </c>
    </row>
    <row r="61" spans="2:7" ht="14.25">
      <c r="B61" s="49"/>
      <c r="C61" s="48"/>
      <c r="D61" s="48"/>
      <c r="E61" s="48"/>
      <c r="F61" s="48"/>
      <c r="G61" s="48"/>
    </row>
    <row r="63" spans="2:7" ht="14.25">
      <c r="B63" s="14" t="s">
        <v>1</v>
      </c>
      <c r="C63" s="14" t="s">
        <v>2</v>
      </c>
    </row>
    <row r="64" spans="2:7">
      <c r="B64" s="2">
        <v>1146</v>
      </c>
      <c r="C64" s="52" t="s">
        <v>60</v>
      </c>
    </row>
    <row r="65" spans="2:7">
      <c r="B65" s="3"/>
    </row>
    <row r="66" spans="2:7" ht="14.25">
      <c r="B66" s="4" t="s">
        <v>3</v>
      </c>
    </row>
    <row r="67" spans="2:7">
      <c r="B67" s="3"/>
    </row>
    <row r="68" spans="2:7" ht="33.6" customHeight="1">
      <c r="B68" s="5" t="s">
        <v>4</v>
      </c>
      <c r="C68" s="6">
        <v>1146</v>
      </c>
      <c r="D68" s="186" t="s">
        <v>59</v>
      </c>
      <c r="E68" s="187"/>
      <c r="F68" s="187"/>
      <c r="G68" s="188"/>
    </row>
    <row r="69" spans="2:7" ht="27">
      <c r="B69" s="5" t="s">
        <v>6</v>
      </c>
      <c r="C69" s="6">
        <v>11004</v>
      </c>
      <c r="D69" s="15" t="s">
        <v>13</v>
      </c>
      <c r="E69" s="15" t="s">
        <v>14</v>
      </c>
      <c r="F69" s="15" t="s">
        <v>15</v>
      </c>
      <c r="G69" s="15" t="s">
        <v>16</v>
      </c>
    </row>
    <row r="70" spans="2:7">
      <c r="B70" s="7" t="s">
        <v>7</v>
      </c>
      <c r="C70" s="16" t="s">
        <v>104</v>
      </c>
      <c r="D70" s="12"/>
      <c r="E70" s="12"/>
      <c r="F70" s="12"/>
      <c r="G70" s="12"/>
    </row>
    <row r="71" spans="2:7" ht="27">
      <c r="B71" s="7" t="s">
        <v>11</v>
      </c>
      <c r="C71" s="17" t="s">
        <v>107</v>
      </c>
      <c r="D71" s="12"/>
      <c r="E71" s="12"/>
      <c r="F71" s="12"/>
      <c r="G71" s="12"/>
    </row>
    <row r="72" spans="2:7">
      <c r="B72" s="7" t="s">
        <v>8</v>
      </c>
      <c r="C72" s="18" t="s">
        <v>19</v>
      </c>
      <c r="D72" s="12"/>
      <c r="E72" s="12"/>
      <c r="F72" s="12"/>
      <c r="G72" s="12"/>
    </row>
    <row r="73" spans="2:7" ht="27">
      <c r="B73" s="19" t="s">
        <v>17</v>
      </c>
      <c r="C73" s="20" t="s">
        <v>102</v>
      </c>
      <c r="D73" s="12"/>
      <c r="E73" s="12"/>
      <c r="F73" s="12"/>
      <c r="G73" s="12"/>
    </row>
    <row r="74" spans="2:7">
      <c r="B74" s="8"/>
      <c r="C74" s="9" t="s">
        <v>0</v>
      </c>
      <c r="D74" s="13"/>
      <c r="E74" s="13"/>
      <c r="F74" s="13"/>
      <c r="G74" s="13"/>
    </row>
    <row r="75" spans="2:7">
      <c r="B75" s="253" t="s">
        <v>100</v>
      </c>
      <c r="C75" s="253"/>
      <c r="D75" s="21">
        <v>121</v>
      </c>
      <c r="E75" s="21">
        <v>121</v>
      </c>
      <c r="F75" s="88">
        <v>-121</v>
      </c>
      <c r="G75" s="88">
        <v>-121</v>
      </c>
    </row>
    <row r="76" spans="2:7">
      <c r="B76" s="253" t="s">
        <v>75</v>
      </c>
      <c r="C76" s="253"/>
      <c r="D76" s="51"/>
      <c r="E76" s="51"/>
      <c r="F76" s="51"/>
      <c r="G76" s="51"/>
    </row>
    <row r="77" spans="2:7" ht="15" customHeight="1">
      <c r="B77" s="10" t="s">
        <v>9</v>
      </c>
      <c r="C77" s="11"/>
      <c r="D77" s="71">
        <v>62434.3</v>
      </c>
      <c r="E77" s="71">
        <v>149725.70000000001</v>
      </c>
      <c r="F77" s="131">
        <v>111114</v>
      </c>
      <c r="G77" s="88">
        <v>52090.7</v>
      </c>
    </row>
    <row r="79" spans="2:7" ht="27.75" customHeight="1">
      <c r="B79" s="5" t="s">
        <v>4</v>
      </c>
      <c r="C79" s="6">
        <v>1146</v>
      </c>
      <c r="D79" s="186" t="s">
        <v>59</v>
      </c>
      <c r="E79" s="187"/>
      <c r="F79" s="187"/>
      <c r="G79" s="188"/>
    </row>
    <row r="80" spans="2:7" ht="27">
      <c r="B80" s="5" t="s">
        <v>6</v>
      </c>
      <c r="C80" s="6">
        <v>11005</v>
      </c>
      <c r="D80" s="15" t="s">
        <v>13</v>
      </c>
      <c r="E80" s="15" t="s">
        <v>14</v>
      </c>
      <c r="F80" s="15" t="s">
        <v>15</v>
      </c>
      <c r="G80" s="15" t="s">
        <v>16</v>
      </c>
    </row>
    <row r="81" spans="2:7">
      <c r="B81" s="7" t="s">
        <v>7</v>
      </c>
      <c r="C81" s="16" t="s">
        <v>86</v>
      </c>
      <c r="D81" s="12"/>
      <c r="E81" s="12"/>
      <c r="F81" s="12"/>
      <c r="G81" s="12"/>
    </row>
    <row r="82" spans="2:7" ht="27">
      <c r="B82" s="7" t="s">
        <v>11</v>
      </c>
      <c r="C82" s="17" t="s">
        <v>92</v>
      </c>
      <c r="D82" s="12"/>
      <c r="E82" s="12"/>
      <c r="F82" s="12"/>
      <c r="G82" s="12"/>
    </row>
    <row r="83" spans="2:7">
      <c r="B83" s="7" t="s">
        <v>8</v>
      </c>
      <c r="C83" s="18" t="s">
        <v>19</v>
      </c>
      <c r="D83" s="12"/>
      <c r="E83" s="12"/>
      <c r="F83" s="12"/>
      <c r="G83" s="12"/>
    </row>
    <row r="84" spans="2:7" ht="27">
      <c r="B84" s="19" t="s">
        <v>17</v>
      </c>
      <c r="C84" s="20" t="s">
        <v>102</v>
      </c>
      <c r="D84" s="12"/>
      <c r="E84" s="12"/>
      <c r="F84" s="12"/>
      <c r="G84" s="12"/>
    </row>
    <row r="85" spans="2:7">
      <c r="B85" s="8"/>
      <c r="C85" s="9" t="s">
        <v>0</v>
      </c>
      <c r="D85" s="13"/>
      <c r="E85" s="13"/>
      <c r="F85" s="13"/>
      <c r="G85" s="13"/>
    </row>
    <row r="86" spans="2:7">
      <c r="B86" s="253" t="s">
        <v>100</v>
      </c>
      <c r="C86" s="253"/>
      <c r="D86" s="21">
        <v>194</v>
      </c>
      <c r="E86" s="21">
        <v>194</v>
      </c>
      <c r="F86" s="88">
        <v>-194</v>
      </c>
      <c r="G86" s="88">
        <v>-194</v>
      </c>
    </row>
    <row r="87" spans="2:7">
      <c r="B87" s="253" t="s">
        <v>75</v>
      </c>
      <c r="C87" s="253"/>
      <c r="D87" s="51"/>
      <c r="E87" s="51"/>
      <c r="F87" s="51"/>
      <c r="G87" s="51"/>
    </row>
    <row r="88" spans="2:7" ht="15" customHeight="1">
      <c r="B88" s="10" t="s">
        <v>9</v>
      </c>
      <c r="C88" s="11"/>
      <c r="D88" s="71">
        <v>106494.6</v>
      </c>
      <c r="E88" s="71">
        <v>255388</v>
      </c>
      <c r="F88" s="131">
        <v>189528</v>
      </c>
      <c r="G88" s="88">
        <v>94749</v>
      </c>
    </row>
    <row r="89" spans="2:7">
      <c r="B89" s="3"/>
    </row>
    <row r="90" spans="2:7" ht="27.75" customHeight="1">
      <c r="B90" s="5" t="s">
        <v>4</v>
      </c>
      <c r="C90" s="6">
        <v>1146</v>
      </c>
      <c r="D90" s="186" t="s">
        <v>59</v>
      </c>
      <c r="E90" s="187"/>
      <c r="F90" s="187"/>
      <c r="G90" s="188"/>
    </row>
    <row r="91" spans="2:7" ht="27">
      <c r="B91" s="5" t="s">
        <v>6</v>
      </c>
      <c r="C91" s="6">
        <v>11006</v>
      </c>
      <c r="D91" s="15" t="s">
        <v>13</v>
      </c>
      <c r="E91" s="15" t="s">
        <v>14</v>
      </c>
      <c r="F91" s="15" t="s">
        <v>15</v>
      </c>
      <c r="G91" s="15" t="s">
        <v>16</v>
      </c>
    </row>
    <row r="92" spans="2:7">
      <c r="B92" s="7" t="s">
        <v>7</v>
      </c>
      <c r="C92" s="16" t="s">
        <v>93</v>
      </c>
      <c r="D92" s="12"/>
      <c r="E92" s="12"/>
      <c r="F92" s="12"/>
      <c r="G92" s="12"/>
    </row>
    <row r="93" spans="2:7" ht="40.5">
      <c r="B93" s="7" t="s">
        <v>11</v>
      </c>
      <c r="C93" s="17" t="s">
        <v>63</v>
      </c>
      <c r="D93" s="12"/>
      <c r="E93" s="12"/>
      <c r="F93" s="12"/>
      <c r="G93" s="12"/>
    </row>
    <row r="94" spans="2:7">
      <c r="B94" s="7" t="s">
        <v>8</v>
      </c>
      <c r="C94" s="18" t="s">
        <v>19</v>
      </c>
      <c r="D94" s="12"/>
      <c r="E94" s="12"/>
      <c r="F94" s="12"/>
      <c r="G94" s="12"/>
    </row>
    <row r="95" spans="2:7" ht="27">
      <c r="B95" s="19" t="s">
        <v>17</v>
      </c>
      <c r="C95" s="20" t="s">
        <v>102</v>
      </c>
      <c r="D95" s="12"/>
      <c r="E95" s="12"/>
      <c r="F95" s="12"/>
      <c r="G95" s="12"/>
    </row>
    <row r="96" spans="2:7">
      <c r="B96" s="8"/>
      <c r="C96" s="9" t="s">
        <v>0</v>
      </c>
      <c r="D96" s="13"/>
      <c r="E96" s="13"/>
      <c r="F96" s="13"/>
      <c r="G96" s="13"/>
    </row>
    <row r="97" spans="2:7">
      <c r="B97" s="253" t="s">
        <v>100</v>
      </c>
      <c r="C97" s="253"/>
      <c r="D97" s="21">
        <v>237</v>
      </c>
      <c r="E97" s="21">
        <v>237</v>
      </c>
      <c r="F97" s="88">
        <v>-237</v>
      </c>
      <c r="G97" s="88">
        <v>-237</v>
      </c>
    </row>
    <row r="98" spans="2:7">
      <c r="B98" s="253" t="s">
        <v>75</v>
      </c>
      <c r="C98" s="253"/>
      <c r="D98" s="51"/>
      <c r="E98" s="51"/>
      <c r="F98" s="51"/>
      <c r="G98" s="51"/>
    </row>
    <row r="99" spans="2:7" ht="15" customHeight="1">
      <c r="B99" s="10" t="s">
        <v>9</v>
      </c>
      <c r="C99" s="11"/>
      <c r="D99" s="71">
        <v>112382.6</v>
      </c>
      <c r="E99" s="71">
        <v>269508.40000000002</v>
      </c>
      <c r="F99" s="131">
        <v>200006.9</v>
      </c>
      <c r="G99" s="88">
        <v>87866.3</v>
      </c>
    </row>
    <row r="101" spans="2:7" ht="14.25">
      <c r="B101" s="14" t="s">
        <v>1</v>
      </c>
      <c r="C101" s="14" t="s">
        <v>2</v>
      </c>
    </row>
    <row r="102" spans="2:7">
      <c r="B102" s="36">
        <v>1193</v>
      </c>
      <c r="C102" s="2" t="s">
        <v>82</v>
      </c>
    </row>
    <row r="103" spans="2:7">
      <c r="B103" s="3"/>
    </row>
    <row r="104" spans="2:7" ht="14.25">
      <c r="B104" s="4" t="s">
        <v>3</v>
      </c>
    </row>
    <row r="105" spans="2:7">
      <c r="B105" s="3"/>
    </row>
    <row r="106" spans="2:7" ht="27.75" customHeight="1">
      <c r="B106" s="5" t="s">
        <v>4</v>
      </c>
      <c r="C106" s="36">
        <v>1193</v>
      </c>
      <c r="D106" s="186" t="s">
        <v>58</v>
      </c>
      <c r="E106" s="187"/>
      <c r="F106" s="187"/>
      <c r="G106" s="188"/>
    </row>
    <row r="107" spans="2:7" ht="27">
      <c r="B107" s="5" t="s">
        <v>6</v>
      </c>
      <c r="C107" s="36">
        <v>11001</v>
      </c>
      <c r="D107" s="15" t="s">
        <v>13</v>
      </c>
      <c r="E107" s="15" t="s">
        <v>14</v>
      </c>
      <c r="F107" s="15" t="s">
        <v>15</v>
      </c>
      <c r="G107" s="15" t="s">
        <v>16</v>
      </c>
    </row>
    <row r="108" spans="2:7" ht="54">
      <c r="B108" s="7" t="s">
        <v>7</v>
      </c>
      <c r="C108" s="2" t="s">
        <v>81</v>
      </c>
      <c r="D108" s="12"/>
      <c r="E108" s="12"/>
      <c r="F108" s="12"/>
      <c r="G108" s="12"/>
    </row>
    <row r="109" spans="2:7" ht="67.5">
      <c r="B109" s="7" t="s">
        <v>11</v>
      </c>
      <c r="C109" s="2" t="s">
        <v>90</v>
      </c>
      <c r="D109" s="12"/>
      <c r="E109" s="12"/>
      <c r="F109" s="12"/>
      <c r="G109" s="12"/>
    </row>
    <row r="110" spans="2:7">
      <c r="B110" s="7" t="s">
        <v>8</v>
      </c>
      <c r="C110" s="58" t="s">
        <v>101</v>
      </c>
      <c r="D110" s="12"/>
      <c r="E110" s="12"/>
      <c r="F110" s="12"/>
      <c r="G110" s="12"/>
    </row>
    <row r="111" spans="2:7">
      <c r="B111" s="19" t="s">
        <v>17</v>
      </c>
      <c r="C111" s="58" t="s">
        <v>94</v>
      </c>
      <c r="D111" s="12"/>
      <c r="E111" s="12"/>
      <c r="F111" s="12"/>
      <c r="G111" s="12"/>
    </row>
    <row r="112" spans="2:7">
      <c r="B112" s="8"/>
      <c r="C112" s="9" t="s">
        <v>0</v>
      </c>
      <c r="D112" s="13"/>
      <c r="E112" s="13"/>
      <c r="F112" s="13"/>
      <c r="G112" s="13"/>
    </row>
    <row r="113" spans="2:7" ht="27" customHeight="1">
      <c r="B113" s="254" t="s">
        <v>96</v>
      </c>
      <c r="C113" s="255"/>
      <c r="D113" s="81">
        <v>-5</v>
      </c>
      <c r="E113" s="81">
        <v>-5</v>
      </c>
      <c r="F113" s="81">
        <v>-5</v>
      </c>
      <c r="G113" s="81">
        <v>-5</v>
      </c>
    </row>
    <row r="114" spans="2:7" ht="13.5" customHeight="1">
      <c r="B114" s="254" t="s">
        <v>95</v>
      </c>
      <c r="C114" s="255"/>
      <c r="D114" s="13"/>
      <c r="E114" s="13"/>
      <c r="F114" s="13"/>
      <c r="G114" s="13"/>
    </row>
    <row r="115" spans="2:7" ht="13.5" customHeight="1">
      <c r="B115" s="254" t="s">
        <v>97</v>
      </c>
      <c r="C115" s="255"/>
      <c r="D115" s="13"/>
      <c r="E115" s="13"/>
      <c r="F115" s="13"/>
      <c r="G115" s="13"/>
    </row>
    <row r="116" spans="2:7" ht="31.5" customHeight="1">
      <c r="B116" s="254" t="s">
        <v>98</v>
      </c>
      <c r="C116" s="255"/>
      <c r="D116" s="13"/>
      <c r="E116" s="13"/>
      <c r="F116" s="13"/>
      <c r="G116" s="13"/>
    </row>
    <row r="117" spans="2:7" ht="15" customHeight="1">
      <c r="B117" s="10" t="s">
        <v>9</v>
      </c>
      <c r="C117" s="11"/>
      <c r="D117" s="81">
        <v>-107338.3</v>
      </c>
      <c r="E117" s="81">
        <v>-234706</v>
      </c>
      <c r="F117" s="81">
        <v>-234706</v>
      </c>
      <c r="G117" s="81">
        <v>-234706</v>
      </c>
    </row>
    <row r="118" spans="2:7" ht="15" customHeight="1">
      <c r="B118" s="43"/>
      <c r="C118" s="43"/>
      <c r="D118" s="50"/>
      <c r="E118" s="50"/>
      <c r="F118" s="50"/>
      <c r="G118" s="50"/>
    </row>
    <row r="119" spans="2:7" ht="15" customHeight="1">
      <c r="B119" s="43"/>
      <c r="C119" s="43"/>
      <c r="D119" s="50"/>
      <c r="E119" s="50"/>
      <c r="F119" s="50"/>
      <c r="G119" s="50"/>
    </row>
  </sheetData>
  <mergeCells count="25">
    <mergeCell ref="A8:G8"/>
    <mergeCell ref="D79:G79"/>
    <mergeCell ref="B86:C86"/>
    <mergeCell ref="B87:C87"/>
    <mergeCell ref="D90:G90"/>
    <mergeCell ref="D68:G68"/>
    <mergeCell ref="B75:C75"/>
    <mergeCell ref="B76:C76"/>
    <mergeCell ref="B10:G10"/>
    <mergeCell ref="D20:G20"/>
    <mergeCell ref="A30:G30"/>
    <mergeCell ref="B48:C48"/>
    <mergeCell ref="D51:G51"/>
    <mergeCell ref="B58:C58"/>
    <mergeCell ref="B59:C59"/>
    <mergeCell ref="B115:C115"/>
    <mergeCell ref="B116:C116"/>
    <mergeCell ref="B32:G32"/>
    <mergeCell ref="D106:G106"/>
    <mergeCell ref="B98:C98"/>
    <mergeCell ref="B113:C113"/>
    <mergeCell ref="B114:C114"/>
    <mergeCell ref="B97:C97"/>
    <mergeCell ref="D40:G40"/>
    <mergeCell ref="B47:C47"/>
  </mergeCells>
  <pageMargins left="0.7" right="0.7" top="0.75" bottom="0.49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Հավելված 1</vt:lpstr>
      <vt:lpstr>Հավելված 2</vt:lpstr>
      <vt:lpstr>Հավելված 3</vt:lpstr>
      <vt:lpstr>Հավելված 4</vt:lpstr>
      <vt:lpstr>Հավելված 5</vt:lpstr>
      <vt:lpstr>Հավելված 6</vt:lpstr>
      <vt:lpstr>'Հավելված 1'!Print_Area</vt:lpstr>
      <vt:lpstr>'Հավելված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keywords>https://mul2.gov.am/tasks/37252/oneclick/2Havelvats_NOR.xlsx?token=72385b467ff55962bd72891784e6ba15</cp:keywords>
  <cp:lastModifiedBy>Ashot Pirumyan</cp:lastModifiedBy>
  <cp:lastPrinted>2019-03-06T09:58:53Z</cp:lastPrinted>
  <dcterms:created xsi:type="dcterms:W3CDTF">2017-12-06T07:28:20Z</dcterms:created>
  <dcterms:modified xsi:type="dcterms:W3CDTF">2019-03-13T08:01:10Z</dcterms:modified>
</cp:coreProperties>
</file>