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ՄԻՊ-21.3 մլն-9 հաստիք-16132\"/>
    </mc:Choice>
  </mc:AlternateContent>
  <bookViews>
    <workbookView xWindow="0" yWindow="120" windowWidth="23250" windowHeight="12210" activeTab="4"/>
  </bookViews>
  <sheets>
    <sheet name="Հավելված 1" sheetId="31" r:id="rId1"/>
    <sheet name="Հավելված 2" sheetId="32" r:id="rId2"/>
    <sheet name="Հավելված3" sheetId="27" r:id="rId3"/>
    <sheet name="Հավելված 4" sheetId="28" r:id="rId4"/>
    <sheet name="Հավելված 5" sheetId="29" r:id="rId5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1">'Հավելված 2'!$A$1:$I$56</definedName>
    <definedName name="_xlnm.Print_Area" localSheetId="3">'Հավելված 4'!$A$1:$F$58</definedName>
  </definedNames>
  <calcPr calcId="162913"/>
</workbook>
</file>

<file path=xl/calcChain.xml><?xml version="1.0" encoding="utf-8"?>
<calcChain xmlns="http://schemas.openxmlformats.org/spreadsheetml/2006/main">
  <c r="H45" i="32" l="1"/>
  <c r="I45" i="32"/>
  <c r="G45" i="32"/>
  <c r="D28" i="28" l="1"/>
  <c r="D29" i="27"/>
  <c r="F26" i="31"/>
  <c r="E26" i="31"/>
  <c r="D26" i="31"/>
  <c r="E28" i="28" l="1"/>
  <c r="F28" i="28"/>
  <c r="F57" i="27"/>
  <c r="F29" i="27" s="1"/>
  <c r="E57" i="27"/>
  <c r="E29" i="27" s="1"/>
  <c r="G22" i="29"/>
  <c r="G18" i="29"/>
  <c r="G19" i="29"/>
  <c r="G21" i="29" l="1"/>
  <c r="G20" i="29" l="1"/>
  <c r="G17" i="29"/>
  <c r="G16" i="29"/>
  <c r="G14" i="29" s="1"/>
  <c r="G13" i="29" s="1"/>
  <c r="G15" i="29"/>
  <c r="E19" i="31" l="1"/>
  <c r="E12" i="31" s="1"/>
  <c r="F19" i="31"/>
  <c r="F12" i="31" s="1"/>
  <c r="D19" i="31"/>
  <c r="D12" i="31" s="1"/>
  <c r="H55" i="32"/>
  <c r="H54" i="32" s="1"/>
  <c r="H53" i="32" s="1"/>
  <c r="H52" i="32" s="1"/>
  <c r="H50" i="32" s="1"/>
  <c r="H48" i="32" s="1"/>
  <c r="I55" i="32"/>
  <c r="I54" i="32" s="1"/>
  <c r="I53" i="32" s="1"/>
  <c r="I52" i="32" s="1"/>
  <c r="I50" i="32" s="1"/>
  <c r="I48" i="32" s="1"/>
  <c r="G55" i="32"/>
  <c r="G54" i="32" s="1"/>
  <c r="G53" i="32" s="1"/>
  <c r="G52" i="32" s="1"/>
  <c r="G50" i="32" s="1"/>
  <c r="G48" i="32" s="1"/>
  <c r="I44" i="32"/>
  <c r="I43" i="32" s="1"/>
  <c r="I42" i="32" s="1"/>
  <c r="I40" i="32" s="1"/>
  <c r="I38" i="32" s="1"/>
  <c r="H44" i="32"/>
  <c r="H43" i="32" s="1"/>
  <c r="H42" i="32" s="1"/>
  <c r="H40" i="32" s="1"/>
  <c r="H38" i="32" s="1"/>
  <c r="H36" i="32" s="1"/>
  <c r="G44" i="32"/>
  <c r="G43" i="32" s="1"/>
  <c r="G42" i="32" s="1"/>
  <c r="G40" i="32" s="1"/>
  <c r="G38" i="32" s="1"/>
  <c r="G36" i="32" l="1"/>
  <c r="I36" i="32"/>
  <c r="I35" i="32" s="1"/>
  <c r="I33" i="32" s="1"/>
  <c r="I31" i="32" s="1"/>
  <c r="I29" i="32" s="1"/>
  <c r="I28" i="32" s="1"/>
  <c r="I27" i="32" s="1"/>
  <c r="I26" i="32" s="1"/>
  <c r="I25" i="32" s="1"/>
  <c r="I23" i="32" s="1"/>
  <c r="I21" i="32" s="1"/>
  <c r="I18" i="32" s="1"/>
  <c r="I16" i="32" s="1"/>
  <c r="I14" i="32" s="1"/>
  <c r="G35" i="32"/>
  <c r="G33" i="32" s="1"/>
  <c r="G31" i="32" s="1"/>
  <c r="G29" i="32" s="1"/>
  <c r="G28" i="32" s="1"/>
  <c r="G27" i="32" s="1"/>
  <c r="G26" i="32" s="1"/>
  <c r="G25" i="32" s="1"/>
  <c r="G23" i="32" s="1"/>
  <c r="G21" i="32" s="1"/>
  <c r="G18" i="32" s="1"/>
  <c r="G16" i="32" s="1"/>
  <c r="G14" i="32" s="1"/>
  <c r="H35" i="32"/>
  <c r="H33" i="32" s="1"/>
  <c r="H31" i="32" s="1"/>
  <c r="H29" i="32" s="1"/>
  <c r="H28" i="32" s="1"/>
  <c r="H27" i="32" s="1"/>
  <c r="H26" i="32" s="1"/>
  <c r="H25" i="32" s="1"/>
  <c r="H23" i="32" s="1"/>
  <c r="H21" i="32" s="1"/>
  <c r="H18" i="32" s="1"/>
  <c r="H16" i="32" s="1"/>
  <c r="H14" i="32" s="1"/>
  <c r="G12" i="29" l="1"/>
  <c r="G11" i="29" s="1"/>
</calcChain>
</file>

<file path=xl/sharedStrings.xml><?xml version="1.0" encoding="utf-8"?>
<sst xmlns="http://schemas.openxmlformats.org/spreadsheetml/2006/main" count="291" uniqueCount="139">
  <si>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</si>
  <si>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</si>
  <si>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</si>
  <si>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</si>
  <si>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</si>
  <si>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</si>
  <si>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</si>
  <si>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</si>
  <si>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</si>
  <si>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</si>
  <si>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</si>
  <si>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</si>
  <si>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</si>
  <si>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</si>
  <si>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</si>
  <si>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</si>
  <si>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</si>
  <si>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</si>
  <si>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>Հավելված 1</t>
  </si>
  <si>
    <t>Հավելված 2</t>
  </si>
  <si>
    <t xml:space="preserve"> Ծառայությունների մատուցում </t>
  </si>
  <si>
    <t xml:space="preserve"> -ի N       -Ն որոշման</t>
  </si>
  <si>
    <t>Կոդը</t>
  </si>
  <si>
    <t>Անվանումը</t>
  </si>
  <si>
    <t>Գնման ձևը</t>
  </si>
  <si>
    <t>Չափի միավորը</t>
  </si>
  <si>
    <t>Միավորի գինը</t>
  </si>
  <si>
    <t xml:space="preserve">Ցուցանիշների փոփոխությունը 
(ավելացումները նշված են դրական նշանով)
</t>
  </si>
  <si>
    <t>քանակը</t>
  </si>
  <si>
    <t>Հավելված 3</t>
  </si>
  <si>
    <t>ՀՀ կառավարության 2019 թվականի</t>
  </si>
  <si>
    <t>ՀԱՅԱՍՏԱՆԻ ՀԱՆՐԱՊԵՏՈՒԹՅԱՆ ԿԱՌԱՎԱՐՈՒԹՅԱՆ 2018 ԹՎԱԿԱՆԻ ԴԵԿՏԵՄԲԵՐԻ 27-Ի N 1515-Ն ՈՐՈՇՄԱՆ N 12 ՀԱՎԵԼՎԱԾՈՒՄ ԿԱՏԱՐՎՈՂ  ԼՐԱՑՈՒՄՆԵՐԸ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</si>
  <si>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</si>
  <si>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</si>
  <si>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</si>
  <si>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</si>
  <si>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</si>
  <si>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</si>
  <si>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</si>
  <si>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</si>
  <si>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</si>
  <si>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</si>
  <si>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</si>
  <si>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</si>
  <si>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>Հավելված 4</t>
  </si>
  <si>
    <t>հազ. դրամներով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</si>
  <si>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</si>
  <si>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</si>
  <si>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</si>
  <si>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</si>
  <si>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1139</t>
  </si>
  <si>
    <t xml:space="preserve"> ՀՀ կառավարության պահուստային ֆոնդ</t>
  </si>
  <si>
    <t xml:space="preserve"> 11001</t>
  </si>
  <si>
    <t xml:space="preserve"> այդ թվում` ըստ կատարողների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</si>
  <si>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</si>
  <si>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</si>
  <si>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</si>
  <si>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</si>
  <si>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</si>
  <si>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</si>
  <si>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>Հավելված5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</si>
  <si>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</si>
  <si>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</si>
  <si>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</si>
  <si>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</si>
  <si>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</si>
  <si>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</si>
  <si>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</si>
  <si>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</si>
  <si>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</si>
  <si>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</si>
  <si>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</si>
  <si>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</si>
  <si>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</si>
  <si>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</si>
  <si>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</si>
  <si>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</si>
  <si>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</si>
  <si>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 xml:space="preserve"> ՀԱՍԱՐԱԿԱԿԱՆ ԿԱՐԳ,  ԱՆՎՏԱՆԳՈՒԹՅՈՒՆ ԵՎ ԴԱՏԱԿԱՆ ԳՈՐԾՈՒՆԵՈՒԹՅՈՒՆ</t>
  </si>
  <si>
    <t>03</t>
  </si>
  <si>
    <t xml:space="preserve"> Դատական գործունեություն և իրավական պաշտպանություն</t>
  </si>
  <si>
    <t>02</t>
  </si>
  <si>
    <t xml:space="preserve"> Իրավական պաշտպանություն</t>
  </si>
  <si>
    <t xml:space="preserve"> 1139 </t>
  </si>
  <si>
    <t xml:space="preserve"> ՀՀ կառավարության պահուստային ֆոնդ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</si>
  <si>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</si>
  <si>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</si>
  <si>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ՀՀ կառավարություն </t>
  </si>
  <si>
    <t>ՀՀ  կառավարություն</t>
  </si>
  <si>
    <t>ՀՀ կառավարություն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</si>
  <si>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</si>
  <si>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(նվազեցումները նշված են  փակագծերում)</t>
  </si>
  <si>
    <t>Ցուցանիշների փոփոխությունը (ավելացումները նշված են դրական նշանով)</t>
  </si>
  <si>
    <t>Մարդու իրավունքների պաշտպանի աշխատակազմ</t>
  </si>
  <si>
    <t xml:space="preserve"> Մարդու իրավունքների պաշտպանություն</t>
  </si>
  <si>
    <t xml:space="preserve"> Մարդու իրավունքների և հիմնարար ազատությունների պաշտպանության ծառայությունների տրամադրում</t>
  </si>
  <si>
    <t xml:space="preserve"> Մարդու իրավունքների պաշտպանի աշխատակազմ</t>
  </si>
  <si>
    <t xml:space="preserve"> ԱՇԽԱՏԱՆՔԻ ՎԱՐՁԱՏՐՈՒԹՅՈՒՆ</t>
  </si>
  <si>
    <t xml:space="preserve"> Դրամով վճարվող աշխատավարձեր և հավելավճարներ</t>
  </si>
  <si>
    <t xml:space="preserve"> - Աշխատողների աշխատավարձեր և հավելավճարներ</t>
  </si>
  <si>
    <t xml:space="preserve"> ՀՀ մարդու իրավունքների պաշտպանի աշխատակազմի  տեխնիկական հագեցվածության բարելավում</t>
  </si>
  <si>
    <t xml:space="preserve"> ՈՉ ՖԻՆԱՆՍԱԿԱՆ ԱԿՏԻՎՆԵՐԻ ԳԾՈՎ ԾԱԽՍԵՐ</t>
  </si>
  <si>
    <t xml:space="preserve"> ՀԻՄՆԱԿԱՆ ՄԻՋՈՑՆԵՐ</t>
  </si>
  <si>
    <t xml:space="preserve"> ՄԵՔԵՆԱՆԵՐ  ԵՎ  ՍԱՐՔԱՎՈՐՈՒՄՆԵՐ</t>
  </si>
  <si>
    <t xml:space="preserve"> - Վարչական սարքավորումներ</t>
  </si>
  <si>
    <t xml:space="preserve"> Պետական բյուջեում չկանխատեսված՝ ինչպես նաև բյուջետային երաշխիքների ապահովման ծախսերի ֆինանսավորման ապահովում</t>
  </si>
  <si>
    <t xml:space="preserve"> Մարդու իրավունքների և հիմնարար ազատությունների պաշտպանություն</t>
  </si>
  <si>
    <t xml:space="preserve"> ՀՀ-ում խախտված իրավունքների և ազատությունների վերականգնում՝ առնչվող նորմատիվ իրավական ակտերի կատարելագործում</t>
  </si>
  <si>
    <t xml:space="preserve"> Մարդու իրավունքների պաշտպանության հարցերին վերաբերող բողոքների քննարկում՝ որոշման ընդունում՝ մոնիտորինգ՝ բողոքների լուսաբանում և հասարակական իրազեկում՝ օրենսդրության կատարելագործում՝ միջազգային համագործակցություն և այլն:</t>
  </si>
  <si>
    <t xml:space="preserve"> ՀՀ մարդու իրավունքների պաշտպանի աշխատակազմի աշխատանքային պայմանների բարելավման համար վարչական սարքավորումների ձեռքբերում</t>
  </si>
  <si>
    <t xml:space="preserve"> Պետական մարմինների կողմից օգտագործվող ոչ ֆինանսական ակտիվների հետ գործառնություններ</t>
  </si>
  <si>
    <t xml:space="preserve">Մարդու իրավունքների պաշտպանի աշխատակազմ </t>
  </si>
  <si>
    <t xml:space="preserve"> Մարդու իրավունքների պաշտպանություն </t>
  </si>
  <si>
    <t xml:space="preserve"> Մարդու իրավունքների և հիմնարար ազատությունների պաշտպանության ծառայությունների տրամադրում </t>
  </si>
  <si>
    <t xml:space="preserve"> Մարդու իրավունքների պաշտպանության հարցերին վերաբերող բողոքների քննարկում՝ որոշման ընդունում՝ մոնիտորինգ՝ բողոքների լուսաբանում և հասարակական իրազեկում՝ օրենսդրության կատարելագործում՝ միջազգային համագործակցություն և այլն: </t>
  </si>
  <si>
    <t xml:space="preserve"> Ծառայությունների մատուցման միջոցառումներ </t>
  </si>
  <si>
    <t xml:space="preserve"> ՀՀ մարդու իրավունքների պաշտպանի աշխատակազմ </t>
  </si>
  <si>
    <t xml:space="preserve"> ՀՀ մարդու իրավունքների պաշտպանի աշխատակազմի  տեխնիկական հագեցվածության բարելավում </t>
  </si>
  <si>
    <t xml:space="preserve"> ՀՀ մարդու իրավունքների պաշտպանի աշխատակազմի աշխատանքային պայմանների բարելավման համար վարչական սարքավորումների ձեռքբերում </t>
  </si>
  <si>
    <t xml:space="preserve"> Պետական մարմինների կողմից օգտագործվող ոչ ֆինանսական ակտիվների հետ գործառնություններ </t>
  </si>
  <si>
    <t>Բաժին N 03 խումբ N 03 դաս N 02  Իրավական պաշտպանություն</t>
  </si>
  <si>
    <t>ՄԱՍ I. ԱՊՐԱՆՔՆԵՐ</t>
  </si>
  <si>
    <t>1060 11001 Մարդու իրավունքների և հիմնարար ազատությունների պաշտպանության ծառայությունների տրամադրում</t>
  </si>
  <si>
    <t>հատ</t>
  </si>
  <si>
    <t>համակարգչային մոնիտոր</t>
  </si>
  <si>
    <t xml:space="preserve"> լազերային տպիչներ</t>
  </si>
  <si>
    <t xml:space="preserve"> սկաներներ համակարգիչների համար</t>
  </si>
  <si>
    <t>անձնական համակարգիչներ</t>
  </si>
  <si>
    <t>գունավոր տպիչներ</t>
  </si>
  <si>
    <t>անխափան սնուցման աղբյուրներ</t>
  </si>
  <si>
    <t>աթոռներ</t>
  </si>
  <si>
    <t>գրասեղաններ</t>
  </si>
  <si>
    <t xml:space="preserve">գումարը                (հազ. դրամ)
   </t>
  </si>
  <si>
    <t xml:space="preserve"> - Պարգևատրումներ, դրամական խրախուսումներ և հատուկ վճարներ</t>
  </si>
  <si>
    <t>ԳՀ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</si>
  <si>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ԹԻՎ 1515-Ն ՈՐՈՇՄԱՆ N5  ՀԱՎԵԼՎԱԾԻ N1 ԵՎ N2 ԱՂՅՈՒՍԱԿՆԵՐՈՒՄ ԿԱՏԱՐՎՈՂ ՓՈՓՈԽՈՒԹՅՈՒՆՆԵՐԸ ԵՎ ԼՐԱՑՈՒՄՆԵՐԸ</t>
  </si>
  <si>
    <t>ՀԱՅԱՍՏԱՆԻ ՀԱՆՐԱՊԵՏՈՒԹՅԱՆ ԿԱՌԱՎԱՐՈՒԹՅԱՆ 2018 ԹՎԱԿԱՆԻ ԴԵԿՏԵՄԲԵՐԻ 27-Ի ԹԻՎ 1515-Ն ՈՐՈՇՄԱՆ N3 և N4  ՀԱՎԵԼՎԱԾՆԵՐՈՒՄ  ԿԱՏԱՐՎՈՂ  ՓՈՓՈԽՈՒԹՅՈՒՆՆԵՐԸ ԵՎ ԼՐԱՑՈՒՄՆԵՐԸ</t>
  </si>
  <si>
    <t>ՀԱՅԱՍՏԱՆԻ ՀԱՆՐԱՊԵՏՈՒԹՅԱՆ ԿԱՌԱՎԱՐՈՒԹՅԱՆ 2018 ԹՎԱԿԱՆԻ ԴԵԿՏԵՄԲԵՐԻ 27-Ի ԹԻՎ 1515-Ն ՈՐՈՇՄԱՆ N11 ՀԱՎԵԼՎԱԾԻ  11.52  ԵՎ 11.6 ԱՂՅՈՒՍԱԿՆԵՐՈՒՄ ԿԱՏԱՐՎՈՂ ՓՈՓՈԽՈՒԹՅՈՒՆՆԵՐԸ ԵՎ ԼՐԱՑՈՒՄՆԵՐԸ</t>
  </si>
  <si>
    <t>ՀԱՅԱՍՏԱՆԻ ՀԱՆՐԱՊԵՏՈՒԹՅԱՆ ԿԱՌԱՎԱՐՈՒԹՅԱՆ 2018 ԹՎԱԿԱՆԻ ԴԵԿՏԵՄԲԵՐԻ 27-Ի ԹԻՎ 1515-Ն ՈՐՈՇՄԱՆ N11.1 ՀԱՎԵԼՎԱԾԻ  11.1.66  ԵՎ 11.1.44 ԱՂՅՈՒՍԱԿՆԵՐՈՒՄ ԿԱՏԱՐՎՈՂ ՓՈՓՈԽՈՒԹՅՈՒՆՆԵՐԸ ԵՎ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</si>
</sst>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-* #,##0.00_р_._-;\-* #,##0.00_р_._-;_-* &quot;-&quot;??_р_._-;_-@_-"/>
    <numFmt numFmtId="167" formatCode="#,##0.0_);\(#,##0.0\)"/>
  </numFmts>
  <fonts count="33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2"/>
      <color indexed="8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sz val="10"/>
      <name val="Arial"/>
      <family val="2"/>
      <charset val="204"/>
    </font>
    <font>
      <sz val="10"/>
      <color indexed="8"/>
      <name val="GHEA Grapalat"/>
      <family val="3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b/>
      <sz val="10"/>
      <name val="GHEA Grapalat"/>
      <family val="2"/>
    </font>
    <font>
      <b/>
      <sz val="10"/>
      <color rgb="FFFF0000"/>
      <name val="GHEA Grapalat"/>
      <family val="2"/>
    </font>
    <font>
      <b/>
      <sz val="10"/>
      <color rgb="FFFF0000"/>
      <name val="GHEA Grapalat"/>
      <family val="3"/>
    </font>
    <font>
      <sz val="11"/>
      <color rgb="FFFF0000"/>
      <name val="Calibri"/>
      <family val="2"/>
      <charset val="1"/>
      <scheme val="minor"/>
    </font>
    <font>
      <sz val="10"/>
      <color rgb="FFFF0000"/>
      <name val="GHEA Grapalat"/>
      <family val="3"/>
    </font>
    <font>
      <sz val="1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2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0" fontId="14" fillId="0" borderId="0"/>
    <xf numFmtId="0" fontId="14" fillId="0" borderId="0"/>
    <xf numFmtId="166" fontId="18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12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0" fillId="0" borderId="0" xfId="0" applyFont="1"/>
    <xf numFmtId="0" fontId="10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0" xfId="6" applyFont="1"/>
    <xf numFmtId="0" fontId="17" fillId="0" borderId="0" xfId="6" applyFont="1" applyBorder="1" applyAlignment="1">
      <alignment horizontal="center" vertical="center" wrapText="1"/>
    </xf>
    <xf numFmtId="0" fontId="17" fillId="0" borderId="0" xfId="7" applyFont="1" applyFill="1" applyAlignment="1">
      <alignment horizontal="center" vertical="center" wrapText="1"/>
    </xf>
    <xf numFmtId="0" fontId="15" fillId="0" borderId="0" xfId="6" applyFont="1" applyFill="1"/>
    <xf numFmtId="0" fontId="19" fillId="0" borderId="0" xfId="6" applyFont="1"/>
    <xf numFmtId="0" fontId="12" fillId="0" borderId="0" xfId="6" applyFont="1" applyFill="1" applyAlignment="1">
      <alignment horizontal="center" wrapText="1"/>
    </xf>
    <xf numFmtId="0" fontId="10" fillId="0" borderId="1" xfId="7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165" fontId="20" fillId="0" borderId="7" xfId="6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165" fontId="9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25" fillId="2" borderId="7" xfId="0" applyFont="1" applyFill="1" applyBorder="1" applyAlignment="1">
      <alignment vertical="top" wrapText="1"/>
    </xf>
    <xf numFmtId="0" fontId="25" fillId="2" borderId="2" xfId="0" applyFont="1" applyFill="1" applyBorder="1" applyAlignment="1">
      <alignment vertical="top" wrapText="1"/>
    </xf>
    <xf numFmtId="0" fontId="6" fillId="0" borderId="12" xfId="0" applyFont="1" applyBorder="1" applyAlignment="1">
      <alignment horizontal="center" vertical="center" wrapText="1"/>
    </xf>
    <xf numFmtId="0" fontId="6" fillId="2" borderId="0" xfId="0" applyFont="1" applyFill="1"/>
    <xf numFmtId="0" fontId="10" fillId="2" borderId="0" xfId="0" applyFont="1" applyFill="1"/>
    <xf numFmtId="49" fontId="12" fillId="0" borderId="0" xfId="9" applyNumberFormat="1" applyFont="1" applyBorder="1" applyAlignment="1">
      <alignment horizontal="right"/>
    </xf>
    <xf numFmtId="0" fontId="28" fillId="0" borderId="0" xfId="0" applyFont="1" applyAlignment="1">
      <alignment horizontal="left" vertical="top" wrapText="1"/>
    </xf>
    <xf numFmtId="0" fontId="29" fillId="0" borderId="0" xfId="0" applyFont="1"/>
    <xf numFmtId="37" fontId="6" fillId="0" borderId="1" xfId="0" applyNumberFormat="1" applyFont="1" applyBorder="1" applyAlignment="1">
      <alignment horizontal="center" vertical="center" wrapText="1"/>
    </xf>
    <xf numFmtId="37" fontId="29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vertical="top"/>
    </xf>
    <xf numFmtId="0" fontId="29" fillId="0" borderId="3" xfId="0" applyFont="1" applyBorder="1" applyAlignment="1">
      <alignment vertical="top"/>
    </xf>
    <xf numFmtId="49" fontId="26" fillId="2" borderId="2" xfId="0" applyNumberFormat="1" applyFont="1" applyFill="1" applyBorder="1" applyAlignment="1">
      <alignment vertical="top" wrapText="1"/>
    </xf>
    <xf numFmtId="49" fontId="26" fillId="2" borderId="3" xfId="0" applyNumberFormat="1" applyFont="1" applyFill="1" applyBorder="1" applyAlignment="1">
      <alignment vertical="top" wrapText="1"/>
    </xf>
    <xf numFmtId="49" fontId="25" fillId="2" borderId="12" xfId="0" applyNumberFormat="1" applyFont="1" applyFill="1" applyBorder="1" applyAlignment="1">
      <alignment vertical="top" wrapText="1"/>
    </xf>
    <xf numFmtId="49" fontId="25" fillId="2" borderId="2" xfId="0" applyNumberFormat="1" applyFont="1" applyFill="1" applyBorder="1" applyAlignment="1">
      <alignment vertical="top" wrapText="1"/>
    </xf>
    <xf numFmtId="0" fontId="20" fillId="0" borderId="2" xfId="0" applyFont="1" applyBorder="1" applyAlignment="1">
      <alignment vertical="top"/>
    </xf>
    <xf numFmtId="0" fontId="20" fillId="0" borderId="6" xfId="0" applyFont="1" applyBorder="1" applyAlignment="1">
      <alignment vertical="top"/>
    </xf>
    <xf numFmtId="0" fontId="20" fillId="0" borderId="17" xfId="0" applyFont="1" applyBorder="1" applyAlignment="1">
      <alignment vertical="top"/>
    </xf>
    <xf numFmtId="0" fontId="20" fillId="0" borderId="18" xfId="0" applyFont="1" applyBorder="1" applyAlignment="1">
      <alignment vertical="top"/>
    </xf>
    <xf numFmtId="37" fontId="20" fillId="0" borderId="1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vertical="top"/>
    </xf>
    <xf numFmtId="0" fontId="20" fillId="0" borderId="15" xfId="0" applyFont="1" applyBorder="1" applyAlignment="1">
      <alignment vertical="top"/>
    </xf>
    <xf numFmtId="0" fontId="31" fillId="0" borderId="2" xfId="0" applyFont="1" applyBorder="1" applyAlignment="1">
      <alignment horizontal="left" vertical="top" wrapText="1"/>
    </xf>
    <xf numFmtId="0" fontId="20" fillId="0" borderId="3" xfId="0" applyFont="1" applyBorder="1" applyAlignment="1">
      <alignment vertical="top"/>
    </xf>
    <xf numFmtId="0" fontId="21" fillId="0" borderId="12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49" fontId="12" fillId="2" borderId="6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165" fontId="20" fillId="0" borderId="12" xfId="6" applyNumberFormat="1" applyFont="1" applyFill="1" applyBorder="1" applyAlignment="1" applyProtection="1">
      <alignment vertical="center" wrapText="1"/>
    </xf>
    <xf numFmtId="0" fontId="20" fillId="0" borderId="0" xfId="1" applyFont="1" applyFill="1" applyAlignment="1">
      <alignment vertical="center"/>
    </xf>
    <xf numFmtId="165" fontId="20" fillId="0" borderId="11" xfId="6" applyNumberFormat="1" applyFont="1" applyFill="1" applyBorder="1" applyAlignment="1" applyProtection="1">
      <alignment vertical="center" wrapText="1"/>
    </xf>
    <xf numFmtId="1" fontId="20" fillId="0" borderId="12" xfId="6" applyNumberFormat="1" applyFont="1" applyFill="1" applyBorder="1" applyAlignment="1" applyProtection="1">
      <alignment vertical="center" wrapText="1"/>
    </xf>
    <xf numFmtId="1" fontId="20" fillId="0" borderId="11" xfId="6" applyNumberFormat="1" applyFont="1" applyFill="1" applyBorder="1" applyAlignment="1" applyProtection="1">
      <alignment vertical="center" wrapText="1"/>
    </xf>
    <xf numFmtId="1" fontId="20" fillId="0" borderId="12" xfId="6" applyNumberFormat="1" applyFont="1" applyFill="1" applyBorder="1" applyAlignment="1" applyProtection="1">
      <alignment horizontal="center" vertical="center" wrapText="1"/>
    </xf>
    <xf numFmtId="1" fontId="20" fillId="0" borderId="11" xfId="6" applyNumberFormat="1" applyFont="1" applyFill="1" applyBorder="1" applyAlignment="1" applyProtection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3" borderId="8" xfId="1" applyFont="1" applyFill="1" applyBorder="1" applyAlignment="1">
      <alignment horizontal="left" vertical="center" wrapText="1"/>
    </xf>
    <xf numFmtId="0" fontId="20" fillId="3" borderId="1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49" fontId="9" fillId="2" borderId="6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167" fontId="20" fillId="2" borderId="3" xfId="9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 wrapText="1"/>
    </xf>
    <xf numFmtId="0" fontId="25" fillId="0" borderId="11" xfId="0" applyFont="1" applyBorder="1" applyAlignment="1">
      <alignment horizontal="left" vertical="center" wrapText="1"/>
    </xf>
    <xf numFmtId="167" fontId="20" fillId="0" borderId="3" xfId="9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67" fontId="20" fillId="2" borderId="3" xfId="9" applyNumberFormat="1" applyFont="1" applyFill="1" applyBorder="1" applyAlignment="1">
      <alignment horizontal="right" vertical="center"/>
    </xf>
    <xf numFmtId="0" fontId="10" fillId="0" borderId="10" xfId="0" applyFont="1" applyBorder="1" applyAlignment="1">
      <alignment horizontal="left" vertical="center" wrapText="1"/>
    </xf>
    <xf numFmtId="167" fontId="10" fillId="2" borderId="1" xfId="0" applyNumberFormat="1" applyFont="1" applyFill="1" applyBorder="1" applyAlignment="1">
      <alignment horizontal="righ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vertical="center"/>
    </xf>
    <xf numFmtId="49" fontId="20" fillId="2" borderId="6" xfId="0" applyNumberFormat="1" applyFont="1" applyFill="1" applyBorder="1" applyAlignment="1">
      <alignment vertical="center" wrapText="1"/>
    </xf>
    <xf numFmtId="37" fontId="27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167" fontId="6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5" fillId="2" borderId="3" xfId="0" applyFont="1" applyFill="1" applyBorder="1" applyAlignment="1">
      <alignment vertical="top" wrapText="1"/>
    </xf>
    <xf numFmtId="0" fontId="21" fillId="0" borderId="11" xfId="0" applyFont="1" applyBorder="1" applyAlignment="1">
      <alignment horizontal="center" vertical="top" wrapText="1"/>
    </xf>
    <xf numFmtId="0" fontId="20" fillId="2" borderId="11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167" fontId="12" fillId="0" borderId="3" xfId="9" applyNumberFormat="1" applyFont="1" applyBorder="1" applyAlignment="1">
      <alignment horizontal="right" vertical="center"/>
    </xf>
    <xf numFmtId="37" fontId="21" fillId="0" borderId="11" xfId="0" applyNumberFormat="1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20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vertical="center" wrapText="1"/>
    </xf>
    <xf numFmtId="165" fontId="6" fillId="2" borderId="11" xfId="0" applyNumberFormat="1" applyFont="1" applyFill="1" applyBorder="1" applyAlignment="1">
      <alignment horizontal="right" vertical="center" wrapText="1"/>
    </xf>
    <xf numFmtId="0" fontId="12" fillId="2" borderId="11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2" fillId="0" borderId="0" xfId="6" applyFont="1"/>
    <xf numFmtId="0" fontId="29" fillId="0" borderId="0" xfId="1" applyFont="1" applyFill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top" wrapText="1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top" wrapText="1"/>
    </xf>
    <xf numFmtId="0" fontId="30" fillId="2" borderId="14" xfId="0" applyFont="1" applyFill="1" applyBorder="1" applyAlignment="1">
      <alignment horizontal="center" vertical="top" wrapText="1"/>
    </xf>
    <xf numFmtId="0" fontId="30" fillId="2" borderId="15" xfId="0" applyFont="1" applyFill="1" applyBorder="1" applyAlignment="1">
      <alignment horizontal="center" vertical="top" wrapText="1"/>
    </xf>
    <xf numFmtId="0" fontId="30" fillId="2" borderId="0" xfId="0" applyFont="1" applyFill="1" applyBorder="1" applyAlignment="1">
      <alignment horizontal="center" vertical="top" wrapText="1"/>
    </xf>
    <xf numFmtId="0" fontId="30" fillId="2" borderId="13" xfId="0" applyFont="1" applyFill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 wrapText="1"/>
    </xf>
    <xf numFmtId="0" fontId="23" fillId="2" borderId="14" xfId="0" applyFont="1" applyFill="1" applyBorder="1" applyAlignment="1">
      <alignment horizontal="center" vertical="top" wrapText="1"/>
    </xf>
    <xf numFmtId="0" fontId="23" fillId="2" borderId="15" xfId="0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0" fillId="0" borderId="8" xfId="6" applyFont="1" applyFill="1" applyBorder="1" applyAlignment="1">
      <alignment horizontal="left" vertical="center" wrapText="1"/>
    </xf>
    <xf numFmtId="0" fontId="20" fillId="0" borderId="9" xfId="6" applyFont="1" applyFill="1" applyBorder="1" applyAlignment="1">
      <alignment horizontal="left" vertical="center" wrapText="1"/>
    </xf>
    <xf numFmtId="0" fontId="20" fillId="0" borderId="10" xfId="6" applyFont="1" applyFill="1" applyBorder="1" applyAlignment="1">
      <alignment horizontal="left" vertical="center" wrapText="1"/>
    </xf>
    <xf numFmtId="0" fontId="12" fillId="0" borderId="8" xfId="6" applyFont="1" applyFill="1" applyBorder="1" applyAlignment="1">
      <alignment horizontal="left" vertical="center" wrapText="1"/>
    </xf>
    <xf numFmtId="0" fontId="12" fillId="0" borderId="9" xfId="6" applyFont="1" applyFill="1" applyBorder="1" applyAlignment="1">
      <alignment horizontal="left" vertical="center" wrapText="1"/>
    </xf>
    <xf numFmtId="0" fontId="12" fillId="0" borderId="10" xfId="6" applyFont="1" applyFill="1" applyBorder="1" applyAlignment="1">
      <alignment horizontal="left" vertical="center" wrapText="1"/>
    </xf>
    <xf numFmtId="0" fontId="10" fillId="0" borderId="8" xfId="6" applyFont="1" applyFill="1" applyBorder="1" applyAlignment="1">
      <alignment horizontal="left" vertical="center"/>
    </xf>
    <xf numFmtId="0" fontId="10" fillId="0" borderId="9" xfId="6" applyFont="1" applyFill="1" applyBorder="1" applyAlignment="1">
      <alignment horizontal="left" vertical="center"/>
    </xf>
    <xf numFmtId="0" fontId="10" fillId="0" borderId="10" xfId="6" applyFont="1" applyFill="1" applyBorder="1" applyAlignment="1">
      <alignment horizontal="left" vertical="center"/>
    </xf>
    <xf numFmtId="0" fontId="19" fillId="0" borderId="0" xfId="6" applyFont="1" applyAlignment="1">
      <alignment horizontal="center"/>
    </xf>
    <xf numFmtId="0" fontId="20" fillId="0" borderId="0" xfId="5" applyFont="1" applyAlignment="1">
      <alignment horizontal="right" wrapText="1"/>
    </xf>
    <xf numFmtId="0" fontId="16" fillId="0" borderId="0" xfId="7" applyFont="1" applyFill="1" applyAlignment="1">
      <alignment horizontal="center" vertical="center" wrapText="1"/>
    </xf>
    <xf numFmtId="0" fontId="10" fillId="0" borderId="7" xfId="6" applyFont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0" fontId="10" fillId="0" borderId="7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top" wrapText="1"/>
    </xf>
    <xf numFmtId="0" fontId="10" fillId="0" borderId="5" xfId="7" applyFont="1" applyFill="1" applyBorder="1" applyAlignment="1">
      <alignment horizontal="center" vertical="top" wrapText="1"/>
    </xf>
  </cellXfs>
  <cellStyles count="10">
    <cellStyle name="Comma" xfId="9" builtinId="3"/>
    <cellStyle name="Normal" xfId="0" builtinId="0"/>
    <cellStyle name="Normal 10" xfId="4"/>
    <cellStyle name="Normal 2" xfId="1"/>
    <cellStyle name="Normal 3" xfId="3"/>
    <cellStyle name="Normal 4" xfId="5"/>
    <cellStyle name="Normal_General 17.02.04 2" xfId="7"/>
    <cellStyle name="Percent 2" xfId="2"/>
    <cellStyle name="Обычный 2" xfId="6"/>
    <cellStyle name="Финансовый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3"/>
  <sheetViews>
    <sheetView view="pageBreakPreview" topLeftCell="A13" zoomScale="60" zoomScaleNormal="85" workbookViewId="0">
      <selection activeCell="H11" sqref="H11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3.42578125" style="1" customWidth="1"/>
    <col min="4" max="4" width="12.140625" style="1" customWidth="1"/>
    <col min="5" max="5" width="11.85546875" style="1" customWidth="1"/>
    <col min="6" max="6" width="12" style="1" customWidth="1"/>
    <col min="7" max="7" width="9.140625" style="1"/>
    <col min="8" max="8" width="49.85546875" style="1" customWidth="1"/>
    <col min="9" max="16384" width="9.140625" style="1"/>
  </cols>
  <sheetData>
    <row r="1" spans="1:6" x14ac:dyDescent="0.25">
      <c r="E1" s="1" t="s">
        <v>18</v>
      </c>
    </row>
    <row r="2" spans="1:6" x14ac:dyDescent="0.25">
      <c r="D2" s="1" t="s">
        <v>5</v>
      </c>
    </row>
    <row r="3" spans="1:6" x14ac:dyDescent="0.25">
      <c r="D3" s="1" t="s">
        <v>10</v>
      </c>
    </row>
    <row r="5" spans="1:6" ht="85.5" customHeight="1" x14ac:dyDescent="0.25">
      <c r="B5" s="141" t="s">
        <v>135</v>
      </c>
      <c r="C5" s="141"/>
      <c r="D5" s="141"/>
      <c r="E5" s="141"/>
      <c r="F5" s="141"/>
    </row>
    <row r="7" spans="1:6" x14ac:dyDescent="0.25">
      <c r="E7" s="1" t="s">
        <v>45</v>
      </c>
    </row>
    <row r="8" spans="1:6" s="31" customFormat="1" ht="61.5" customHeight="1" x14ac:dyDescent="0.25">
      <c r="A8" s="142" t="s">
        <v>32</v>
      </c>
      <c r="B8" s="142"/>
      <c r="C8" s="142" t="s">
        <v>33</v>
      </c>
      <c r="D8" s="138" t="s">
        <v>90</v>
      </c>
      <c r="E8" s="139"/>
      <c r="F8" s="140"/>
    </row>
    <row r="9" spans="1:6" s="31" customFormat="1" ht="36" customHeight="1" x14ac:dyDescent="0.25">
      <c r="A9" s="110" t="s">
        <v>37</v>
      </c>
      <c r="B9" s="110" t="s">
        <v>38</v>
      </c>
      <c r="C9" s="142"/>
      <c r="D9" s="69" t="s">
        <v>34</v>
      </c>
      <c r="E9" s="69" t="s">
        <v>35</v>
      </c>
      <c r="F9" s="69" t="s">
        <v>36</v>
      </c>
    </row>
    <row r="10" spans="1:6" s="31" customFormat="1" ht="30" customHeight="1" x14ac:dyDescent="0.25">
      <c r="A10" s="110"/>
      <c r="B10" s="161" t="s">
        <v>54</v>
      </c>
      <c r="C10" s="162"/>
      <c r="D10" s="110"/>
      <c r="E10" s="110"/>
      <c r="F10" s="110"/>
    </row>
    <row r="11" spans="1:6" s="31" customFormat="1" ht="16.5" x14ac:dyDescent="0.25">
      <c r="A11" s="149" t="s">
        <v>50</v>
      </c>
      <c r="B11" s="152"/>
      <c r="C11" s="112" t="s">
        <v>69</v>
      </c>
      <c r="D11" s="113"/>
      <c r="E11" s="113"/>
      <c r="F11" s="113"/>
    </row>
    <row r="12" spans="1:6" s="31" customFormat="1" ht="15" x14ac:dyDescent="0.25">
      <c r="A12" s="150"/>
      <c r="B12" s="152"/>
      <c r="C12" s="95" t="s">
        <v>51</v>
      </c>
      <c r="D12" s="114">
        <f>D19</f>
        <v>-7784.5</v>
      </c>
      <c r="E12" s="114">
        <f t="shared" ref="E12:F12" si="0">E19</f>
        <v>-15139.5</v>
      </c>
      <c r="F12" s="114">
        <f t="shared" si="0"/>
        <v>-26506.3</v>
      </c>
    </row>
    <row r="13" spans="1:6" s="31" customFormat="1" ht="16.5" x14ac:dyDescent="0.25">
      <c r="A13" s="150"/>
      <c r="B13" s="152"/>
      <c r="C13" s="112" t="s">
        <v>70</v>
      </c>
      <c r="D13" s="115"/>
      <c r="E13" s="115"/>
      <c r="F13" s="115"/>
    </row>
    <row r="14" spans="1:6" s="31" customFormat="1" ht="30.75" customHeight="1" x14ac:dyDescent="0.25">
      <c r="A14" s="150"/>
      <c r="B14" s="152"/>
      <c r="C14" s="95" t="s">
        <v>105</v>
      </c>
      <c r="D14" s="115"/>
      <c r="E14" s="115"/>
      <c r="F14" s="115"/>
    </row>
    <row r="15" spans="1:6" s="31" customFormat="1" ht="16.5" x14ac:dyDescent="0.25">
      <c r="A15" s="150"/>
      <c r="B15" s="152"/>
      <c r="C15" s="112" t="s">
        <v>71</v>
      </c>
      <c r="D15" s="115"/>
      <c r="E15" s="115"/>
      <c r="F15" s="115"/>
    </row>
    <row r="16" spans="1:6" s="31" customFormat="1" ht="33" customHeight="1" x14ac:dyDescent="0.25">
      <c r="A16" s="151"/>
      <c r="B16" s="152"/>
      <c r="C16" s="95" t="s">
        <v>72</v>
      </c>
      <c r="D16" s="115"/>
      <c r="E16" s="115"/>
      <c r="F16" s="115"/>
    </row>
    <row r="17" spans="1:7" ht="14.25" x14ac:dyDescent="0.25">
      <c r="A17" s="153"/>
      <c r="B17" s="154"/>
      <c r="C17" s="135" t="s">
        <v>42</v>
      </c>
      <c r="D17" s="136"/>
      <c r="E17" s="136"/>
      <c r="F17" s="137"/>
    </row>
    <row r="18" spans="1:7" s="31" customFormat="1" ht="16.5" x14ac:dyDescent="0.25">
      <c r="A18" s="155"/>
      <c r="B18" s="158">
        <v>11001</v>
      </c>
      <c r="C18" s="116" t="s">
        <v>73</v>
      </c>
      <c r="D18" s="117"/>
      <c r="E18" s="117"/>
      <c r="F18" s="117"/>
    </row>
    <row r="19" spans="1:7" s="31" customFormat="1" ht="15" x14ac:dyDescent="0.25">
      <c r="A19" s="156"/>
      <c r="B19" s="159"/>
      <c r="C19" s="118" t="s">
        <v>51</v>
      </c>
      <c r="D19" s="99">
        <f>-D26</f>
        <v>-7784.5</v>
      </c>
      <c r="E19" s="99">
        <f t="shared" ref="E19:F19" si="1">-E26</f>
        <v>-15139.5</v>
      </c>
      <c r="F19" s="99">
        <f t="shared" si="1"/>
        <v>-26506.3</v>
      </c>
    </row>
    <row r="20" spans="1:7" s="31" customFormat="1" ht="16.5" x14ac:dyDescent="0.25">
      <c r="A20" s="156"/>
      <c r="B20" s="159"/>
      <c r="C20" s="116" t="s">
        <v>74</v>
      </c>
      <c r="D20" s="117"/>
      <c r="E20" s="117"/>
      <c r="F20" s="117"/>
    </row>
    <row r="21" spans="1:7" s="31" customFormat="1" ht="64.900000000000006" customHeight="1" x14ac:dyDescent="0.25">
      <c r="A21" s="156"/>
      <c r="B21" s="159"/>
      <c r="C21" s="118" t="s">
        <v>75</v>
      </c>
      <c r="D21" s="117"/>
      <c r="E21" s="117"/>
      <c r="F21" s="117"/>
    </row>
    <row r="22" spans="1:7" s="31" customFormat="1" ht="16.5" x14ac:dyDescent="0.25">
      <c r="A22" s="156"/>
      <c r="B22" s="159"/>
      <c r="C22" s="116" t="s">
        <v>76</v>
      </c>
      <c r="D22" s="117"/>
      <c r="E22" s="117"/>
      <c r="F22" s="117"/>
    </row>
    <row r="23" spans="1:7" s="31" customFormat="1" ht="16.5" x14ac:dyDescent="0.25">
      <c r="A23" s="157"/>
      <c r="B23" s="160"/>
      <c r="C23" s="118" t="s">
        <v>77</v>
      </c>
      <c r="D23" s="117"/>
      <c r="E23" s="117"/>
      <c r="F23" s="117"/>
      <c r="G23" s="36"/>
    </row>
    <row r="24" spans="1:7" ht="17.25" x14ac:dyDescent="0.25">
      <c r="A24" s="119"/>
      <c r="B24" s="143" t="s">
        <v>93</v>
      </c>
      <c r="C24" s="144"/>
      <c r="D24" s="144"/>
      <c r="E24" s="144"/>
      <c r="F24" s="145"/>
    </row>
    <row r="25" spans="1:7" x14ac:dyDescent="0.25">
      <c r="A25" s="146">
        <v>1060</v>
      </c>
      <c r="B25" s="146"/>
      <c r="C25" s="120" t="s">
        <v>39</v>
      </c>
      <c r="D25" s="119"/>
      <c r="E25" s="119"/>
      <c r="F25" s="119"/>
    </row>
    <row r="26" spans="1:7" x14ac:dyDescent="0.25">
      <c r="A26" s="147"/>
      <c r="B26" s="147"/>
      <c r="C26" s="121" t="s">
        <v>94</v>
      </c>
      <c r="D26" s="99">
        <f>D33+D39</f>
        <v>7784.5</v>
      </c>
      <c r="E26" s="99">
        <f>E33+E39</f>
        <v>15139.5</v>
      </c>
      <c r="F26" s="99">
        <f>F33+F39</f>
        <v>26506.3</v>
      </c>
    </row>
    <row r="27" spans="1:7" ht="14.25" x14ac:dyDescent="0.25">
      <c r="A27" s="147"/>
      <c r="B27" s="147"/>
      <c r="C27" s="120" t="s">
        <v>40</v>
      </c>
      <c r="D27" s="122"/>
      <c r="E27" s="122"/>
      <c r="F27" s="122"/>
    </row>
    <row r="28" spans="1:7" ht="27" x14ac:dyDescent="0.25">
      <c r="A28" s="147"/>
      <c r="B28" s="147"/>
      <c r="C28" s="123" t="s">
        <v>106</v>
      </c>
      <c r="D28" s="122"/>
      <c r="E28" s="122"/>
      <c r="F28" s="122"/>
    </row>
    <row r="29" spans="1:7" ht="14.25" x14ac:dyDescent="0.25">
      <c r="A29" s="147"/>
      <c r="B29" s="147"/>
      <c r="C29" s="124" t="s">
        <v>41</v>
      </c>
      <c r="D29" s="122"/>
      <c r="E29" s="122"/>
      <c r="F29" s="122"/>
    </row>
    <row r="30" spans="1:7" ht="45" customHeight="1" x14ac:dyDescent="0.25">
      <c r="A30" s="148"/>
      <c r="B30" s="148"/>
      <c r="C30" s="123" t="s">
        <v>107</v>
      </c>
      <c r="D30" s="122"/>
      <c r="E30" s="122"/>
      <c r="F30" s="122"/>
    </row>
    <row r="31" spans="1:7" ht="14.25" x14ac:dyDescent="0.25">
      <c r="A31" s="153"/>
      <c r="B31" s="154"/>
      <c r="C31" s="135" t="s">
        <v>42</v>
      </c>
      <c r="D31" s="136"/>
      <c r="E31" s="136"/>
      <c r="F31" s="137"/>
    </row>
    <row r="32" spans="1:7" ht="14.25" x14ac:dyDescent="0.25">
      <c r="A32" s="163"/>
      <c r="B32" s="146">
        <v>11001</v>
      </c>
      <c r="C32" s="125" t="s">
        <v>7</v>
      </c>
      <c r="D32" s="122"/>
      <c r="E32" s="122"/>
      <c r="F32" s="122"/>
    </row>
    <row r="33" spans="1:6" ht="35.25" customHeight="1" x14ac:dyDescent="0.25">
      <c r="A33" s="164"/>
      <c r="B33" s="147"/>
      <c r="C33" s="104" t="s">
        <v>95</v>
      </c>
      <c r="D33" s="126">
        <v>4903.5</v>
      </c>
      <c r="E33" s="126">
        <v>12258.5</v>
      </c>
      <c r="F33" s="126">
        <v>23625.3</v>
      </c>
    </row>
    <row r="34" spans="1:6" ht="14.25" customHeight="1" x14ac:dyDescent="0.25">
      <c r="A34" s="164"/>
      <c r="B34" s="147"/>
      <c r="C34" s="127" t="s">
        <v>43</v>
      </c>
      <c r="D34" s="128"/>
      <c r="E34" s="128"/>
      <c r="F34" s="128"/>
    </row>
    <row r="35" spans="1:6" ht="63.75" customHeight="1" x14ac:dyDescent="0.25">
      <c r="A35" s="164"/>
      <c r="B35" s="147"/>
      <c r="C35" s="111" t="s">
        <v>108</v>
      </c>
      <c r="D35" s="129"/>
      <c r="E35" s="129"/>
      <c r="F35" s="129"/>
    </row>
    <row r="36" spans="1:6" ht="14.25" x14ac:dyDescent="0.25">
      <c r="A36" s="164"/>
      <c r="B36" s="147"/>
      <c r="C36" s="127" t="s">
        <v>8</v>
      </c>
      <c r="D36" s="129"/>
      <c r="E36" s="129"/>
      <c r="F36" s="129"/>
    </row>
    <row r="37" spans="1:6" ht="14.25" x14ac:dyDescent="0.25">
      <c r="A37" s="165"/>
      <c r="B37" s="148"/>
      <c r="C37" s="130" t="s">
        <v>46</v>
      </c>
      <c r="D37" s="129"/>
      <c r="E37" s="129"/>
      <c r="F37" s="129"/>
    </row>
    <row r="38" spans="1:6" ht="14.25" x14ac:dyDescent="0.25">
      <c r="A38" s="163"/>
      <c r="B38" s="146">
        <v>31001</v>
      </c>
      <c r="C38" s="127" t="s">
        <v>7</v>
      </c>
      <c r="D38" s="122"/>
      <c r="E38" s="122"/>
      <c r="F38" s="122"/>
    </row>
    <row r="39" spans="1:6" ht="27" x14ac:dyDescent="0.25">
      <c r="A39" s="164"/>
      <c r="B39" s="147"/>
      <c r="C39" s="104" t="s">
        <v>100</v>
      </c>
      <c r="D39" s="99">
        <v>2881</v>
      </c>
      <c r="E39" s="99">
        <v>2881</v>
      </c>
      <c r="F39" s="99">
        <v>2881</v>
      </c>
    </row>
    <row r="40" spans="1:6" ht="14.25" customHeight="1" x14ac:dyDescent="0.25">
      <c r="A40" s="164"/>
      <c r="B40" s="147"/>
      <c r="C40" s="127" t="s">
        <v>43</v>
      </c>
      <c r="D40" s="128"/>
      <c r="E40" s="128"/>
      <c r="F40" s="128"/>
    </row>
    <row r="41" spans="1:6" ht="51.75" customHeight="1" x14ac:dyDescent="0.25">
      <c r="A41" s="164"/>
      <c r="B41" s="147"/>
      <c r="C41" s="111" t="s">
        <v>109</v>
      </c>
      <c r="D41" s="129"/>
      <c r="E41" s="129"/>
      <c r="F41" s="129"/>
    </row>
    <row r="42" spans="1:6" ht="14.25" x14ac:dyDescent="0.25">
      <c r="A42" s="164"/>
      <c r="B42" s="147"/>
      <c r="C42" s="127" t="s">
        <v>8</v>
      </c>
      <c r="D42" s="129"/>
      <c r="E42" s="129"/>
      <c r="F42" s="129"/>
    </row>
    <row r="43" spans="1:6" ht="27" x14ac:dyDescent="0.25">
      <c r="A43" s="165"/>
      <c r="B43" s="148"/>
      <c r="C43" s="130" t="s">
        <v>110</v>
      </c>
      <c r="D43" s="129"/>
      <c r="E43" s="129"/>
      <c r="F43" s="129"/>
    </row>
  </sheetData>
  <mergeCells count="20">
    <mergeCell ref="A38:A43"/>
    <mergeCell ref="B38:B43"/>
    <mergeCell ref="A32:A37"/>
    <mergeCell ref="B32:B37"/>
    <mergeCell ref="A31:B31"/>
    <mergeCell ref="C31:F31"/>
    <mergeCell ref="D8:F8"/>
    <mergeCell ref="B5:F5"/>
    <mergeCell ref="A8:B8"/>
    <mergeCell ref="C8:C9"/>
    <mergeCell ref="B24:F24"/>
    <mergeCell ref="A25:A30"/>
    <mergeCell ref="B25:B30"/>
    <mergeCell ref="A11:A16"/>
    <mergeCell ref="B11:B16"/>
    <mergeCell ref="A17:B17"/>
    <mergeCell ref="C17:F17"/>
    <mergeCell ref="A18:A23"/>
    <mergeCell ref="B18:B23"/>
    <mergeCell ref="B10:C10"/>
  </mergeCells>
  <pageMargins left="0.7" right="0.7" top="0.75" bottom="0.75" header="0.3" footer="0.3"/>
  <pageSetup paperSize="9" scale="86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56"/>
  <sheetViews>
    <sheetView view="pageBreakPreview" topLeftCell="A16" zoomScale="60" zoomScaleNormal="100" workbookViewId="0">
      <selection activeCell="K12" sqref="K12"/>
    </sheetView>
  </sheetViews>
  <sheetFormatPr defaultColWidth="9.140625" defaultRowHeight="13.5" x14ac:dyDescent="0.25"/>
  <cols>
    <col min="1" max="3" width="9.140625" style="1"/>
    <col min="4" max="4" width="10.42578125" style="1" customWidth="1"/>
    <col min="5" max="5" width="13.7109375" style="1" customWidth="1"/>
    <col min="6" max="6" width="62.140625" style="1" customWidth="1"/>
    <col min="7" max="7" width="14.28515625" style="1" customWidth="1"/>
    <col min="8" max="8" width="14.85546875" style="1" customWidth="1"/>
    <col min="9" max="9" width="14.28515625" style="1" customWidth="1"/>
    <col min="10" max="10" width="9.140625" style="1"/>
    <col min="11" max="11" width="24.28515625" style="1" customWidth="1"/>
    <col min="12" max="16384" width="9.140625" style="1"/>
  </cols>
  <sheetData>
    <row r="1" spans="1:9" x14ac:dyDescent="0.25">
      <c r="H1" s="1" t="s">
        <v>19</v>
      </c>
    </row>
    <row r="2" spans="1:9" x14ac:dyDescent="0.25">
      <c r="G2" s="1" t="s">
        <v>5</v>
      </c>
    </row>
    <row r="3" spans="1:9" x14ac:dyDescent="0.25">
      <c r="G3" s="1" t="s">
        <v>10</v>
      </c>
    </row>
    <row r="8" spans="1:9" ht="45" customHeight="1" x14ac:dyDescent="0.3">
      <c r="A8" s="166" t="s">
        <v>136</v>
      </c>
      <c r="B8" s="166"/>
      <c r="C8" s="166"/>
      <c r="D8" s="166"/>
      <c r="E8" s="166"/>
      <c r="F8" s="166"/>
      <c r="G8" s="166"/>
      <c r="H8" s="166"/>
      <c r="I8" s="166"/>
    </row>
    <row r="10" spans="1:9" x14ac:dyDescent="0.25">
      <c r="I10" s="1" t="s">
        <v>45</v>
      </c>
    </row>
    <row r="11" spans="1:9" s="31" customFormat="1" ht="57.75" customHeight="1" x14ac:dyDescent="0.25">
      <c r="A11" s="170" t="s">
        <v>61</v>
      </c>
      <c r="B11" s="171"/>
      <c r="C11" s="172"/>
      <c r="D11" s="173" t="s">
        <v>32</v>
      </c>
      <c r="E11" s="173"/>
      <c r="F11" s="173" t="s">
        <v>47</v>
      </c>
      <c r="G11" s="138" t="s">
        <v>90</v>
      </c>
      <c r="H11" s="139"/>
      <c r="I11" s="140"/>
    </row>
    <row r="12" spans="1:9" s="31" customFormat="1" ht="30" customHeight="1" x14ac:dyDescent="0.25">
      <c r="A12" s="37" t="s">
        <v>62</v>
      </c>
      <c r="B12" s="37" t="s">
        <v>63</v>
      </c>
      <c r="C12" s="37" t="s">
        <v>64</v>
      </c>
      <c r="D12" s="33" t="s">
        <v>37</v>
      </c>
      <c r="E12" s="33" t="s">
        <v>38</v>
      </c>
      <c r="F12" s="173"/>
      <c r="G12" s="44" t="s">
        <v>34</v>
      </c>
      <c r="H12" s="44" t="s">
        <v>35</v>
      </c>
      <c r="I12" s="44" t="s">
        <v>36</v>
      </c>
    </row>
    <row r="13" spans="1:9" s="31" customFormat="1" ht="18" customHeight="1" x14ac:dyDescent="0.25">
      <c r="A13" s="35"/>
      <c r="B13" s="35"/>
      <c r="C13" s="35"/>
      <c r="D13" s="33"/>
      <c r="E13" s="33"/>
      <c r="F13" s="32" t="s">
        <v>48</v>
      </c>
      <c r="G13" s="33"/>
      <c r="H13" s="33"/>
      <c r="I13" s="33"/>
    </row>
    <row r="14" spans="1:9" s="31" customFormat="1" ht="23.25" customHeight="1" x14ac:dyDescent="0.25">
      <c r="A14" s="42" t="s">
        <v>65</v>
      </c>
      <c r="B14" s="183"/>
      <c r="C14" s="184"/>
      <c r="D14" s="167"/>
      <c r="E14" s="167"/>
      <c r="F14" s="92" t="s">
        <v>66</v>
      </c>
      <c r="G14" s="93">
        <f t="shared" ref="G14:I14" si="0">G16</f>
        <v>-7784.5</v>
      </c>
      <c r="H14" s="93">
        <f t="shared" si="0"/>
        <v>-15139.5</v>
      </c>
      <c r="I14" s="93">
        <f t="shared" si="0"/>
        <v>-26506.3</v>
      </c>
    </row>
    <row r="15" spans="1:9" s="31" customFormat="1" ht="18" customHeight="1" x14ac:dyDescent="0.25">
      <c r="A15" s="43"/>
      <c r="B15" s="183"/>
      <c r="C15" s="185"/>
      <c r="D15" s="168"/>
      <c r="E15" s="168"/>
      <c r="F15" s="94" t="s">
        <v>49</v>
      </c>
      <c r="G15" s="50"/>
      <c r="H15" s="50"/>
      <c r="I15" s="50"/>
    </row>
    <row r="16" spans="1:9" s="31" customFormat="1" ht="18" customHeight="1" x14ac:dyDescent="0.25">
      <c r="A16" s="43"/>
      <c r="B16" s="42" t="s">
        <v>67</v>
      </c>
      <c r="C16" s="186"/>
      <c r="D16" s="168"/>
      <c r="E16" s="168"/>
      <c r="F16" s="92" t="s">
        <v>68</v>
      </c>
      <c r="G16" s="93">
        <f t="shared" ref="G16:I16" si="1">G18</f>
        <v>-7784.5</v>
      </c>
      <c r="H16" s="93">
        <f t="shared" si="1"/>
        <v>-15139.5</v>
      </c>
      <c r="I16" s="93">
        <f t="shared" si="1"/>
        <v>-26506.3</v>
      </c>
    </row>
    <row r="17" spans="1:11" s="31" customFormat="1" ht="18" customHeight="1" x14ac:dyDescent="0.25">
      <c r="A17" s="43"/>
      <c r="B17" s="43"/>
      <c r="C17" s="187"/>
      <c r="D17" s="168"/>
      <c r="E17" s="168"/>
      <c r="F17" s="95" t="s">
        <v>49</v>
      </c>
      <c r="G17" s="52"/>
      <c r="H17" s="52"/>
      <c r="I17" s="52"/>
    </row>
    <row r="18" spans="1:11" s="31" customFormat="1" ht="18" customHeight="1" x14ac:dyDescent="0.25">
      <c r="A18" s="43"/>
      <c r="B18" s="43"/>
      <c r="C18" s="42" t="s">
        <v>67</v>
      </c>
      <c r="D18" s="168"/>
      <c r="E18" s="168"/>
      <c r="F18" s="96" t="s">
        <v>51</v>
      </c>
      <c r="G18" s="93">
        <f t="shared" ref="G18:I18" si="2">G21</f>
        <v>-7784.5</v>
      </c>
      <c r="H18" s="93">
        <f t="shared" si="2"/>
        <v>-15139.5</v>
      </c>
      <c r="I18" s="93">
        <f t="shared" si="2"/>
        <v>-26506.3</v>
      </c>
    </row>
    <row r="19" spans="1:11" s="31" customFormat="1" ht="18" customHeight="1" x14ac:dyDescent="0.25">
      <c r="A19" s="43"/>
      <c r="B19" s="43"/>
      <c r="C19" s="43"/>
      <c r="D19" s="168"/>
      <c r="E19" s="168"/>
      <c r="F19" s="94" t="s">
        <v>49</v>
      </c>
      <c r="G19" s="52"/>
      <c r="H19" s="52"/>
      <c r="I19" s="52"/>
    </row>
    <row r="20" spans="1:11" s="31" customFormat="1" ht="18" customHeight="1" x14ac:dyDescent="0.25">
      <c r="A20" s="43"/>
      <c r="B20" s="43"/>
      <c r="C20" s="43"/>
      <c r="D20" s="169"/>
      <c r="E20" s="169"/>
      <c r="F20" s="97" t="s">
        <v>89</v>
      </c>
      <c r="G20" s="53"/>
      <c r="H20" s="53"/>
      <c r="I20" s="53"/>
    </row>
    <row r="21" spans="1:11" s="31" customFormat="1" ht="18" customHeight="1" x14ac:dyDescent="0.25">
      <c r="A21" s="43"/>
      <c r="B21" s="43"/>
      <c r="C21" s="43"/>
      <c r="D21" s="188" t="s">
        <v>50</v>
      </c>
      <c r="E21" s="190" t="s">
        <v>52</v>
      </c>
      <c r="F21" s="95" t="s">
        <v>51</v>
      </c>
      <c r="G21" s="93">
        <f t="shared" ref="G21:I21" si="3">G23</f>
        <v>-7784.5</v>
      </c>
      <c r="H21" s="93">
        <f t="shared" si="3"/>
        <v>-15139.5</v>
      </c>
      <c r="I21" s="93">
        <f t="shared" si="3"/>
        <v>-26506.3</v>
      </c>
    </row>
    <row r="22" spans="1:11" s="31" customFormat="1" ht="18" customHeight="1" x14ac:dyDescent="0.25">
      <c r="A22" s="43"/>
      <c r="B22" s="43"/>
      <c r="C22" s="43"/>
      <c r="D22" s="188"/>
      <c r="E22" s="188"/>
      <c r="F22" s="95" t="s">
        <v>53</v>
      </c>
      <c r="G22" s="107"/>
      <c r="H22" s="107"/>
      <c r="I22" s="107"/>
    </row>
    <row r="23" spans="1:11" s="31" customFormat="1" ht="18" customHeight="1" x14ac:dyDescent="0.25">
      <c r="A23" s="43"/>
      <c r="B23" s="43"/>
      <c r="C23" s="43"/>
      <c r="D23" s="188"/>
      <c r="E23" s="188"/>
      <c r="F23" s="108" t="s">
        <v>54</v>
      </c>
      <c r="G23" s="93">
        <f t="shared" ref="G23:I23" si="4">G25</f>
        <v>-7784.5</v>
      </c>
      <c r="H23" s="93">
        <f t="shared" si="4"/>
        <v>-15139.5</v>
      </c>
      <c r="I23" s="93">
        <f t="shared" si="4"/>
        <v>-26506.3</v>
      </c>
    </row>
    <row r="24" spans="1:11" s="31" customFormat="1" ht="32.25" customHeight="1" x14ac:dyDescent="0.25">
      <c r="A24" s="43"/>
      <c r="B24" s="43"/>
      <c r="C24" s="43"/>
      <c r="D24" s="188"/>
      <c r="E24" s="188"/>
      <c r="F24" s="95" t="s">
        <v>55</v>
      </c>
      <c r="G24" s="93"/>
      <c r="H24" s="93"/>
      <c r="I24" s="93"/>
    </row>
    <row r="25" spans="1:11" s="31" customFormat="1" ht="18" customHeight="1" x14ac:dyDescent="0.25">
      <c r="A25" s="43"/>
      <c r="B25" s="43"/>
      <c r="C25" s="43"/>
      <c r="D25" s="188"/>
      <c r="E25" s="188"/>
      <c r="F25" s="95" t="s">
        <v>56</v>
      </c>
      <c r="G25" s="93">
        <f t="shared" ref="G25:I25" si="5">G26</f>
        <v>-7784.5</v>
      </c>
      <c r="H25" s="93">
        <f t="shared" si="5"/>
        <v>-15139.5</v>
      </c>
      <c r="I25" s="93">
        <f t="shared" si="5"/>
        <v>-26506.3</v>
      </c>
    </row>
    <row r="26" spans="1:11" s="31" customFormat="1" ht="18" customHeight="1" x14ac:dyDescent="0.25">
      <c r="A26" s="43"/>
      <c r="B26" s="43"/>
      <c r="C26" s="43"/>
      <c r="D26" s="188"/>
      <c r="E26" s="188"/>
      <c r="F26" s="95" t="s">
        <v>57</v>
      </c>
      <c r="G26" s="93">
        <f t="shared" ref="G26:I26" si="6">G27</f>
        <v>-7784.5</v>
      </c>
      <c r="H26" s="93">
        <f t="shared" si="6"/>
        <v>-15139.5</v>
      </c>
      <c r="I26" s="93">
        <f t="shared" si="6"/>
        <v>-26506.3</v>
      </c>
    </row>
    <row r="27" spans="1:11" ht="18" customHeight="1" x14ac:dyDescent="0.25">
      <c r="A27" s="43"/>
      <c r="B27" s="43"/>
      <c r="C27" s="43"/>
      <c r="D27" s="188"/>
      <c r="E27" s="188"/>
      <c r="F27" s="95" t="s">
        <v>58</v>
      </c>
      <c r="G27" s="99">
        <f t="shared" ref="G27:I27" si="7">G28</f>
        <v>-7784.5</v>
      </c>
      <c r="H27" s="99">
        <f t="shared" si="7"/>
        <v>-15139.5</v>
      </c>
      <c r="I27" s="99">
        <f t="shared" si="7"/>
        <v>-26506.3</v>
      </c>
    </row>
    <row r="28" spans="1:11" ht="18" customHeight="1" x14ac:dyDescent="0.25">
      <c r="A28" s="109"/>
      <c r="B28" s="109"/>
      <c r="C28" s="109"/>
      <c r="D28" s="189"/>
      <c r="E28" s="189"/>
      <c r="F28" s="95" t="s">
        <v>59</v>
      </c>
      <c r="G28" s="99">
        <f>-G29</f>
        <v>-7784.5</v>
      </c>
      <c r="H28" s="99">
        <f t="shared" ref="H28:I28" si="8">-H29</f>
        <v>-15139.5</v>
      </c>
      <c r="I28" s="99">
        <f t="shared" si="8"/>
        <v>-26506.3</v>
      </c>
    </row>
    <row r="29" spans="1:11" s="48" customFormat="1" ht="28.5" x14ac:dyDescent="0.25">
      <c r="A29" s="58" t="s">
        <v>79</v>
      </c>
      <c r="B29" s="174"/>
      <c r="C29" s="175"/>
      <c r="D29" s="179"/>
      <c r="E29" s="181"/>
      <c r="F29" s="100" t="s">
        <v>78</v>
      </c>
      <c r="G29" s="101">
        <f>G31</f>
        <v>7784.5</v>
      </c>
      <c r="H29" s="101">
        <f t="shared" ref="H29:I29" si="9">H31</f>
        <v>15139.5</v>
      </c>
      <c r="I29" s="101">
        <f t="shared" si="9"/>
        <v>26506.3</v>
      </c>
      <c r="J29" s="1"/>
      <c r="K29" s="1"/>
    </row>
    <row r="30" spans="1:11" s="48" customFormat="1" ht="15" x14ac:dyDescent="0.25">
      <c r="A30" s="59"/>
      <c r="B30" s="174"/>
      <c r="C30" s="176"/>
      <c r="D30" s="179"/>
      <c r="E30" s="182"/>
      <c r="F30" s="102" t="s">
        <v>49</v>
      </c>
      <c r="G30" s="64"/>
      <c r="H30" s="64"/>
      <c r="I30" s="64"/>
      <c r="J30" s="1"/>
      <c r="K30" s="1"/>
    </row>
    <row r="31" spans="1:11" s="48" customFormat="1" ht="15" x14ac:dyDescent="0.25">
      <c r="A31" s="59"/>
      <c r="B31" s="58" t="s">
        <v>79</v>
      </c>
      <c r="C31" s="177"/>
      <c r="D31" s="179"/>
      <c r="E31" s="182"/>
      <c r="F31" s="100" t="s">
        <v>80</v>
      </c>
      <c r="G31" s="101">
        <f>G33</f>
        <v>7784.5</v>
      </c>
      <c r="H31" s="101">
        <f t="shared" ref="H31:I31" si="10">H33</f>
        <v>15139.5</v>
      </c>
      <c r="I31" s="101">
        <f t="shared" si="10"/>
        <v>26506.3</v>
      </c>
      <c r="K31" s="1"/>
    </row>
    <row r="32" spans="1:11" s="48" customFormat="1" ht="15" x14ac:dyDescent="0.25">
      <c r="A32" s="59"/>
      <c r="B32" s="59"/>
      <c r="C32" s="178"/>
      <c r="D32" s="179"/>
      <c r="E32" s="182"/>
      <c r="F32" s="102" t="s">
        <v>49</v>
      </c>
      <c r="G32" s="64"/>
      <c r="H32" s="64"/>
      <c r="I32" s="64"/>
      <c r="K32" s="1"/>
    </row>
    <row r="33" spans="1:11" s="48" customFormat="1" ht="15" x14ac:dyDescent="0.25">
      <c r="A33" s="59"/>
      <c r="B33" s="59"/>
      <c r="C33" s="58" t="s">
        <v>81</v>
      </c>
      <c r="D33" s="179"/>
      <c r="E33" s="182"/>
      <c r="F33" s="100" t="s">
        <v>82</v>
      </c>
      <c r="G33" s="101">
        <f>G35</f>
        <v>7784.5</v>
      </c>
      <c r="H33" s="101">
        <f t="shared" ref="H33:I33" si="11">H35</f>
        <v>15139.5</v>
      </c>
      <c r="I33" s="101">
        <f t="shared" si="11"/>
        <v>26506.3</v>
      </c>
      <c r="K33" s="1"/>
    </row>
    <row r="34" spans="1:11" s="48" customFormat="1" ht="15" x14ac:dyDescent="0.25">
      <c r="A34" s="59"/>
      <c r="B34" s="59"/>
      <c r="C34" s="59"/>
      <c r="D34" s="180"/>
      <c r="E34" s="182"/>
      <c r="F34" s="102" t="s">
        <v>49</v>
      </c>
      <c r="G34" s="51"/>
      <c r="H34" s="51"/>
      <c r="I34" s="51"/>
      <c r="K34" s="1"/>
    </row>
    <row r="35" spans="1:11" s="48" customFormat="1" ht="15" x14ac:dyDescent="0.25">
      <c r="A35" s="59"/>
      <c r="B35" s="59"/>
      <c r="C35" s="59"/>
      <c r="D35" s="65">
        <v>1060</v>
      </c>
      <c r="E35" s="67"/>
      <c r="F35" s="100" t="s">
        <v>93</v>
      </c>
      <c r="G35" s="93">
        <f>G36</f>
        <v>7784.5</v>
      </c>
      <c r="H35" s="93">
        <f t="shared" ref="H35:I35" si="12">H36</f>
        <v>15139.5</v>
      </c>
      <c r="I35" s="93">
        <f t="shared" si="12"/>
        <v>26506.3</v>
      </c>
      <c r="K35" s="1"/>
    </row>
    <row r="36" spans="1:11" s="49" customFormat="1" ht="15" customHeight="1" x14ac:dyDescent="0.25">
      <c r="A36" s="59"/>
      <c r="B36" s="59"/>
      <c r="C36" s="59"/>
      <c r="D36" s="66"/>
      <c r="E36" s="60"/>
      <c r="F36" s="103" t="s">
        <v>94</v>
      </c>
      <c r="G36" s="93">
        <f>G38+G48</f>
        <v>7784.5</v>
      </c>
      <c r="H36" s="93">
        <f>H38+H48</f>
        <v>15139.5</v>
      </c>
      <c r="I36" s="93">
        <f>I38+I48</f>
        <v>26506.3</v>
      </c>
    </row>
    <row r="37" spans="1:11" s="49" customFormat="1" ht="14.25" x14ac:dyDescent="0.25">
      <c r="A37" s="59"/>
      <c r="B37" s="59"/>
      <c r="C37" s="59"/>
      <c r="D37" s="66"/>
      <c r="E37" s="68"/>
      <c r="F37" s="102" t="s">
        <v>49</v>
      </c>
      <c r="G37" s="93"/>
      <c r="H37" s="93"/>
      <c r="I37" s="93"/>
      <c r="K37" s="49">
        <v>1</v>
      </c>
    </row>
    <row r="38" spans="1:11" s="49" customFormat="1" ht="30.75" customHeight="1" x14ac:dyDescent="0.25">
      <c r="A38" s="59"/>
      <c r="B38" s="59"/>
      <c r="C38" s="59"/>
      <c r="D38" s="60"/>
      <c r="E38" s="61">
        <v>11001</v>
      </c>
      <c r="F38" s="104" t="s">
        <v>95</v>
      </c>
      <c r="G38" s="93">
        <f>G40</f>
        <v>4903.5</v>
      </c>
      <c r="H38" s="93">
        <f t="shared" ref="H38:I38" si="13">H40</f>
        <v>12258.5</v>
      </c>
      <c r="I38" s="93">
        <f t="shared" si="13"/>
        <v>23625.3</v>
      </c>
    </row>
    <row r="39" spans="1:11" s="49" customFormat="1" ht="14.25" x14ac:dyDescent="0.25">
      <c r="A39" s="59"/>
      <c r="B39" s="59"/>
      <c r="C39" s="59"/>
      <c r="D39" s="60"/>
      <c r="E39" s="61"/>
      <c r="F39" s="98" t="s">
        <v>53</v>
      </c>
      <c r="G39" s="105"/>
      <c r="H39" s="105"/>
      <c r="I39" s="105"/>
    </row>
    <row r="40" spans="1:11" s="49" customFormat="1" ht="18" customHeight="1" x14ac:dyDescent="0.25">
      <c r="A40" s="59"/>
      <c r="B40" s="59"/>
      <c r="C40" s="59"/>
      <c r="D40" s="60"/>
      <c r="E40" s="61"/>
      <c r="F40" s="106" t="s">
        <v>96</v>
      </c>
      <c r="G40" s="93">
        <f>G42</f>
        <v>4903.5</v>
      </c>
      <c r="H40" s="93">
        <f t="shared" ref="H40:I40" si="14">H42</f>
        <v>12258.5</v>
      </c>
      <c r="I40" s="93">
        <f t="shared" si="14"/>
        <v>23625.3</v>
      </c>
    </row>
    <row r="41" spans="1:11" s="49" customFormat="1" ht="27" x14ac:dyDescent="0.25">
      <c r="A41" s="59"/>
      <c r="B41" s="59"/>
      <c r="C41" s="59"/>
      <c r="D41" s="60"/>
      <c r="E41" s="61"/>
      <c r="F41" s="98" t="s">
        <v>55</v>
      </c>
      <c r="G41" s="93"/>
      <c r="H41" s="93"/>
      <c r="I41" s="93"/>
    </row>
    <row r="42" spans="1:11" s="49" customFormat="1" ht="14.25" customHeight="1" x14ac:dyDescent="0.25">
      <c r="A42" s="59"/>
      <c r="B42" s="59"/>
      <c r="C42" s="59"/>
      <c r="D42" s="60"/>
      <c r="E42" s="61"/>
      <c r="F42" s="98" t="s">
        <v>56</v>
      </c>
      <c r="G42" s="93">
        <f>G43</f>
        <v>4903.5</v>
      </c>
      <c r="H42" s="93">
        <f t="shared" ref="H42:I44" si="15">H43</f>
        <v>12258.5</v>
      </c>
      <c r="I42" s="93">
        <f t="shared" si="15"/>
        <v>23625.3</v>
      </c>
    </row>
    <row r="43" spans="1:11" s="49" customFormat="1" ht="14.25" customHeight="1" x14ac:dyDescent="0.25">
      <c r="A43" s="59"/>
      <c r="B43" s="59"/>
      <c r="C43" s="59"/>
      <c r="D43" s="60"/>
      <c r="E43" s="61"/>
      <c r="F43" s="98" t="s">
        <v>57</v>
      </c>
      <c r="G43" s="93">
        <f>G44</f>
        <v>4903.5</v>
      </c>
      <c r="H43" s="93">
        <f t="shared" si="15"/>
        <v>12258.5</v>
      </c>
      <c r="I43" s="93">
        <f t="shared" si="15"/>
        <v>23625.3</v>
      </c>
    </row>
    <row r="44" spans="1:11" s="49" customFormat="1" ht="14.25" customHeight="1" x14ac:dyDescent="0.25">
      <c r="A44" s="59"/>
      <c r="B44" s="59"/>
      <c r="C44" s="59"/>
      <c r="D44" s="60"/>
      <c r="E44" s="61"/>
      <c r="F44" s="98" t="s">
        <v>97</v>
      </c>
      <c r="G44" s="99">
        <f>G45</f>
        <v>4903.5</v>
      </c>
      <c r="H44" s="99">
        <f t="shared" si="15"/>
        <v>12258.5</v>
      </c>
      <c r="I44" s="99">
        <f t="shared" si="15"/>
        <v>23625.3</v>
      </c>
    </row>
    <row r="45" spans="1:11" s="49" customFormat="1" ht="14.25" customHeight="1" x14ac:dyDescent="0.25">
      <c r="A45" s="59"/>
      <c r="B45" s="59"/>
      <c r="C45" s="59"/>
      <c r="D45" s="60"/>
      <c r="E45" s="61"/>
      <c r="F45" s="98" t="s">
        <v>98</v>
      </c>
      <c r="G45" s="99">
        <f>G46+G47</f>
        <v>4903.5</v>
      </c>
      <c r="H45" s="99">
        <f t="shared" ref="H45:I45" si="16">H46+H47</f>
        <v>12258.5</v>
      </c>
      <c r="I45" s="99">
        <f t="shared" si="16"/>
        <v>23625.3</v>
      </c>
    </row>
    <row r="46" spans="1:11" s="49" customFormat="1" ht="14.25" customHeight="1" x14ac:dyDescent="0.25">
      <c r="A46" s="59"/>
      <c r="B46" s="59"/>
      <c r="C46" s="59"/>
      <c r="D46" s="60"/>
      <c r="E46" s="61"/>
      <c r="F46" s="98" t="s">
        <v>99</v>
      </c>
      <c r="G46" s="99">
        <v>3691.9</v>
      </c>
      <c r="H46" s="99">
        <v>9229.6</v>
      </c>
      <c r="I46" s="99">
        <v>18173.3</v>
      </c>
    </row>
    <row r="47" spans="1:11" s="49" customFormat="1" ht="26.25" customHeight="1" x14ac:dyDescent="0.25">
      <c r="A47" s="59"/>
      <c r="B47" s="59"/>
      <c r="C47" s="59"/>
      <c r="D47" s="60"/>
      <c r="E47" s="61"/>
      <c r="F47" s="98" t="s">
        <v>133</v>
      </c>
      <c r="G47" s="99">
        <v>1211.5999999999999</v>
      </c>
      <c r="H47" s="99">
        <v>3028.9</v>
      </c>
      <c r="I47" s="99">
        <v>5452</v>
      </c>
    </row>
    <row r="48" spans="1:11" s="49" customFormat="1" ht="32.25" customHeight="1" x14ac:dyDescent="0.25">
      <c r="A48" s="56"/>
      <c r="B48" s="56"/>
      <c r="C48" s="56"/>
      <c r="D48" s="54"/>
      <c r="E48" s="62">
        <v>31001</v>
      </c>
      <c r="F48" s="104" t="s">
        <v>100</v>
      </c>
      <c r="G48" s="99">
        <f>G50</f>
        <v>2881</v>
      </c>
      <c r="H48" s="99">
        <f t="shared" ref="H48:I48" si="17">H50</f>
        <v>2881</v>
      </c>
      <c r="I48" s="99">
        <f t="shared" si="17"/>
        <v>2881</v>
      </c>
    </row>
    <row r="49" spans="1:9" s="49" customFormat="1" ht="14.25" x14ac:dyDescent="0.25">
      <c r="A49" s="56"/>
      <c r="B49" s="56"/>
      <c r="C49" s="56"/>
      <c r="D49" s="54"/>
      <c r="E49" s="61"/>
      <c r="F49" s="98" t="s">
        <v>53</v>
      </c>
      <c r="G49" s="99"/>
      <c r="H49" s="99"/>
      <c r="I49" s="99"/>
    </row>
    <row r="50" spans="1:9" s="49" customFormat="1" ht="18.75" customHeight="1" x14ac:dyDescent="0.25">
      <c r="A50" s="56"/>
      <c r="B50" s="56"/>
      <c r="C50" s="56"/>
      <c r="D50" s="54"/>
      <c r="E50" s="61"/>
      <c r="F50" s="106" t="s">
        <v>96</v>
      </c>
      <c r="G50" s="99">
        <f>G52</f>
        <v>2881</v>
      </c>
      <c r="H50" s="99">
        <f t="shared" ref="H50:I50" si="18">H52</f>
        <v>2881</v>
      </c>
      <c r="I50" s="99">
        <f t="shared" si="18"/>
        <v>2881</v>
      </c>
    </row>
    <row r="51" spans="1:9" s="49" customFormat="1" ht="31.5" customHeight="1" x14ac:dyDescent="0.25">
      <c r="A51" s="56"/>
      <c r="B51" s="56"/>
      <c r="C51" s="56"/>
      <c r="D51" s="54"/>
      <c r="E51" s="61"/>
      <c r="F51" s="98" t="s">
        <v>55</v>
      </c>
      <c r="G51" s="99"/>
      <c r="H51" s="99"/>
      <c r="I51" s="99"/>
    </row>
    <row r="52" spans="1:9" s="49" customFormat="1" ht="14.25" customHeight="1" x14ac:dyDescent="0.25">
      <c r="A52" s="56"/>
      <c r="B52" s="56"/>
      <c r="C52" s="56"/>
      <c r="D52" s="54"/>
      <c r="E52" s="61"/>
      <c r="F52" s="98" t="s">
        <v>56</v>
      </c>
      <c r="G52" s="99">
        <f>G53</f>
        <v>2881</v>
      </c>
      <c r="H52" s="99">
        <f t="shared" ref="H52:I55" si="19">H53</f>
        <v>2881</v>
      </c>
      <c r="I52" s="99">
        <f t="shared" si="19"/>
        <v>2881</v>
      </c>
    </row>
    <row r="53" spans="1:9" s="49" customFormat="1" ht="14.25" customHeight="1" x14ac:dyDescent="0.25">
      <c r="A53" s="56"/>
      <c r="B53" s="56"/>
      <c r="C53" s="56"/>
      <c r="D53" s="54"/>
      <c r="E53" s="61"/>
      <c r="F53" s="98" t="s">
        <v>101</v>
      </c>
      <c r="G53" s="99">
        <f>G54</f>
        <v>2881</v>
      </c>
      <c r="H53" s="99">
        <f t="shared" si="19"/>
        <v>2881</v>
      </c>
      <c r="I53" s="99">
        <f t="shared" si="19"/>
        <v>2881</v>
      </c>
    </row>
    <row r="54" spans="1:9" s="49" customFormat="1" ht="14.25" customHeight="1" x14ac:dyDescent="0.25">
      <c r="A54" s="56"/>
      <c r="B54" s="56"/>
      <c r="C54" s="56"/>
      <c r="D54" s="54"/>
      <c r="E54" s="61"/>
      <c r="F54" s="98" t="s">
        <v>102</v>
      </c>
      <c r="G54" s="99">
        <f>G55</f>
        <v>2881</v>
      </c>
      <c r="H54" s="99">
        <f t="shared" si="19"/>
        <v>2881</v>
      </c>
      <c r="I54" s="99">
        <f t="shared" si="19"/>
        <v>2881</v>
      </c>
    </row>
    <row r="55" spans="1:9" s="49" customFormat="1" ht="14.25" customHeight="1" x14ac:dyDescent="0.25">
      <c r="A55" s="56"/>
      <c r="B55" s="56"/>
      <c r="C55" s="56"/>
      <c r="D55" s="54"/>
      <c r="E55" s="61"/>
      <c r="F55" s="98" t="s">
        <v>103</v>
      </c>
      <c r="G55" s="99">
        <f>G56</f>
        <v>2881</v>
      </c>
      <c r="H55" s="99">
        <f t="shared" si="19"/>
        <v>2881</v>
      </c>
      <c r="I55" s="99">
        <f t="shared" si="19"/>
        <v>2881</v>
      </c>
    </row>
    <row r="56" spans="1:9" s="49" customFormat="1" ht="14.25" customHeight="1" x14ac:dyDescent="0.25">
      <c r="A56" s="57"/>
      <c r="B56" s="57"/>
      <c r="C56" s="57"/>
      <c r="D56" s="55"/>
      <c r="E56" s="63"/>
      <c r="F56" s="98" t="s">
        <v>104</v>
      </c>
      <c r="G56" s="99">
        <v>2881</v>
      </c>
      <c r="H56" s="99">
        <v>2881</v>
      </c>
      <c r="I56" s="99">
        <v>2881</v>
      </c>
    </row>
  </sheetData>
  <mergeCells count="15">
    <mergeCell ref="B29:B30"/>
    <mergeCell ref="C29:C32"/>
    <mergeCell ref="D29:D34"/>
    <mergeCell ref="E29:E34"/>
    <mergeCell ref="B14:B15"/>
    <mergeCell ref="C14:C17"/>
    <mergeCell ref="D21:D28"/>
    <mergeCell ref="E21:E28"/>
    <mergeCell ref="A8:I8"/>
    <mergeCell ref="D14:D20"/>
    <mergeCell ref="E14:E20"/>
    <mergeCell ref="A11:C11"/>
    <mergeCell ref="G11:I11"/>
    <mergeCell ref="D11:E11"/>
    <mergeCell ref="F11:F12"/>
  </mergeCells>
  <pageMargins left="1" right="1" top="1" bottom="1" header="0.5" footer="0.5"/>
  <pageSetup paperSize="9" scale="75" orientation="landscape" r:id="rId1"/>
  <rowBreaks count="1" manualBreakCount="1">
    <brk id="28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F57"/>
  <sheetViews>
    <sheetView view="pageBreakPreview" topLeftCell="A19" zoomScale="60" zoomScaleNormal="85" workbookViewId="0">
      <selection activeCell="H15" sqref="H15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4.42578125" style="1" customWidth="1"/>
    <col min="4" max="4" width="12.140625" style="1" customWidth="1"/>
    <col min="5" max="5" width="11.85546875" style="1" customWidth="1"/>
    <col min="6" max="6" width="12.5703125" style="1" customWidth="1"/>
    <col min="7" max="7" width="9.140625" style="1"/>
    <col min="8" max="8" width="49.85546875" style="1" customWidth="1"/>
    <col min="9" max="16384" width="9.140625" style="1"/>
  </cols>
  <sheetData>
    <row r="1" spans="2:6" x14ac:dyDescent="0.25">
      <c r="E1" s="1" t="s">
        <v>29</v>
      </c>
    </row>
    <row r="2" spans="2:6" x14ac:dyDescent="0.25">
      <c r="D2" s="1" t="s">
        <v>5</v>
      </c>
    </row>
    <row r="3" spans="2:6" x14ac:dyDescent="0.25">
      <c r="D3" s="1" t="s">
        <v>10</v>
      </c>
    </row>
    <row r="8" spans="2:6" ht="45" customHeight="1" x14ac:dyDescent="0.3">
      <c r="B8" s="191" t="s">
        <v>137</v>
      </c>
      <c r="C8" s="191"/>
      <c r="D8" s="191"/>
      <c r="E8" s="191"/>
      <c r="F8" s="191"/>
    </row>
    <row r="12" spans="2:6" ht="17.25" x14ac:dyDescent="0.3">
      <c r="B12" s="192" t="s">
        <v>88</v>
      </c>
      <c r="C12" s="192"/>
      <c r="D12" s="192"/>
      <c r="E12" s="192"/>
      <c r="F12" s="192"/>
    </row>
    <row r="13" spans="2:6" x14ac:dyDescent="0.25">
      <c r="B13" s="45"/>
      <c r="C13" s="45"/>
      <c r="D13" s="45"/>
      <c r="E13" s="45"/>
      <c r="F13" s="45"/>
    </row>
    <row r="14" spans="2:6" ht="14.25" x14ac:dyDescent="0.25">
      <c r="B14" s="46" t="s">
        <v>12</v>
      </c>
      <c r="C14" s="45"/>
      <c r="D14" s="45"/>
      <c r="E14" s="45"/>
      <c r="F14" s="45"/>
    </row>
    <row r="17" spans="2:6" ht="14.25" x14ac:dyDescent="0.25">
      <c r="B17" s="15" t="s">
        <v>1</v>
      </c>
      <c r="C17" s="15" t="s">
        <v>2</v>
      </c>
    </row>
    <row r="18" spans="2:6" x14ac:dyDescent="0.25">
      <c r="B18" s="34" t="s">
        <v>83</v>
      </c>
      <c r="C18" s="40" t="s">
        <v>84</v>
      </c>
    </row>
    <row r="19" spans="2:6" x14ac:dyDescent="0.25">
      <c r="B19" s="3"/>
    </row>
    <row r="20" spans="2:6" ht="14.25" x14ac:dyDescent="0.25">
      <c r="B20" s="5" t="s">
        <v>3</v>
      </c>
    </row>
    <row r="21" spans="2:6" x14ac:dyDescent="0.25">
      <c r="B21" s="3"/>
    </row>
    <row r="22" spans="2:6" ht="54.6" customHeight="1" x14ac:dyDescent="0.25">
      <c r="B22" s="6" t="s">
        <v>4</v>
      </c>
      <c r="C22" s="34" t="s">
        <v>83</v>
      </c>
      <c r="D22" s="138" t="s">
        <v>91</v>
      </c>
      <c r="E22" s="139"/>
      <c r="F22" s="140"/>
    </row>
    <row r="23" spans="2:6" ht="27" x14ac:dyDescent="0.25">
      <c r="B23" s="6" t="s">
        <v>6</v>
      </c>
      <c r="C23" s="34" t="s">
        <v>85</v>
      </c>
      <c r="D23" s="70" t="s">
        <v>13</v>
      </c>
      <c r="E23" s="70" t="s">
        <v>14</v>
      </c>
      <c r="F23" s="70" t="s">
        <v>15</v>
      </c>
    </row>
    <row r="24" spans="2:6" x14ac:dyDescent="0.25">
      <c r="B24" s="8" t="s">
        <v>7</v>
      </c>
      <c r="C24" s="34" t="s">
        <v>84</v>
      </c>
      <c r="D24" s="13"/>
      <c r="E24" s="13"/>
      <c r="F24" s="13"/>
    </row>
    <row r="25" spans="2:6" ht="54" x14ac:dyDescent="0.25">
      <c r="B25" s="8" t="s">
        <v>11</v>
      </c>
      <c r="C25" s="34" t="s">
        <v>86</v>
      </c>
      <c r="D25" s="13"/>
      <c r="E25" s="13"/>
      <c r="F25" s="13"/>
    </row>
    <row r="26" spans="2:6" x14ac:dyDescent="0.25">
      <c r="B26" s="8" t="s">
        <v>8</v>
      </c>
      <c r="C26" s="34" t="s">
        <v>20</v>
      </c>
      <c r="D26" s="13"/>
      <c r="E26" s="13"/>
      <c r="F26" s="13"/>
    </row>
    <row r="27" spans="2:6" x14ac:dyDescent="0.25">
      <c r="B27" s="19" t="s">
        <v>16</v>
      </c>
      <c r="C27" s="34" t="s">
        <v>87</v>
      </c>
      <c r="D27" s="13"/>
      <c r="E27" s="13"/>
      <c r="F27" s="13"/>
    </row>
    <row r="28" spans="2:6" x14ac:dyDescent="0.25">
      <c r="B28" s="9"/>
      <c r="C28" s="10" t="s">
        <v>0</v>
      </c>
      <c r="D28" s="14"/>
      <c r="E28" s="14"/>
      <c r="F28" s="14"/>
    </row>
    <row r="29" spans="2:6" ht="15" customHeight="1" x14ac:dyDescent="0.25">
      <c r="B29" s="11" t="s">
        <v>9</v>
      </c>
      <c r="C29" s="12"/>
      <c r="D29" s="90">
        <f>-(D48+D57)</f>
        <v>-7784.5</v>
      </c>
      <c r="E29" s="90">
        <f>-(E48+E57)</f>
        <v>-15139.5</v>
      </c>
      <c r="F29" s="90">
        <f>-(F48+F57)</f>
        <v>-26506.3</v>
      </c>
    </row>
    <row r="30" spans="2:6" ht="15" customHeight="1" x14ac:dyDescent="0.25">
      <c r="B30" s="39"/>
      <c r="C30" s="39"/>
      <c r="D30" s="38"/>
      <c r="E30" s="38"/>
      <c r="F30" s="38"/>
    </row>
    <row r="31" spans="2:6" ht="21.75" customHeight="1" x14ac:dyDescent="0.3">
      <c r="B31" s="41"/>
      <c r="C31" s="41"/>
      <c r="D31" s="41"/>
      <c r="E31" s="41"/>
      <c r="F31" s="41"/>
    </row>
    <row r="32" spans="2:6" ht="17.25" x14ac:dyDescent="0.3">
      <c r="B32" s="192" t="s">
        <v>111</v>
      </c>
      <c r="C32" s="192"/>
      <c r="D32" s="192"/>
      <c r="E32" s="192"/>
      <c r="F32" s="192"/>
    </row>
    <row r="33" spans="2:6" x14ac:dyDescent="0.25">
      <c r="B33" s="45"/>
      <c r="C33" s="45"/>
      <c r="D33" s="45"/>
      <c r="E33" s="45"/>
      <c r="F33" s="45"/>
    </row>
    <row r="34" spans="2:6" ht="14.25" x14ac:dyDescent="0.25">
      <c r="B34" s="46" t="s">
        <v>12</v>
      </c>
      <c r="C34" s="45"/>
      <c r="D34" s="45"/>
      <c r="E34" s="45"/>
      <c r="F34" s="45"/>
    </row>
    <row r="35" spans="2:6" ht="15" customHeight="1" x14ac:dyDescent="0.25">
      <c r="B35" s="39"/>
      <c r="C35" s="39"/>
      <c r="D35" s="38"/>
      <c r="E35" s="38"/>
      <c r="F35" s="38"/>
    </row>
    <row r="36" spans="2:6" ht="14.25" x14ac:dyDescent="0.25">
      <c r="B36" s="15" t="s">
        <v>1</v>
      </c>
      <c r="C36" s="15" t="s">
        <v>2</v>
      </c>
    </row>
    <row r="37" spans="2:6" x14ac:dyDescent="0.25">
      <c r="B37" s="71">
        <v>1060</v>
      </c>
      <c r="C37" s="17" t="s">
        <v>112</v>
      </c>
    </row>
    <row r="38" spans="2:6" x14ac:dyDescent="0.25">
      <c r="B38" s="3"/>
    </row>
    <row r="39" spans="2:6" ht="14.25" x14ac:dyDescent="0.25">
      <c r="B39" s="5" t="s">
        <v>3</v>
      </c>
    </row>
    <row r="40" spans="2:6" x14ac:dyDescent="0.25">
      <c r="B40" s="3"/>
    </row>
    <row r="41" spans="2:6" ht="44.45" customHeight="1" x14ac:dyDescent="0.25">
      <c r="B41" s="6" t="s">
        <v>4</v>
      </c>
      <c r="C41" s="7">
        <v>1060</v>
      </c>
      <c r="D41" s="138" t="s">
        <v>92</v>
      </c>
      <c r="E41" s="139"/>
      <c r="F41" s="140"/>
    </row>
    <row r="42" spans="2:6" ht="27" x14ac:dyDescent="0.25">
      <c r="B42" s="6" t="s">
        <v>6</v>
      </c>
      <c r="C42" s="7">
        <v>11001</v>
      </c>
      <c r="D42" s="16" t="s">
        <v>13</v>
      </c>
      <c r="E42" s="16" t="s">
        <v>14</v>
      </c>
      <c r="F42" s="16" t="s">
        <v>15</v>
      </c>
    </row>
    <row r="43" spans="2:6" ht="27" x14ac:dyDescent="0.25">
      <c r="B43" s="8" t="s">
        <v>7</v>
      </c>
      <c r="C43" s="72" t="s">
        <v>113</v>
      </c>
      <c r="D43" s="13"/>
      <c r="E43" s="13"/>
      <c r="F43" s="13"/>
    </row>
    <row r="44" spans="2:6" ht="60.75" customHeight="1" x14ac:dyDescent="0.25">
      <c r="B44" s="8" t="s">
        <v>11</v>
      </c>
      <c r="C44" s="73" t="s">
        <v>114</v>
      </c>
      <c r="D44" s="13"/>
      <c r="E44" s="13"/>
      <c r="F44" s="13"/>
    </row>
    <row r="45" spans="2:6" x14ac:dyDescent="0.25">
      <c r="B45" s="8" t="s">
        <v>8</v>
      </c>
      <c r="C45" s="74" t="s">
        <v>115</v>
      </c>
      <c r="D45" s="13"/>
      <c r="E45" s="13"/>
      <c r="F45" s="13"/>
    </row>
    <row r="46" spans="2:6" x14ac:dyDescent="0.25">
      <c r="B46" s="19" t="s">
        <v>16</v>
      </c>
      <c r="C46" s="20" t="s">
        <v>116</v>
      </c>
      <c r="D46" s="13"/>
      <c r="E46" s="13"/>
      <c r="F46" s="13"/>
    </row>
    <row r="47" spans="2:6" x14ac:dyDescent="0.25">
      <c r="B47" s="9"/>
      <c r="C47" s="10" t="s">
        <v>0</v>
      </c>
      <c r="D47" s="14"/>
      <c r="E47" s="14"/>
      <c r="F47" s="14"/>
    </row>
    <row r="48" spans="2:6" ht="15" customHeight="1" x14ac:dyDescent="0.25">
      <c r="B48" s="11" t="s">
        <v>9</v>
      </c>
      <c r="C48" s="12"/>
      <c r="D48" s="91">
        <v>4903.5</v>
      </c>
      <c r="E48" s="91">
        <v>12258.5</v>
      </c>
      <c r="F48" s="91">
        <v>23625.3</v>
      </c>
    </row>
    <row r="49" spans="2:6" ht="15" customHeight="1" x14ac:dyDescent="0.25"/>
    <row r="50" spans="2:6" ht="44.45" customHeight="1" x14ac:dyDescent="0.25">
      <c r="B50" s="6" t="s">
        <v>4</v>
      </c>
      <c r="C50" s="7">
        <v>1060</v>
      </c>
      <c r="D50" s="138" t="s">
        <v>92</v>
      </c>
      <c r="E50" s="139"/>
      <c r="F50" s="140"/>
    </row>
    <row r="51" spans="2:6" ht="27" x14ac:dyDescent="0.25">
      <c r="B51" s="6" t="s">
        <v>6</v>
      </c>
      <c r="C51" s="7">
        <v>31001</v>
      </c>
      <c r="D51" s="16" t="s">
        <v>13</v>
      </c>
      <c r="E51" s="16" t="s">
        <v>14</v>
      </c>
      <c r="F51" s="16" t="s">
        <v>15</v>
      </c>
    </row>
    <row r="52" spans="2:6" ht="33.75" customHeight="1" x14ac:dyDescent="0.25">
      <c r="B52" s="8" t="s">
        <v>7</v>
      </c>
      <c r="C52" s="72" t="s">
        <v>117</v>
      </c>
      <c r="D52" s="13"/>
      <c r="E52" s="13"/>
      <c r="F52" s="13"/>
    </row>
    <row r="53" spans="2:6" ht="60" customHeight="1" x14ac:dyDescent="0.25">
      <c r="B53" s="8" t="s">
        <v>11</v>
      </c>
      <c r="C53" s="73" t="s">
        <v>118</v>
      </c>
      <c r="D53" s="13"/>
      <c r="E53" s="13"/>
      <c r="F53" s="13"/>
    </row>
    <row r="54" spans="2:6" ht="35.25" customHeight="1" x14ac:dyDescent="0.25">
      <c r="B54" s="8" t="s">
        <v>8</v>
      </c>
      <c r="C54" s="74" t="s">
        <v>119</v>
      </c>
      <c r="D54" s="13"/>
      <c r="E54" s="13"/>
      <c r="F54" s="13"/>
    </row>
    <row r="55" spans="2:6" x14ac:dyDescent="0.25">
      <c r="B55" s="19" t="s">
        <v>16</v>
      </c>
      <c r="C55" s="20" t="s">
        <v>116</v>
      </c>
      <c r="D55" s="13"/>
      <c r="E55" s="13"/>
      <c r="F55" s="13"/>
    </row>
    <row r="56" spans="2:6" x14ac:dyDescent="0.25">
      <c r="B56" s="9"/>
      <c r="C56" s="10" t="s">
        <v>0</v>
      </c>
      <c r="D56" s="14"/>
      <c r="E56" s="14"/>
      <c r="F56" s="14"/>
    </row>
    <row r="57" spans="2:6" ht="15" customHeight="1" x14ac:dyDescent="0.25">
      <c r="B57" s="11" t="s">
        <v>9</v>
      </c>
      <c r="C57" s="12"/>
      <c r="D57" s="91">
        <v>2881</v>
      </c>
      <c r="E57" s="91">
        <f>D57</f>
        <v>2881</v>
      </c>
      <c r="F57" s="91">
        <f>D57</f>
        <v>2881</v>
      </c>
    </row>
  </sheetData>
  <mergeCells count="6">
    <mergeCell ref="D50:F50"/>
    <mergeCell ref="D41:F41"/>
    <mergeCell ref="B8:F8"/>
    <mergeCell ref="B12:F12"/>
    <mergeCell ref="B32:F32"/>
    <mergeCell ref="D22:F22"/>
  </mergeCells>
  <pageMargins left="0" right="0" top="0" bottom="0" header="0.3" footer="0.3"/>
  <pageSetup paperSize="9" scale="87" orientation="landscape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G58"/>
  <sheetViews>
    <sheetView view="pageBreakPreview" topLeftCell="A20" zoomScale="60" zoomScaleNormal="70" workbookViewId="0">
      <selection activeCell="I20" sqref="I20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6" width="14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2:7" x14ac:dyDescent="0.25">
      <c r="B1" s="3"/>
    </row>
    <row r="3" spans="2:7" x14ac:dyDescent="0.25">
      <c r="E3" s="1" t="s">
        <v>44</v>
      </c>
    </row>
    <row r="4" spans="2:7" x14ac:dyDescent="0.25">
      <c r="D4" s="1" t="s">
        <v>5</v>
      </c>
    </row>
    <row r="5" spans="2:7" x14ac:dyDescent="0.25">
      <c r="D5" s="1" t="s">
        <v>10</v>
      </c>
    </row>
    <row r="8" spans="2:7" ht="45" customHeight="1" x14ac:dyDescent="0.3">
      <c r="B8" s="166" t="s">
        <v>138</v>
      </c>
      <c r="C8" s="166"/>
      <c r="D8" s="166"/>
      <c r="E8" s="166"/>
      <c r="F8" s="166"/>
      <c r="G8" s="89"/>
    </row>
    <row r="11" spans="2:7" ht="17.25" x14ac:dyDescent="0.3">
      <c r="B11" s="192" t="s">
        <v>88</v>
      </c>
      <c r="C11" s="192"/>
      <c r="D11" s="192"/>
      <c r="E11" s="192"/>
      <c r="F11" s="192"/>
      <c r="G11" s="192"/>
    </row>
    <row r="12" spans="2:7" x14ac:dyDescent="0.25">
      <c r="B12" s="45"/>
      <c r="C12" s="45"/>
      <c r="D12" s="45"/>
      <c r="E12" s="45"/>
      <c r="F12" s="45"/>
      <c r="G12" s="45"/>
    </row>
    <row r="13" spans="2:7" ht="14.25" x14ac:dyDescent="0.25">
      <c r="B13" s="46" t="s">
        <v>17</v>
      </c>
      <c r="C13" s="45"/>
      <c r="D13" s="45"/>
      <c r="E13" s="45"/>
      <c r="F13" s="45"/>
      <c r="G13" s="45"/>
    </row>
    <row r="16" spans="2:7" ht="14.25" x14ac:dyDescent="0.25">
      <c r="B16" s="15" t="s">
        <v>1</v>
      </c>
      <c r="C16" s="15" t="s">
        <v>2</v>
      </c>
    </row>
    <row r="17" spans="2:7" x14ac:dyDescent="0.25">
      <c r="B17" s="34" t="s">
        <v>83</v>
      </c>
      <c r="C17" s="40" t="s">
        <v>84</v>
      </c>
    </row>
    <row r="18" spans="2:7" x14ac:dyDescent="0.25">
      <c r="B18" s="3"/>
    </row>
    <row r="19" spans="2:7" ht="14.25" x14ac:dyDescent="0.25">
      <c r="B19" s="5" t="s">
        <v>3</v>
      </c>
    </row>
    <row r="20" spans="2:7" x14ac:dyDescent="0.25">
      <c r="B20" s="3"/>
    </row>
    <row r="21" spans="2:7" ht="37.9" customHeight="1" x14ac:dyDescent="0.25">
      <c r="B21" s="6" t="s">
        <v>4</v>
      </c>
      <c r="C21" s="34" t="s">
        <v>83</v>
      </c>
      <c r="D21" s="138" t="s">
        <v>91</v>
      </c>
      <c r="E21" s="139"/>
      <c r="F21" s="140"/>
    </row>
    <row r="22" spans="2:7" ht="27" x14ac:dyDescent="0.25">
      <c r="B22" s="6" t="s">
        <v>6</v>
      </c>
      <c r="C22" s="34" t="s">
        <v>85</v>
      </c>
      <c r="D22" s="16" t="s">
        <v>13</v>
      </c>
      <c r="E22" s="16" t="s">
        <v>14</v>
      </c>
      <c r="F22" s="16" t="s">
        <v>15</v>
      </c>
    </row>
    <row r="23" spans="2:7" x14ac:dyDescent="0.25">
      <c r="B23" s="8" t="s">
        <v>7</v>
      </c>
      <c r="C23" s="34" t="s">
        <v>84</v>
      </c>
      <c r="D23" s="13"/>
      <c r="E23" s="13"/>
      <c r="F23" s="13"/>
    </row>
    <row r="24" spans="2:7" ht="63.75" customHeight="1" x14ac:dyDescent="0.25">
      <c r="B24" s="8" t="s">
        <v>11</v>
      </c>
      <c r="C24" s="34" t="s">
        <v>86</v>
      </c>
      <c r="D24" s="13"/>
      <c r="E24" s="13"/>
      <c r="F24" s="13"/>
    </row>
    <row r="25" spans="2:7" x14ac:dyDescent="0.25">
      <c r="B25" s="8" t="s">
        <v>8</v>
      </c>
      <c r="C25" s="34" t="s">
        <v>20</v>
      </c>
      <c r="D25" s="13"/>
      <c r="E25" s="13"/>
      <c r="F25" s="13"/>
    </row>
    <row r="26" spans="2:7" x14ac:dyDescent="0.25">
      <c r="B26" s="19" t="s">
        <v>16</v>
      </c>
      <c r="C26" s="34" t="s">
        <v>87</v>
      </c>
      <c r="D26" s="13"/>
      <c r="E26" s="13"/>
      <c r="F26" s="13"/>
    </row>
    <row r="27" spans="2:7" x14ac:dyDescent="0.25">
      <c r="B27" s="9"/>
      <c r="C27" s="10" t="s">
        <v>0</v>
      </c>
      <c r="D27" s="14"/>
      <c r="E27" s="14"/>
      <c r="F27" s="14"/>
    </row>
    <row r="28" spans="2:7" ht="15" customHeight="1" x14ac:dyDescent="0.25">
      <c r="B28" s="11" t="s">
        <v>9</v>
      </c>
      <c r="C28" s="12"/>
      <c r="D28" s="90">
        <f>-(D49+D58)</f>
        <v>-7784.5</v>
      </c>
      <c r="E28" s="90">
        <f t="shared" ref="E28:F28" si="0">-(E49+E58)</f>
        <v>-15139.5</v>
      </c>
      <c r="F28" s="90">
        <f t="shared" si="0"/>
        <v>-26506.3</v>
      </c>
    </row>
    <row r="29" spans="2:7" ht="15" customHeight="1" x14ac:dyDescent="0.25">
      <c r="B29" s="39"/>
      <c r="C29" s="39"/>
      <c r="D29" s="47"/>
      <c r="E29" s="47"/>
      <c r="F29" s="47"/>
      <c r="G29" s="47"/>
    </row>
    <row r="30" spans="2:7" ht="15" customHeight="1" x14ac:dyDescent="0.25">
      <c r="B30" s="39"/>
      <c r="C30" s="39"/>
      <c r="D30" s="47"/>
      <c r="E30" s="47"/>
      <c r="F30" s="47"/>
      <c r="G30" s="47"/>
    </row>
    <row r="32" spans="2:7" ht="17.25" x14ac:dyDescent="0.3">
      <c r="B32" s="193" t="s">
        <v>111</v>
      </c>
      <c r="C32" s="193"/>
      <c r="D32" s="193"/>
      <c r="E32" s="193"/>
      <c r="F32" s="193"/>
      <c r="G32" s="193"/>
    </row>
    <row r="34" spans="2:6" ht="14.25" x14ac:dyDescent="0.25">
      <c r="B34" s="4" t="s">
        <v>17</v>
      </c>
    </row>
    <row r="37" spans="2:6" ht="14.25" x14ac:dyDescent="0.25">
      <c r="B37" s="15" t="s">
        <v>1</v>
      </c>
      <c r="C37" s="15" t="s">
        <v>2</v>
      </c>
    </row>
    <row r="38" spans="2:6" x14ac:dyDescent="0.25">
      <c r="B38" s="2">
        <v>1060</v>
      </c>
      <c r="C38" s="17" t="s">
        <v>112</v>
      </c>
    </row>
    <row r="39" spans="2:6" x14ac:dyDescent="0.25">
      <c r="B39" s="3"/>
    </row>
    <row r="40" spans="2:6" ht="14.25" x14ac:dyDescent="0.25">
      <c r="B40" s="5" t="s">
        <v>3</v>
      </c>
    </row>
    <row r="41" spans="2:6" x14ac:dyDescent="0.25">
      <c r="B41" s="3"/>
    </row>
    <row r="42" spans="2:6" ht="37.5" customHeight="1" x14ac:dyDescent="0.25">
      <c r="B42" s="6" t="s">
        <v>4</v>
      </c>
      <c r="C42" s="7">
        <v>1060</v>
      </c>
      <c r="D42" s="138" t="s">
        <v>92</v>
      </c>
      <c r="E42" s="139"/>
      <c r="F42" s="140"/>
    </row>
    <row r="43" spans="2:6" ht="27" x14ac:dyDescent="0.25">
      <c r="B43" s="6" t="s">
        <v>6</v>
      </c>
      <c r="C43" s="34">
        <v>11001</v>
      </c>
      <c r="D43" s="16" t="s">
        <v>13</v>
      </c>
      <c r="E43" s="16" t="s">
        <v>14</v>
      </c>
      <c r="F43" s="16" t="s">
        <v>15</v>
      </c>
    </row>
    <row r="44" spans="2:6" s="85" customFormat="1" ht="44.45" customHeight="1" x14ac:dyDescent="0.25">
      <c r="B44" s="86" t="s">
        <v>7</v>
      </c>
      <c r="C44" s="87" t="s">
        <v>113</v>
      </c>
      <c r="D44" s="88"/>
      <c r="E44" s="88"/>
      <c r="F44" s="88"/>
    </row>
    <row r="45" spans="2:6" ht="69" customHeight="1" x14ac:dyDescent="0.25">
      <c r="B45" s="8" t="s">
        <v>11</v>
      </c>
      <c r="C45" s="18" t="s">
        <v>114</v>
      </c>
      <c r="D45" s="13"/>
      <c r="E45" s="13"/>
      <c r="F45" s="13"/>
    </row>
    <row r="46" spans="2:6" ht="16.5" customHeight="1" x14ac:dyDescent="0.25">
      <c r="B46" s="8" t="s">
        <v>8</v>
      </c>
      <c r="C46" s="131" t="s">
        <v>115</v>
      </c>
      <c r="D46" s="13"/>
      <c r="E46" s="13"/>
      <c r="F46" s="13"/>
    </row>
    <row r="47" spans="2:6" ht="16.5" customHeight="1" x14ac:dyDescent="0.25">
      <c r="B47" s="19" t="s">
        <v>16</v>
      </c>
      <c r="C47" s="132" t="s">
        <v>116</v>
      </c>
      <c r="D47" s="13"/>
      <c r="E47" s="13"/>
      <c r="F47" s="13"/>
    </row>
    <row r="48" spans="2:6" x14ac:dyDescent="0.25">
      <c r="B48" s="9"/>
      <c r="C48" s="10" t="s">
        <v>0</v>
      </c>
      <c r="D48" s="14"/>
      <c r="E48" s="14"/>
      <c r="F48" s="14"/>
    </row>
    <row r="49" spans="2:6" ht="19.5" customHeight="1" x14ac:dyDescent="0.25">
      <c r="B49" s="11" t="s">
        <v>9</v>
      </c>
      <c r="C49" s="12"/>
      <c r="D49" s="91">
        <v>4903.5</v>
      </c>
      <c r="E49" s="91">
        <v>12258.5</v>
      </c>
      <c r="F49" s="91">
        <v>23625.3</v>
      </c>
    </row>
    <row r="51" spans="2:6" ht="44.45" customHeight="1" x14ac:dyDescent="0.25">
      <c r="B51" s="6" t="s">
        <v>4</v>
      </c>
      <c r="C51" s="7">
        <v>1060</v>
      </c>
      <c r="D51" s="138" t="s">
        <v>92</v>
      </c>
      <c r="E51" s="139"/>
      <c r="F51" s="140"/>
    </row>
    <row r="52" spans="2:6" ht="27" x14ac:dyDescent="0.25">
      <c r="B52" s="6" t="s">
        <v>6</v>
      </c>
      <c r="C52" s="7">
        <v>31001</v>
      </c>
      <c r="D52" s="16" t="s">
        <v>13</v>
      </c>
      <c r="E52" s="16" t="s">
        <v>14</v>
      </c>
      <c r="F52" s="16" t="s">
        <v>15</v>
      </c>
    </row>
    <row r="53" spans="2:6" ht="32.25" customHeight="1" x14ac:dyDescent="0.25">
      <c r="B53" s="8" t="s">
        <v>7</v>
      </c>
      <c r="C53" s="72" t="s">
        <v>117</v>
      </c>
      <c r="D53" s="13"/>
      <c r="E53" s="13"/>
      <c r="F53" s="13"/>
    </row>
    <row r="54" spans="2:6" ht="53.25" customHeight="1" x14ac:dyDescent="0.25">
      <c r="B54" s="8" t="s">
        <v>11</v>
      </c>
      <c r="C54" s="73" t="s">
        <v>118</v>
      </c>
      <c r="D54" s="13"/>
      <c r="E54" s="13"/>
      <c r="F54" s="13"/>
    </row>
    <row r="55" spans="2:6" ht="31.5" customHeight="1" x14ac:dyDescent="0.25">
      <c r="B55" s="8" t="s">
        <v>8</v>
      </c>
      <c r="C55" s="74" t="s">
        <v>119</v>
      </c>
      <c r="D55" s="13"/>
      <c r="E55" s="13"/>
      <c r="F55" s="13"/>
    </row>
    <row r="56" spans="2:6" s="85" customFormat="1" ht="16.5" customHeight="1" x14ac:dyDescent="0.25">
      <c r="B56" s="94" t="s">
        <v>16</v>
      </c>
      <c r="C56" s="132" t="s">
        <v>116</v>
      </c>
      <c r="D56" s="88"/>
      <c r="E56" s="88"/>
      <c r="F56" s="88"/>
    </row>
    <row r="57" spans="2:6" ht="18" customHeight="1" x14ac:dyDescent="0.25">
      <c r="B57" s="9"/>
      <c r="C57" s="10" t="s">
        <v>0</v>
      </c>
      <c r="D57" s="14"/>
      <c r="E57" s="14"/>
      <c r="F57" s="14"/>
    </row>
    <row r="58" spans="2:6" ht="21.6" customHeight="1" x14ac:dyDescent="0.25">
      <c r="B58" s="11" t="s">
        <v>9</v>
      </c>
      <c r="C58" s="12"/>
      <c r="D58" s="91">
        <v>2881</v>
      </c>
      <c r="E58" s="91">
        <v>2881</v>
      </c>
      <c r="F58" s="91">
        <v>2881</v>
      </c>
    </row>
  </sheetData>
  <mergeCells count="6">
    <mergeCell ref="B8:F8"/>
    <mergeCell ref="B11:G11"/>
    <mergeCell ref="D51:F51"/>
    <mergeCell ref="D42:F42"/>
    <mergeCell ref="D21:F21"/>
    <mergeCell ref="B32:G3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1" manualBreakCount="1">
    <brk id="31" max="5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2"/>
  <sheetViews>
    <sheetView tabSelected="1" view="pageBreakPreview" zoomScale="60" zoomScaleNormal="85" workbookViewId="0">
      <selection activeCell="L18" sqref="L17:L18"/>
    </sheetView>
  </sheetViews>
  <sheetFormatPr defaultRowHeight="17.25" x14ac:dyDescent="0.3"/>
  <cols>
    <col min="1" max="1" width="16.28515625" style="21" customWidth="1"/>
    <col min="2" max="2" width="40" style="21" customWidth="1"/>
    <col min="3" max="3" width="8.85546875" style="21" customWidth="1"/>
    <col min="4" max="4" width="7.140625" style="21" customWidth="1"/>
    <col min="5" max="5" width="10.85546875" style="21" customWidth="1"/>
    <col min="6" max="6" width="12" style="24" customWidth="1"/>
    <col min="7" max="7" width="14.42578125" style="21" customWidth="1"/>
    <col min="8" max="8" width="20.85546875" style="21" customWidth="1"/>
    <col min="9" max="9" width="14.7109375" style="21" customWidth="1"/>
    <col min="10" max="251" width="9.140625" style="21"/>
    <col min="252" max="252" width="16.28515625" style="21" customWidth="1"/>
    <col min="253" max="253" width="40" style="21" customWidth="1"/>
    <col min="254" max="254" width="8.85546875" style="21" customWidth="1"/>
    <col min="255" max="255" width="10.85546875" style="21" customWidth="1"/>
    <col min="256" max="256" width="14.42578125" style="21" customWidth="1"/>
    <col min="257" max="257" width="12" style="21" customWidth="1"/>
    <col min="258" max="258" width="19.42578125" style="21" customWidth="1"/>
    <col min="259" max="262" width="0" style="21" hidden="1" customWidth="1"/>
    <col min="263" max="263" width="39.5703125" style="21" customWidth="1"/>
    <col min="264" max="264" width="20.85546875" style="21" customWidth="1"/>
    <col min="265" max="265" width="14.7109375" style="21" customWidth="1"/>
    <col min="266" max="507" width="9.140625" style="21"/>
    <col min="508" max="508" width="16.28515625" style="21" customWidth="1"/>
    <col min="509" max="509" width="40" style="21" customWidth="1"/>
    <col min="510" max="510" width="8.85546875" style="21" customWidth="1"/>
    <col min="511" max="511" width="10.85546875" style="21" customWidth="1"/>
    <col min="512" max="512" width="14.42578125" style="21" customWidth="1"/>
    <col min="513" max="513" width="12" style="21" customWidth="1"/>
    <col min="514" max="514" width="19.42578125" style="21" customWidth="1"/>
    <col min="515" max="518" width="0" style="21" hidden="1" customWidth="1"/>
    <col min="519" max="519" width="39.5703125" style="21" customWidth="1"/>
    <col min="520" max="520" width="20.85546875" style="21" customWidth="1"/>
    <col min="521" max="521" width="14.7109375" style="21" customWidth="1"/>
    <col min="522" max="763" width="9.140625" style="21"/>
    <col min="764" max="764" width="16.28515625" style="21" customWidth="1"/>
    <col min="765" max="765" width="40" style="21" customWidth="1"/>
    <col min="766" max="766" width="8.85546875" style="21" customWidth="1"/>
    <col min="767" max="767" width="10.85546875" style="21" customWidth="1"/>
    <col min="768" max="768" width="14.42578125" style="21" customWidth="1"/>
    <col min="769" max="769" width="12" style="21" customWidth="1"/>
    <col min="770" max="770" width="19.42578125" style="21" customWidth="1"/>
    <col min="771" max="774" width="0" style="21" hidden="1" customWidth="1"/>
    <col min="775" max="775" width="39.5703125" style="21" customWidth="1"/>
    <col min="776" max="776" width="20.85546875" style="21" customWidth="1"/>
    <col min="777" max="777" width="14.7109375" style="21" customWidth="1"/>
    <col min="778" max="1019" width="9.140625" style="21"/>
    <col min="1020" max="1020" width="16.28515625" style="21" customWidth="1"/>
    <col min="1021" max="1021" width="40" style="21" customWidth="1"/>
    <col min="1022" max="1022" width="8.85546875" style="21" customWidth="1"/>
    <col min="1023" max="1023" width="10.85546875" style="21" customWidth="1"/>
    <col min="1024" max="1024" width="14.42578125" style="21" customWidth="1"/>
    <col min="1025" max="1025" width="12" style="21" customWidth="1"/>
    <col min="1026" max="1026" width="19.42578125" style="21" customWidth="1"/>
    <col min="1027" max="1030" width="0" style="21" hidden="1" customWidth="1"/>
    <col min="1031" max="1031" width="39.5703125" style="21" customWidth="1"/>
    <col min="1032" max="1032" width="20.85546875" style="21" customWidth="1"/>
    <col min="1033" max="1033" width="14.7109375" style="21" customWidth="1"/>
    <col min="1034" max="1275" width="9.140625" style="21"/>
    <col min="1276" max="1276" width="16.28515625" style="21" customWidth="1"/>
    <col min="1277" max="1277" width="40" style="21" customWidth="1"/>
    <col min="1278" max="1278" width="8.85546875" style="21" customWidth="1"/>
    <col min="1279" max="1279" width="10.85546875" style="21" customWidth="1"/>
    <col min="1280" max="1280" width="14.42578125" style="21" customWidth="1"/>
    <col min="1281" max="1281" width="12" style="21" customWidth="1"/>
    <col min="1282" max="1282" width="19.42578125" style="21" customWidth="1"/>
    <col min="1283" max="1286" width="0" style="21" hidden="1" customWidth="1"/>
    <col min="1287" max="1287" width="39.5703125" style="21" customWidth="1"/>
    <col min="1288" max="1288" width="20.85546875" style="21" customWidth="1"/>
    <col min="1289" max="1289" width="14.7109375" style="21" customWidth="1"/>
    <col min="1290" max="1531" width="9.140625" style="21"/>
    <col min="1532" max="1532" width="16.28515625" style="21" customWidth="1"/>
    <col min="1533" max="1533" width="40" style="21" customWidth="1"/>
    <col min="1534" max="1534" width="8.85546875" style="21" customWidth="1"/>
    <col min="1535" max="1535" width="10.85546875" style="21" customWidth="1"/>
    <col min="1536" max="1536" width="14.42578125" style="21" customWidth="1"/>
    <col min="1537" max="1537" width="12" style="21" customWidth="1"/>
    <col min="1538" max="1538" width="19.42578125" style="21" customWidth="1"/>
    <col min="1539" max="1542" width="0" style="21" hidden="1" customWidth="1"/>
    <col min="1543" max="1543" width="39.5703125" style="21" customWidth="1"/>
    <col min="1544" max="1544" width="20.85546875" style="21" customWidth="1"/>
    <col min="1545" max="1545" width="14.7109375" style="21" customWidth="1"/>
    <col min="1546" max="1787" width="9.140625" style="21"/>
    <col min="1788" max="1788" width="16.28515625" style="21" customWidth="1"/>
    <col min="1789" max="1789" width="40" style="21" customWidth="1"/>
    <col min="1790" max="1790" width="8.85546875" style="21" customWidth="1"/>
    <col min="1791" max="1791" width="10.85546875" style="21" customWidth="1"/>
    <col min="1792" max="1792" width="14.42578125" style="21" customWidth="1"/>
    <col min="1793" max="1793" width="12" style="21" customWidth="1"/>
    <col min="1794" max="1794" width="19.42578125" style="21" customWidth="1"/>
    <col min="1795" max="1798" width="0" style="21" hidden="1" customWidth="1"/>
    <col min="1799" max="1799" width="39.5703125" style="21" customWidth="1"/>
    <col min="1800" max="1800" width="20.85546875" style="21" customWidth="1"/>
    <col min="1801" max="1801" width="14.7109375" style="21" customWidth="1"/>
    <col min="1802" max="2043" width="9.140625" style="21"/>
    <col min="2044" max="2044" width="16.28515625" style="21" customWidth="1"/>
    <col min="2045" max="2045" width="40" style="21" customWidth="1"/>
    <col min="2046" max="2046" width="8.85546875" style="21" customWidth="1"/>
    <col min="2047" max="2047" width="10.85546875" style="21" customWidth="1"/>
    <col min="2048" max="2048" width="14.42578125" style="21" customWidth="1"/>
    <col min="2049" max="2049" width="12" style="21" customWidth="1"/>
    <col min="2050" max="2050" width="19.42578125" style="21" customWidth="1"/>
    <col min="2051" max="2054" width="0" style="21" hidden="1" customWidth="1"/>
    <col min="2055" max="2055" width="39.5703125" style="21" customWidth="1"/>
    <col min="2056" max="2056" width="20.85546875" style="21" customWidth="1"/>
    <col min="2057" max="2057" width="14.7109375" style="21" customWidth="1"/>
    <col min="2058" max="2299" width="9.140625" style="21"/>
    <col min="2300" max="2300" width="16.28515625" style="21" customWidth="1"/>
    <col min="2301" max="2301" width="40" style="21" customWidth="1"/>
    <col min="2302" max="2302" width="8.85546875" style="21" customWidth="1"/>
    <col min="2303" max="2303" width="10.85546875" style="21" customWidth="1"/>
    <col min="2304" max="2304" width="14.42578125" style="21" customWidth="1"/>
    <col min="2305" max="2305" width="12" style="21" customWidth="1"/>
    <col min="2306" max="2306" width="19.42578125" style="21" customWidth="1"/>
    <col min="2307" max="2310" width="0" style="21" hidden="1" customWidth="1"/>
    <col min="2311" max="2311" width="39.5703125" style="21" customWidth="1"/>
    <col min="2312" max="2312" width="20.85546875" style="21" customWidth="1"/>
    <col min="2313" max="2313" width="14.7109375" style="21" customWidth="1"/>
    <col min="2314" max="2555" width="9.140625" style="21"/>
    <col min="2556" max="2556" width="16.28515625" style="21" customWidth="1"/>
    <col min="2557" max="2557" width="40" style="21" customWidth="1"/>
    <col min="2558" max="2558" width="8.85546875" style="21" customWidth="1"/>
    <col min="2559" max="2559" width="10.85546875" style="21" customWidth="1"/>
    <col min="2560" max="2560" width="14.42578125" style="21" customWidth="1"/>
    <col min="2561" max="2561" width="12" style="21" customWidth="1"/>
    <col min="2562" max="2562" width="19.42578125" style="21" customWidth="1"/>
    <col min="2563" max="2566" width="0" style="21" hidden="1" customWidth="1"/>
    <col min="2567" max="2567" width="39.5703125" style="21" customWidth="1"/>
    <col min="2568" max="2568" width="20.85546875" style="21" customWidth="1"/>
    <col min="2569" max="2569" width="14.7109375" style="21" customWidth="1"/>
    <col min="2570" max="2811" width="9.140625" style="21"/>
    <col min="2812" max="2812" width="16.28515625" style="21" customWidth="1"/>
    <col min="2813" max="2813" width="40" style="21" customWidth="1"/>
    <col min="2814" max="2814" width="8.85546875" style="21" customWidth="1"/>
    <col min="2815" max="2815" width="10.85546875" style="21" customWidth="1"/>
    <col min="2816" max="2816" width="14.42578125" style="21" customWidth="1"/>
    <col min="2817" max="2817" width="12" style="21" customWidth="1"/>
    <col min="2818" max="2818" width="19.42578125" style="21" customWidth="1"/>
    <col min="2819" max="2822" width="0" style="21" hidden="1" customWidth="1"/>
    <col min="2823" max="2823" width="39.5703125" style="21" customWidth="1"/>
    <col min="2824" max="2824" width="20.85546875" style="21" customWidth="1"/>
    <col min="2825" max="2825" width="14.7109375" style="21" customWidth="1"/>
    <col min="2826" max="3067" width="9.140625" style="21"/>
    <col min="3068" max="3068" width="16.28515625" style="21" customWidth="1"/>
    <col min="3069" max="3069" width="40" style="21" customWidth="1"/>
    <col min="3070" max="3070" width="8.85546875" style="21" customWidth="1"/>
    <col min="3071" max="3071" width="10.85546875" style="21" customWidth="1"/>
    <col min="3072" max="3072" width="14.42578125" style="21" customWidth="1"/>
    <col min="3073" max="3073" width="12" style="21" customWidth="1"/>
    <col min="3074" max="3074" width="19.42578125" style="21" customWidth="1"/>
    <col min="3075" max="3078" width="0" style="21" hidden="1" customWidth="1"/>
    <col min="3079" max="3079" width="39.5703125" style="21" customWidth="1"/>
    <col min="3080" max="3080" width="20.85546875" style="21" customWidth="1"/>
    <col min="3081" max="3081" width="14.7109375" style="21" customWidth="1"/>
    <col min="3082" max="3323" width="9.140625" style="21"/>
    <col min="3324" max="3324" width="16.28515625" style="21" customWidth="1"/>
    <col min="3325" max="3325" width="40" style="21" customWidth="1"/>
    <col min="3326" max="3326" width="8.85546875" style="21" customWidth="1"/>
    <col min="3327" max="3327" width="10.85546875" style="21" customWidth="1"/>
    <col min="3328" max="3328" width="14.42578125" style="21" customWidth="1"/>
    <col min="3329" max="3329" width="12" style="21" customWidth="1"/>
    <col min="3330" max="3330" width="19.42578125" style="21" customWidth="1"/>
    <col min="3331" max="3334" width="0" style="21" hidden="1" customWidth="1"/>
    <col min="3335" max="3335" width="39.5703125" style="21" customWidth="1"/>
    <col min="3336" max="3336" width="20.85546875" style="21" customWidth="1"/>
    <col min="3337" max="3337" width="14.7109375" style="21" customWidth="1"/>
    <col min="3338" max="3579" width="9.140625" style="21"/>
    <col min="3580" max="3580" width="16.28515625" style="21" customWidth="1"/>
    <col min="3581" max="3581" width="40" style="21" customWidth="1"/>
    <col min="3582" max="3582" width="8.85546875" style="21" customWidth="1"/>
    <col min="3583" max="3583" width="10.85546875" style="21" customWidth="1"/>
    <col min="3584" max="3584" width="14.42578125" style="21" customWidth="1"/>
    <col min="3585" max="3585" width="12" style="21" customWidth="1"/>
    <col min="3586" max="3586" width="19.42578125" style="21" customWidth="1"/>
    <col min="3587" max="3590" width="0" style="21" hidden="1" customWidth="1"/>
    <col min="3591" max="3591" width="39.5703125" style="21" customWidth="1"/>
    <col min="3592" max="3592" width="20.85546875" style="21" customWidth="1"/>
    <col min="3593" max="3593" width="14.7109375" style="21" customWidth="1"/>
    <col min="3594" max="3835" width="9.140625" style="21"/>
    <col min="3836" max="3836" width="16.28515625" style="21" customWidth="1"/>
    <col min="3837" max="3837" width="40" style="21" customWidth="1"/>
    <col min="3838" max="3838" width="8.85546875" style="21" customWidth="1"/>
    <col min="3839" max="3839" width="10.85546875" style="21" customWidth="1"/>
    <col min="3840" max="3840" width="14.42578125" style="21" customWidth="1"/>
    <col min="3841" max="3841" width="12" style="21" customWidth="1"/>
    <col min="3842" max="3842" width="19.42578125" style="21" customWidth="1"/>
    <col min="3843" max="3846" width="0" style="21" hidden="1" customWidth="1"/>
    <col min="3847" max="3847" width="39.5703125" style="21" customWidth="1"/>
    <col min="3848" max="3848" width="20.85546875" style="21" customWidth="1"/>
    <col min="3849" max="3849" width="14.7109375" style="21" customWidth="1"/>
    <col min="3850" max="4091" width="9.140625" style="21"/>
    <col min="4092" max="4092" width="16.28515625" style="21" customWidth="1"/>
    <col min="4093" max="4093" width="40" style="21" customWidth="1"/>
    <col min="4094" max="4094" width="8.85546875" style="21" customWidth="1"/>
    <col min="4095" max="4095" width="10.85546875" style="21" customWidth="1"/>
    <col min="4096" max="4096" width="14.42578125" style="21" customWidth="1"/>
    <col min="4097" max="4097" width="12" style="21" customWidth="1"/>
    <col min="4098" max="4098" width="19.42578125" style="21" customWidth="1"/>
    <col min="4099" max="4102" width="0" style="21" hidden="1" customWidth="1"/>
    <col min="4103" max="4103" width="39.5703125" style="21" customWidth="1"/>
    <col min="4104" max="4104" width="20.85546875" style="21" customWidth="1"/>
    <col min="4105" max="4105" width="14.7109375" style="21" customWidth="1"/>
    <col min="4106" max="4347" width="9.140625" style="21"/>
    <col min="4348" max="4348" width="16.28515625" style="21" customWidth="1"/>
    <col min="4349" max="4349" width="40" style="21" customWidth="1"/>
    <col min="4350" max="4350" width="8.85546875" style="21" customWidth="1"/>
    <col min="4351" max="4351" width="10.85546875" style="21" customWidth="1"/>
    <col min="4352" max="4352" width="14.42578125" style="21" customWidth="1"/>
    <col min="4353" max="4353" width="12" style="21" customWidth="1"/>
    <col min="4354" max="4354" width="19.42578125" style="21" customWidth="1"/>
    <col min="4355" max="4358" width="0" style="21" hidden="1" customWidth="1"/>
    <col min="4359" max="4359" width="39.5703125" style="21" customWidth="1"/>
    <col min="4360" max="4360" width="20.85546875" style="21" customWidth="1"/>
    <col min="4361" max="4361" width="14.7109375" style="21" customWidth="1"/>
    <col min="4362" max="4603" width="9.140625" style="21"/>
    <col min="4604" max="4604" width="16.28515625" style="21" customWidth="1"/>
    <col min="4605" max="4605" width="40" style="21" customWidth="1"/>
    <col min="4606" max="4606" width="8.85546875" style="21" customWidth="1"/>
    <col min="4607" max="4607" width="10.85546875" style="21" customWidth="1"/>
    <col min="4608" max="4608" width="14.42578125" style="21" customWidth="1"/>
    <col min="4609" max="4609" width="12" style="21" customWidth="1"/>
    <col min="4610" max="4610" width="19.42578125" style="21" customWidth="1"/>
    <col min="4611" max="4614" width="0" style="21" hidden="1" customWidth="1"/>
    <col min="4615" max="4615" width="39.5703125" style="21" customWidth="1"/>
    <col min="4616" max="4616" width="20.85546875" style="21" customWidth="1"/>
    <col min="4617" max="4617" width="14.7109375" style="21" customWidth="1"/>
    <col min="4618" max="4859" width="9.140625" style="21"/>
    <col min="4860" max="4860" width="16.28515625" style="21" customWidth="1"/>
    <col min="4861" max="4861" width="40" style="21" customWidth="1"/>
    <col min="4862" max="4862" width="8.85546875" style="21" customWidth="1"/>
    <col min="4863" max="4863" width="10.85546875" style="21" customWidth="1"/>
    <col min="4864" max="4864" width="14.42578125" style="21" customWidth="1"/>
    <col min="4865" max="4865" width="12" style="21" customWidth="1"/>
    <col min="4866" max="4866" width="19.42578125" style="21" customWidth="1"/>
    <col min="4867" max="4870" width="0" style="21" hidden="1" customWidth="1"/>
    <col min="4871" max="4871" width="39.5703125" style="21" customWidth="1"/>
    <col min="4872" max="4872" width="20.85546875" style="21" customWidth="1"/>
    <col min="4873" max="4873" width="14.7109375" style="21" customWidth="1"/>
    <col min="4874" max="5115" width="9.140625" style="21"/>
    <col min="5116" max="5116" width="16.28515625" style="21" customWidth="1"/>
    <col min="5117" max="5117" width="40" style="21" customWidth="1"/>
    <col min="5118" max="5118" width="8.85546875" style="21" customWidth="1"/>
    <col min="5119" max="5119" width="10.85546875" style="21" customWidth="1"/>
    <col min="5120" max="5120" width="14.42578125" style="21" customWidth="1"/>
    <col min="5121" max="5121" width="12" style="21" customWidth="1"/>
    <col min="5122" max="5122" width="19.42578125" style="21" customWidth="1"/>
    <col min="5123" max="5126" width="0" style="21" hidden="1" customWidth="1"/>
    <col min="5127" max="5127" width="39.5703125" style="21" customWidth="1"/>
    <col min="5128" max="5128" width="20.85546875" style="21" customWidth="1"/>
    <col min="5129" max="5129" width="14.7109375" style="21" customWidth="1"/>
    <col min="5130" max="5371" width="9.140625" style="21"/>
    <col min="5372" max="5372" width="16.28515625" style="21" customWidth="1"/>
    <col min="5373" max="5373" width="40" style="21" customWidth="1"/>
    <col min="5374" max="5374" width="8.85546875" style="21" customWidth="1"/>
    <col min="5375" max="5375" width="10.85546875" style="21" customWidth="1"/>
    <col min="5376" max="5376" width="14.42578125" style="21" customWidth="1"/>
    <col min="5377" max="5377" width="12" style="21" customWidth="1"/>
    <col min="5378" max="5378" width="19.42578125" style="21" customWidth="1"/>
    <col min="5379" max="5382" width="0" style="21" hidden="1" customWidth="1"/>
    <col min="5383" max="5383" width="39.5703125" style="21" customWidth="1"/>
    <col min="5384" max="5384" width="20.85546875" style="21" customWidth="1"/>
    <col min="5385" max="5385" width="14.7109375" style="21" customWidth="1"/>
    <col min="5386" max="5627" width="9.140625" style="21"/>
    <col min="5628" max="5628" width="16.28515625" style="21" customWidth="1"/>
    <col min="5629" max="5629" width="40" style="21" customWidth="1"/>
    <col min="5630" max="5630" width="8.85546875" style="21" customWidth="1"/>
    <col min="5631" max="5631" width="10.85546875" style="21" customWidth="1"/>
    <col min="5632" max="5632" width="14.42578125" style="21" customWidth="1"/>
    <col min="5633" max="5633" width="12" style="21" customWidth="1"/>
    <col min="5634" max="5634" width="19.42578125" style="21" customWidth="1"/>
    <col min="5635" max="5638" width="0" style="21" hidden="1" customWidth="1"/>
    <col min="5639" max="5639" width="39.5703125" style="21" customWidth="1"/>
    <col min="5640" max="5640" width="20.85546875" style="21" customWidth="1"/>
    <col min="5641" max="5641" width="14.7109375" style="21" customWidth="1"/>
    <col min="5642" max="5883" width="9.140625" style="21"/>
    <col min="5884" max="5884" width="16.28515625" style="21" customWidth="1"/>
    <col min="5885" max="5885" width="40" style="21" customWidth="1"/>
    <col min="5886" max="5886" width="8.85546875" style="21" customWidth="1"/>
    <col min="5887" max="5887" width="10.85546875" style="21" customWidth="1"/>
    <col min="5888" max="5888" width="14.42578125" style="21" customWidth="1"/>
    <col min="5889" max="5889" width="12" style="21" customWidth="1"/>
    <col min="5890" max="5890" width="19.42578125" style="21" customWidth="1"/>
    <col min="5891" max="5894" width="0" style="21" hidden="1" customWidth="1"/>
    <col min="5895" max="5895" width="39.5703125" style="21" customWidth="1"/>
    <col min="5896" max="5896" width="20.85546875" style="21" customWidth="1"/>
    <col min="5897" max="5897" width="14.7109375" style="21" customWidth="1"/>
    <col min="5898" max="6139" width="9.140625" style="21"/>
    <col min="6140" max="6140" width="16.28515625" style="21" customWidth="1"/>
    <col min="6141" max="6141" width="40" style="21" customWidth="1"/>
    <col min="6142" max="6142" width="8.85546875" style="21" customWidth="1"/>
    <col min="6143" max="6143" width="10.85546875" style="21" customWidth="1"/>
    <col min="6144" max="6144" width="14.42578125" style="21" customWidth="1"/>
    <col min="6145" max="6145" width="12" style="21" customWidth="1"/>
    <col min="6146" max="6146" width="19.42578125" style="21" customWidth="1"/>
    <col min="6147" max="6150" width="0" style="21" hidden="1" customWidth="1"/>
    <col min="6151" max="6151" width="39.5703125" style="21" customWidth="1"/>
    <col min="6152" max="6152" width="20.85546875" style="21" customWidth="1"/>
    <col min="6153" max="6153" width="14.7109375" style="21" customWidth="1"/>
    <col min="6154" max="6395" width="9.140625" style="21"/>
    <col min="6396" max="6396" width="16.28515625" style="21" customWidth="1"/>
    <col min="6397" max="6397" width="40" style="21" customWidth="1"/>
    <col min="6398" max="6398" width="8.85546875" style="21" customWidth="1"/>
    <col min="6399" max="6399" width="10.85546875" style="21" customWidth="1"/>
    <col min="6400" max="6400" width="14.42578125" style="21" customWidth="1"/>
    <col min="6401" max="6401" width="12" style="21" customWidth="1"/>
    <col min="6402" max="6402" width="19.42578125" style="21" customWidth="1"/>
    <col min="6403" max="6406" width="0" style="21" hidden="1" customWidth="1"/>
    <col min="6407" max="6407" width="39.5703125" style="21" customWidth="1"/>
    <col min="6408" max="6408" width="20.85546875" style="21" customWidth="1"/>
    <col min="6409" max="6409" width="14.7109375" style="21" customWidth="1"/>
    <col min="6410" max="6651" width="9.140625" style="21"/>
    <col min="6652" max="6652" width="16.28515625" style="21" customWidth="1"/>
    <col min="6653" max="6653" width="40" style="21" customWidth="1"/>
    <col min="6654" max="6654" width="8.85546875" style="21" customWidth="1"/>
    <col min="6655" max="6655" width="10.85546875" style="21" customWidth="1"/>
    <col min="6656" max="6656" width="14.42578125" style="21" customWidth="1"/>
    <col min="6657" max="6657" width="12" style="21" customWidth="1"/>
    <col min="6658" max="6658" width="19.42578125" style="21" customWidth="1"/>
    <col min="6659" max="6662" width="0" style="21" hidden="1" customWidth="1"/>
    <col min="6663" max="6663" width="39.5703125" style="21" customWidth="1"/>
    <col min="6664" max="6664" width="20.85546875" style="21" customWidth="1"/>
    <col min="6665" max="6665" width="14.7109375" style="21" customWidth="1"/>
    <col min="6666" max="6907" width="9.140625" style="21"/>
    <col min="6908" max="6908" width="16.28515625" style="21" customWidth="1"/>
    <col min="6909" max="6909" width="40" style="21" customWidth="1"/>
    <col min="6910" max="6910" width="8.85546875" style="21" customWidth="1"/>
    <col min="6911" max="6911" width="10.85546875" style="21" customWidth="1"/>
    <col min="6912" max="6912" width="14.42578125" style="21" customWidth="1"/>
    <col min="6913" max="6913" width="12" style="21" customWidth="1"/>
    <col min="6914" max="6914" width="19.42578125" style="21" customWidth="1"/>
    <col min="6915" max="6918" width="0" style="21" hidden="1" customWidth="1"/>
    <col min="6919" max="6919" width="39.5703125" style="21" customWidth="1"/>
    <col min="6920" max="6920" width="20.85546875" style="21" customWidth="1"/>
    <col min="6921" max="6921" width="14.7109375" style="21" customWidth="1"/>
    <col min="6922" max="7163" width="9.140625" style="21"/>
    <col min="7164" max="7164" width="16.28515625" style="21" customWidth="1"/>
    <col min="7165" max="7165" width="40" style="21" customWidth="1"/>
    <col min="7166" max="7166" width="8.85546875" style="21" customWidth="1"/>
    <col min="7167" max="7167" width="10.85546875" style="21" customWidth="1"/>
    <col min="7168" max="7168" width="14.42578125" style="21" customWidth="1"/>
    <col min="7169" max="7169" width="12" style="21" customWidth="1"/>
    <col min="7170" max="7170" width="19.42578125" style="21" customWidth="1"/>
    <col min="7171" max="7174" width="0" style="21" hidden="1" customWidth="1"/>
    <col min="7175" max="7175" width="39.5703125" style="21" customWidth="1"/>
    <col min="7176" max="7176" width="20.85546875" style="21" customWidth="1"/>
    <col min="7177" max="7177" width="14.7109375" style="21" customWidth="1"/>
    <col min="7178" max="7419" width="9.140625" style="21"/>
    <col min="7420" max="7420" width="16.28515625" style="21" customWidth="1"/>
    <col min="7421" max="7421" width="40" style="21" customWidth="1"/>
    <col min="7422" max="7422" width="8.85546875" style="21" customWidth="1"/>
    <col min="7423" max="7423" width="10.85546875" style="21" customWidth="1"/>
    <col min="7424" max="7424" width="14.42578125" style="21" customWidth="1"/>
    <col min="7425" max="7425" width="12" style="21" customWidth="1"/>
    <col min="7426" max="7426" width="19.42578125" style="21" customWidth="1"/>
    <col min="7427" max="7430" width="0" style="21" hidden="1" customWidth="1"/>
    <col min="7431" max="7431" width="39.5703125" style="21" customWidth="1"/>
    <col min="7432" max="7432" width="20.85546875" style="21" customWidth="1"/>
    <col min="7433" max="7433" width="14.7109375" style="21" customWidth="1"/>
    <col min="7434" max="7675" width="9.140625" style="21"/>
    <col min="7676" max="7676" width="16.28515625" style="21" customWidth="1"/>
    <col min="7677" max="7677" width="40" style="21" customWidth="1"/>
    <col min="7678" max="7678" width="8.85546875" style="21" customWidth="1"/>
    <col min="7679" max="7679" width="10.85546875" style="21" customWidth="1"/>
    <col min="7680" max="7680" width="14.42578125" style="21" customWidth="1"/>
    <col min="7681" max="7681" width="12" style="21" customWidth="1"/>
    <col min="7682" max="7682" width="19.42578125" style="21" customWidth="1"/>
    <col min="7683" max="7686" width="0" style="21" hidden="1" customWidth="1"/>
    <col min="7687" max="7687" width="39.5703125" style="21" customWidth="1"/>
    <col min="7688" max="7688" width="20.85546875" style="21" customWidth="1"/>
    <col min="7689" max="7689" width="14.7109375" style="21" customWidth="1"/>
    <col min="7690" max="7931" width="9.140625" style="21"/>
    <col min="7932" max="7932" width="16.28515625" style="21" customWidth="1"/>
    <col min="7933" max="7933" width="40" style="21" customWidth="1"/>
    <col min="7934" max="7934" width="8.85546875" style="21" customWidth="1"/>
    <col min="7935" max="7935" width="10.85546875" style="21" customWidth="1"/>
    <col min="7936" max="7936" width="14.42578125" style="21" customWidth="1"/>
    <col min="7937" max="7937" width="12" style="21" customWidth="1"/>
    <col min="7938" max="7938" width="19.42578125" style="21" customWidth="1"/>
    <col min="7939" max="7942" width="0" style="21" hidden="1" customWidth="1"/>
    <col min="7943" max="7943" width="39.5703125" style="21" customWidth="1"/>
    <col min="7944" max="7944" width="20.85546875" style="21" customWidth="1"/>
    <col min="7945" max="7945" width="14.7109375" style="21" customWidth="1"/>
    <col min="7946" max="8187" width="9.140625" style="21"/>
    <col min="8188" max="8188" width="16.28515625" style="21" customWidth="1"/>
    <col min="8189" max="8189" width="40" style="21" customWidth="1"/>
    <col min="8190" max="8190" width="8.85546875" style="21" customWidth="1"/>
    <col min="8191" max="8191" width="10.85546875" style="21" customWidth="1"/>
    <col min="8192" max="8192" width="14.42578125" style="21" customWidth="1"/>
    <col min="8193" max="8193" width="12" style="21" customWidth="1"/>
    <col min="8194" max="8194" width="19.42578125" style="21" customWidth="1"/>
    <col min="8195" max="8198" width="0" style="21" hidden="1" customWidth="1"/>
    <col min="8199" max="8199" width="39.5703125" style="21" customWidth="1"/>
    <col min="8200" max="8200" width="20.85546875" style="21" customWidth="1"/>
    <col min="8201" max="8201" width="14.7109375" style="21" customWidth="1"/>
    <col min="8202" max="8443" width="9.140625" style="21"/>
    <col min="8444" max="8444" width="16.28515625" style="21" customWidth="1"/>
    <col min="8445" max="8445" width="40" style="21" customWidth="1"/>
    <col min="8446" max="8446" width="8.85546875" style="21" customWidth="1"/>
    <col min="8447" max="8447" width="10.85546875" style="21" customWidth="1"/>
    <col min="8448" max="8448" width="14.42578125" style="21" customWidth="1"/>
    <col min="8449" max="8449" width="12" style="21" customWidth="1"/>
    <col min="8450" max="8450" width="19.42578125" style="21" customWidth="1"/>
    <col min="8451" max="8454" width="0" style="21" hidden="1" customWidth="1"/>
    <col min="8455" max="8455" width="39.5703125" style="21" customWidth="1"/>
    <col min="8456" max="8456" width="20.85546875" style="21" customWidth="1"/>
    <col min="8457" max="8457" width="14.7109375" style="21" customWidth="1"/>
    <col min="8458" max="8699" width="9.140625" style="21"/>
    <col min="8700" max="8700" width="16.28515625" style="21" customWidth="1"/>
    <col min="8701" max="8701" width="40" style="21" customWidth="1"/>
    <col min="8702" max="8702" width="8.85546875" style="21" customWidth="1"/>
    <col min="8703" max="8703" width="10.85546875" style="21" customWidth="1"/>
    <col min="8704" max="8704" width="14.42578125" style="21" customWidth="1"/>
    <col min="8705" max="8705" width="12" style="21" customWidth="1"/>
    <col min="8706" max="8706" width="19.42578125" style="21" customWidth="1"/>
    <col min="8707" max="8710" width="0" style="21" hidden="1" customWidth="1"/>
    <col min="8711" max="8711" width="39.5703125" style="21" customWidth="1"/>
    <col min="8712" max="8712" width="20.85546875" style="21" customWidth="1"/>
    <col min="8713" max="8713" width="14.7109375" style="21" customWidth="1"/>
    <col min="8714" max="8955" width="9.140625" style="21"/>
    <col min="8956" max="8956" width="16.28515625" style="21" customWidth="1"/>
    <col min="8957" max="8957" width="40" style="21" customWidth="1"/>
    <col min="8958" max="8958" width="8.85546875" style="21" customWidth="1"/>
    <col min="8959" max="8959" width="10.85546875" style="21" customWidth="1"/>
    <col min="8960" max="8960" width="14.42578125" style="21" customWidth="1"/>
    <col min="8961" max="8961" width="12" style="21" customWidth="1"/>
    <col min="8962" max="8962" width="19.42578125" style="21" customWidth="1"/>
    <col min="8963" max="8966" width="0" style="21" hidden="1" customWidth="1"/>
    <col min="8967" max="8967" width="39.5703125" style="21" customWidth="1"/>
    <col min="8968" max="8968" width="20.85546875" style="21" customWidth="1"/>
    <col min="8969" max="8969" width="14.7109375" style="21" customWidth="1"/>
    <col min="8970" max="9211" width="9.140625" style="21"/>
    <col min="9212" max="9212" width="16.28515625" style="21" customWidth="1"/>
    <col min="9213" max="9213" width="40" style="21" customWidth="1"/>
    <col min="9214" max="9214" width="8.85546875" style="21" customWidth="1"/>
    <col min="9215" max="9215" width="10.85546875" style="21" customWidth="1"/>
    <col min="9216" max="9216" width="14.42578125" style="21" customWidth="1"/>
    <col min="9217" max="9217" width="12" style="21" customWidth="1"/>
    <col min="9218" max="9218" width="19.42578125" style="21" customWidth="1"/>
    <col min="9219" max="9222" width="0" style="21" hidden="1" customWidth="1"/>
    <col min="9223" max="9223" width="39.5703125" style="21" customWidth="1"/>
    <col min="9224" max="9224" width="20.85546875" style="21" customWidth="1"/>
    <col min="9225" max="9225" width="14.7109375" style="21" customWidth="1"/>
    <col min="9226" max="9467" width="9.140625" style="21"/>
    <col min="9468" max="9468" width="16.28515625" style="21" customWidth="1"/>
    <col min="9469" max="9469" width="40" style="21" customWidth="1"/>
    <col min="9470" max="9470" width="8.85546875" style="21" customWidth="1"/>
    <col min="9471" max="9471" width="10.85546875" style="21" customWidth="1"/>
    <col min="9472" max="9472" width="14.42578125" style="21" customWidth="1"/>
    <col min="9473" max="9473" width="12" style="21" customWidth="1"/>
    <col min="9474" max="9474" width="19.42578125" style="21" customWidth="1"/>
    <col min="9475" max="9478" width="0" style="21" hidden="1" customWidth="1"/>
    <col min="9479" max="9479" width="39.5703125" style="21" customWidth="1"/>
    <col min="9480" max="9480" width="20.85546875" style="21" customWidth="1"/>
    <col min="9481" max="9481" width="14.7109375" style="21" customWidth="1"/>
    <col min="9482" max="9723" width="9.140625" style="21"/>
    <col min="9724" max="9724" width="16.28515625" style="21" customWidth="1"/>
    <col min="9725" max="9725" width="40" style="21" customWidth="1"/>
    <col min="9726" max="9726" width="8.85546875" style="21" customWidth="1"/>
    <col min="9727" max="9727" width="10.85546875" style="21" customWidth="1"/>
    <col min="9728" max="9728" width="14.42578125" style="21" customWidth="1"/>
    <col min="9729" max="9729" width="12" style="21" customWidth="1"/>
    <col min="9730" max="9730" width="19.42578125" style="21" customWidth="1"/>
    <col min="9731" max="9734" width="0" style="21" hidden="1" customWidth="1"/>
    <col min="9735" max="9735" width="39.5703125" style="21" customWidth="1"/>
    <col min="9736" max="9736" width="20.85546875" style="21" customWidth="1"/>
    <col min="9737" max="9737" width="14.7109375" style="21" customWidth="1"/>
    <col min="9738" max="9979" width="9.140625" style="21"/>
    <col min="9980" max="9980" width="16.28515625" style="21" customWidth="1"/>
    <col min="9981" max="9981" width="40" style="21" customWidth="1"/>
    <col min="9982" max="9982" width="8.85546875" style="21" customWidth="1"/>
    <col min="9983" max="9983" width="10.85546875" style="21" customWidth="1"/>
    <col min="9984" max="9984" width="14.42578125" style="21" customWidth="1"/>
    <col min="9985" max="9985" width="12" style="21" customWidth="1"/>
    <col min="9986" max="9986" width="19.42578125" style="21" customWidth="1"/>
    <col min="9987" max="9990" width="0" style="21" hidden="1" customWidth="1"/>
    <col min="9991" max="9991" width="39.5703125" style="21" customWidth="1"/>
    <col min="9992" max="9992" width="20.85546875" style="21" customWidth="1"/>
    <col min="9993" max="9993" width="14.7109375" style="21" customWidth="1"/>
    <col min="9994" max="10235" width="9.140625" style="21"/>
    <col min="10236" max="10236" width="16.28515625" style="21" customWidth="1"/>
    <col min="10237" max="10237" width="40" style="21" customWidth="1"/>
    <col min="10238" max="10238" width="8.85546875" style="21" customWidth="1"/>
    <col min="10239" max="10239" width="10.85546875" style="21" customWidth="1"/>
    <col min="10240" max="10240" width="14.42578125" style="21" customWidth="1"/>
    <col min="10241" max="10241" width="12" style="21" customWidth="1"/>
    <col min="10242" max="10242" width="19.42578125" style="21" customWidth="1"/>
    <col min="10243" max="10246" width="0" style="21" hidden="1" customWidth="1"/>
    <col min="10247" max="10247" width="39.5703125" style="21" customWidth="1"/>
    <col min="10248" max="10248" width="20.85546875" style="21" customWidth="1"/>
    <col min="10249" max="10249" width="14.7109375" style="21" customWidth="1"/>
    <col min="10250" max="10491" width="9.140625" style="21"/>
    <col min="10492" max="10492" width="16.28515625" style="21" customWidth="1"/>
    <col min="10493" max="10493" width="40" style="21" customWidth="1"/>
    <col min="10494" max="10494" width="8.85546875" style="21" customWidth="1"/>
    <col min="10495" max="10495" width="10.85546875" style="21" customWidth="1"/>
    <col min="10496" max="10496" width="14.42578125" style="21" customWidth="1"/>
    <col min="10497" max="10497" width="12" style="21" customWidth="1"/>
    <col min="10498" max="10498" width="19.42578125" style="21" customWidth="1"/>
    <col min="10499" max="10502" width="0" style="21" hidden="1" customWidth="1"/>
    <col min="10503" max="10503" width="39.5703125" style="21" customWidth="1"/>
    <col min="10504" max="10504" width="20.85546875" style="21" customWidth="1"/>
    <col min="10505" max="10505" width="14.7109375" style="21" customWidth="1"/>
    <col min="10506" max="10747" width="9.140625" style="21"/>
    <col min="10748" max="10748" width="16.28515625" style="21" customWidth="1"/>
    <col min="10749" max="10749" width="40" style="21" customWidth="1"/>
    <col min="10750" max="10750" width="8.85546875" style="21" customWidth="1"/>
    <col min="10751" max="10751" width="10.85546875" style="21" customWidth="1"/>
    <col min="10752" max="10752" width="14.42578125" style="21" customWidth="1"/>
    <col min="10753" max="10753" width="12" style="21" customWidth="1"/>
    <col min="10754" max="10754" width="19.42578125" style="21" customWidth="1"/>
    <col min="10755" max="10758" width="0" style="21" hidden="1" customWidth="1"/>
    <col min="10759" max="10759" width="39.5703125" style="21" customWidth="1"/>
    <col min="10760" max="10760" width="20.85546875" style="21" customWidth="1"/>
    <col min="10761" max="10761" width="14.7109375" style="21" customWidth="1"/>
    <col min="10762" max="11003" width="9.140625" style="21"/>
    <col min="11004" max="11004" width="16.28515625" style="21" customWidth="1"/>
    <col min="11005" max="11005" width="40" style="21" customWidth="1"/>
    <col min="11006" max="11006" width="8.85546875" style="21" customWidth="1"/>
    <col min="11007" max="11007" width="10.85546875" style="21" customWidth="1"/>
    <col min="11008" max="11008" width="14.42578125" style="21" customWidth="1"/>
    <col min="11009" max="11009" width="12" style="21" customWidth="1"/>
    <col min="11010" max="11010" width="19.42578125" style="21" customWidth="1"/>
    <col min="11011" max="11014" width="0" style="21" hidden="1" customWidth="1"/>
    <col min="11015" max="11015" width="39.5703125" style="21" customWidth="1"/>
    <col min="11016" max="11016" width="20.85546875" style="21" customWidth="1"/>
    <col min="11017" max="11017" width="14.7109375" style="21" customWidth="1"/>
    <col min="11018" max="11259" width="9.140625" style="21"/>
    <col min="11260" max="11260" width="16.28515625" style="21" customWidth="1"/>
    <col min="11261" max="11261" width="40" style="21" customWidth="1"/>
    <col min="11262" max="11262" width="8.85546875" style="21" customWidth="1"/>
    <col min="11263" max="11263" width="10.85546875" style="21" customWidth="1"/>
    <col min="11264" max="11264" width="14.42578125" style="21" customWidth="1"/>
    <col min="11265" max="11265" width="12" style="21" customWidth="1"/>
    <col min="11266" max="11266" width="19.42578125" style="21" customWidth="1"/>
    <col min="11267" max="11270" width="0" style="21" hidden="1" customWidth="1"/>
    <col min="11271" max="11271" width="39.5703125" style="21" customWidth="1"/>
    <col min="11272" max="11272" width="20.85546875" style="21" customWidth="1"/>
    <col min="11273" max="11273" width="14.7109375" style="21" customWidth="1"/>
    <col min="11274" max="11515" width="9.140625" style="21"/>
    <col min="11516" max="11516" width="16.28515625" style="21" customWidth="1"/>
    <col min="11517" max="11517" width="40" style="21" customWidth="1"/>
    <col min="11518" max="11518" width="8.85546875" style="21" customWidth="1"/>
    <col min="11519" max="11519" width="10.85546875" style="21" customWidth="1"/>
    <col min="11520" max="11520" width="14.42578125" style="21" customWidth="1"/>
    <col min="11521" max="11521" width="12" style="21" customWidth="1"/>
    <col min="11522" max="11522" width="19.42578125" style="21" customWidth="1"/>
    <col min="11523" max="11526" width="0" style="21" hidden="1" customWidth="1"/>
    <col min="11527" max="11527" width="39.5703125" style="21" customWidth="1"/>
    <col min="11528" max="11528" width="20.85546875" style="21" customWidth="1"/>
    <col min="11529" max="11529" width="14.7109375" style="21" customWidth="1"/>
    <col min="11530" max="11771" width="9.140625" style="21"/>
    <col min="11772" max="11772" width="16.28515625" style="21" customWidth="1"/>
    <col min="11773" max="11773" width="40" style="21" customWidth="1"/>
    <col min="11774" max="11774" width="8.85546875" style="21" customWidth="1"/>
    <col min="11775" max="11775" width="10.85546875" style="21" customWidth="1"/>
    <col min="11776" max="11776" width="14.42578125" style="21" customWidth="1"/>
    <col min="11777" max="11777" width="12" style="21" customWidth="1"/>
    <col min="11778" max="11778" width="19.42578125" style="21" customWidth="1"/>
    <col min="11779" max="11782" width="0" style="21" hidden="1" customWidth="1"/>
    <col min="11783" max="11783" width="39.5703125" style="21" customWidth="1"/>
    <col min="11784" max="11784" width="20.85546875" style="21" customWidth="1"/>
    <col min="11785" max="11785" width="14.7109375" style="21" customWidth="1"/>
    <col min="11786" max="12027" width="9.140625" style="21"/>
    <col min="12028" max="12028" width="16.28515625" style="21" customWidth="1"/>
    <col min="12029" max="12029" width="40" style="21" customWidth="1"/>
    <col min="12030" max="12030" width="8.85546875" style="21" customWidth="1"/>
    <col min="12031" max="12031" width="10.85546875" style="21" customWidth="1"/>
    <col min="12032" max="12032" width="14.42578125" style="21" customWidth="1"/>
    <col min="12033" max="12033" width="12" style="21" customWidth="1"/>
    <col min="12034" max="12034" width="19.42578125" style="21" customWidth="1"/>
    <col min="12035" max="12038" width="0" style="21" hidden="1" customWidth="1"/>
    <col min="12039" max="12039" width="39.5703125" style="21" customWidth="1"/>
    <col min="12040" max="12040" width="20.85546875" style="21" customWidth="1"/>
    <col min="12041" max="12041" width="14.7109375" style="21" customWidth="1"/>
    <col min="12042" max="12283" width="9.140625" style="21"/>
    <col min="12284" max="12284" width="16.28515625" style="21" customWidth="1"/>
    <col min="12285" max="12285" width="40" style="21" customWidth="1"/>
    <col min="12286" max="12286" width="8.85546875" style="21" customWidth="1"/>
    <col min="12287" max="12287" width="10.85546875" style="21" customWidth="1"/>
    <col min="12288" max="12288" width="14.42578125" style="21" customWidth="1"/>
    <col min="12289" max="12289" width="12" style="21" customWidth="1"/>
    <col min="12290" max="12290" width="19.42578125" style="21" customWidth="1"/>
    <col min="12291" max="12294" width="0" style="21" hidden="1" customWidth="1"/>
    <col min="12295" max="12295" width="39.5703125" style="21" customWidth="1"/>
    <col min="12296" max="12296" width="20.85546875" style="21" customWidth="1"/>
    <col min="12297" max="12297" width="14.7109375" style="21" customWidth="1"/>
    <col min="12298" max="12539" width="9.140625" style="21"/>
    <col min="12540" max="12540" width="16.28515625" style="21" customWidth="1"/>
    <col min="12541" max="12541" width="40" style="21" customWidth="1"/>
    <col min="12542" max="12542" width="8.85546875" style="21" customWidth="1"/>
    <col min="12543" max="12543" width="10.85546875" style="21" customWidth="1"/>
    <col min="12544" max="12544" width="14.42578125" style="21" customWidth="1"/>
    <col min="12545" max="12545" width="12" style="21" customWidth="1"/>
    <col min="12546" max="12546" width="19.42578125" style="21" customWidth="1"/>
    <col min="12547" max="12550" width="0" style="21" hidden="1" customWidth="1"/>
    <col min="12551" max="12551" width="39.5703125" style="21" customWidth="1"/>
    <col min="12552" max="12552" width="20.85546875" style="21" customWidth="1"/>
    <col min="12553" max="12553" width="14.7109375" style="21" customWidth="1"/>
    <col min="12554" max="12795" width="9.140625" style="21"/>
    <col min="12796" max="12796" width="16.28515625" style="21" customWidth="1"/>
    <col min="12797" max="12797" width="40" style="21" customWidth="1"/>
    <col min="12798" max="12798" width="8.85546875" style="21" customWidth="1"/>
    <col min="12799" max="12799" width="10.85546875" style="21" customWidth="1"/>
    <col min="12800" max="12800" width="14.42578125" style="21" customWidth="1"/>
    <col min="12801" max="12801" width="12" style="21" customWidth="1"/>
    <col min="12802" max="12802" width="19.42578125" style="21" customWidth="1"/>
    <col min="12803" max="12806" width="0" style="21" hidden="1" customWidth="1"/>
    <col min="12807" max="12807" width="39.5703125" style="21" customWidth="1"/>
    <col min="12808" max="12808" width="20.85546875" style="21" customWidth="1"/>
    <col min="12809" max="12809" width="14.7109375" style="21" customWidth="1"/>
    <col min="12810" max="13051" width="9.140625" style="21"/>
    <col min="13052" max="13052" width="16.28515625" style="21" customWidth="1"/>
    <col min="13053" max="13053" width="40" style="21" customWidth="1"/>
    <col min="13054" max="13054" width="8.85546875" style="21" customWidth="1"/>
    <col min="13055" max="13055" width="10.85546875" style="21" customWidth="1"/>
    <col min="13056" max="13056" width="14.42578125" style="21" customWidth="1"/>
    <col min="13057" max="13057" width="12" style="21" customWidth="1"/>
    <col min="13058" max="13058" width="19.42578125" style="21" customWidth="1"/>
    <col min="13059" max="13062" width="0" style="21" hidden="1" customWidth="1"/>
    <col min="13063" max="13063" width="39.5703125" style="21" customWidth="1"/>
    <col min="13064" max="13064" width="20.85546875" style="21" customWidth="1"/>
    <col min="13065" max="13065" width="14.7109375" style="21" customWidth="1"/>
    <col min="13066" max="13307" width="9.140625" style="21"/>
    <col min="13308" max="13308" width="16.28515625" style="21" customWidth="1"/>
    <col min="13309" max="13309" width="40" style="21" customWidth="1"/>
    <col min="13310" max="13310" width="8.85546875" style="21" customWidth="1"/>
    <col min="13311" max="13311" width="10.85546875" style="21" customWidth="1"/>
    <col min="13312" max="13312" width="14.42578125" style="21" customWidth="1"/>
    <col min="13313" max="13313" width="12" style="21" customWidth="1"/>
    <col min="13314" max="13314" width="19.42578125" style="21" customWidth="1"/>
    <col min="13315" max="13318" width="0" style="21" hidden="1" customWidth="1"/>
    <col min="13319" max="13319" width="39.5703125" style="21" customWidth="1"/>
    <col min="13320" max="13320" width="20.85546875" style="21" customWidth="1"/>
    <col min="13321" max="13321" width="14.7109375" style="21" customWidth="1"/>
    <col min="13322" max="13563" width="9.140625" style="21"/>
    <col min="13564" max="13564" width="16.28515625" style="21" customWidth="1"/>
    <col min="13565" max="13565" width="40" style="21" customWidth="1"/>
    <col min="13566" max="13566" width="8.85546875" style="21" customWidth="1"/>
    <col min="13567" max="13567" width="10.85546875" style="21" customWidth="1"/>
    <col min="13568" max="13568" width="14.42578125" style="21" customWidth="1"/>
    <col min="13569" max="13569" width="12" style="21" customWidth="1"/>
    <col min="13570" max="13570" width="19.42578125" style="21" customWidth="1"/>
    <col min="13571" max="13574" width="0" style="21" hidden="1" customWidth="1"/>
    <col min="13575" max="13575" width="39.5703125" style="21" customWidth="1"/>
    <col min="13576" max="13576" width="20.85546875" style="21" customWidth="1"/>
    <col min="13577" max="13577" width="14.7109375" style="21" customWidth="1"/>
    <col min="13578" max="13819" width="9.140625" style="21"/>
    <col min="13820" max="13820" width="16.28515625" style="21" customWidth="1"/>
    <col min="13821" max="13821" width="40" style="21" customWidth="1"/>
    <col min="13822" max="13822" width="8.85546875" style="21" customWidth="1"/>
    <col min="13823" max="13823" width="10.85546875" style="21" customWidth="1"/>
    <col min="13824" max="13824" width="14.42578125" style="21" customWidth="1"/>
    <col min="13825" max="13825" width="12" style="21" customWidth="1"/>
    <col min="13826" max="13826" width="19.42578125" style="21" customWidth="1"/>
    <col min="13827" max="13830" width="0" style="21" hidden="1" customWidth="1"/>
    <col min="13831" max="13831" width="39.5703125" style="21" customWidth="1"/>
    <col min="13832" max="13832" width="20.85546875" style="21" customWidth="1"/>
    <col min="13833" max="13833" width="14.7109375" style="21" customWidth="1"/>
    <col min="13834" max="14075" width="9.140625" style="21"/>
    <col min="14076" max="14076" width="16.28515625" style="21" customWidth="1"/>
    <col min="14077" max="14077" width="40" style="21" customWidth="1"/>
    <col min="14078" max="14078" width="8.85546875" style="21" customWidth="1"/>
    <col min="14079" max="14079" width="10.85546875" style="21" customWidth="1"/>
    <col min="14080" max="14080" width="14.42578125" style="21" customWidth="1"/>
    <col min="14081" max="14081" width="12" style="21" customWidth="1"/>
    <col min="14082" max="14082" width="19.42578125" style="21" customWidth="1"/>
    <col min="14083" max="14086" width="0" style="21" hidden="1" customWidth="1"/>
    <col min="14087" max="14087" width="39.5703125" style="21" customWidth="1"/>
    <col min="14088" max="14088" width="20.85546875" style="21" customWidth="1"/>
    <col min="14089" max="14089" width="14.7109375" style="21" customWidth="1"/>
    <col min="14090" max="14331" width="9.140625" style="21"/>
    <col min="14332" max="14332" width="16.28515625" style="21" customWidth="1"/>
    <col min="14333" max="14333" width="40" style="21" customWidth="1"/>
    <col min="14334" max="14334" width="8.85546875" style="21" customWidth="1"/>
    <col min="14335" max="14335" width="10.85546875" style="21" customWidth="1"/>
    <col min="14336" max="14336" width="14.42578125" style="21" customWidth="1"/>
    <col min="14337" max="14337" width="12" style="21" customWidth="1"/>
    <col min="14338" max="14338" width="19.42578125" style="21" customWidth="1"/>
    <col min="14339" max="14342" width="0" style="21" hidden="1" customWidth="1"/>
    <col min="14343" max="14343" width="39.5703125" style="21" customWidth="1"/>
    <col min="14344" max="14344" width="20.85546875" style="21" customWidth="1"/>
    <col min="14345" max="14345" width="14.7109375" style="21" customWidth="1"/>
    <col min="14346" max="14587" width="9.140625" style="21"/>
    <col min="14588" max="14588" width="16.28515625" style="21" customWidth="1"/>
    <col min="14589" max="14589" width="40" style="21" customWidth="1"/>
    <col min="14590" max="14590" width="8.85546875" style="21" customWidth="1"/>
    <col min="14591" max="14591" width="10.85546875" style="21" customWidth="1"/>
    <col min="14592" max="14592" width="14.42578125" style="21" customWidth="1"/>
    <col min="14593" max="14593" width="12" style="21" customWidth="1"/>
    <col min="14594" max="14594" width="19.42578125" style="21" customWidth="1"/>
    <col min="14595" max="14598" width="0" style="21" hidden="1" customWidth="1"/>
    <col min="14599" max="14599" width="39.5703125" style="21" customWidth="1"/>
    <col min="14600" max="14600" width="20.85546875" style="21" customWidth="1"/>
    <col min="14601" max="14601" width="14.7109375" style="21" customWidth="1"/>
    <col min="14602" max="14843" width="9.140625" style="21"/>
    <col min="14844" max="14844" width="16.28515625" style="21" customWidth="1"/>
    <col min="14845" max="14845" width="40" style="21" customWidth="1"/>
    <col min="14846" max="14846" width="8.85546875" style="21" customWidth="1"/>
    <col min="14847" max="14847" width="10.85546875" style="21" customWidth="1"/>
    <col min="14848" max="14848" width="14.42578125" style="21" customWidth="1"/>
    <col min="14849" max="14849" width="12" style="21" customWidth="1"/>
    <col min="14850" max="14850" width="19.42578125" style="21" customWidth="1"/>
    <col min="14851" max="14854" width="0" style="21" hidden="1" customWidth="1"/>
    <col min="14855" max="14855" width="39.5703125" style="21" customWidth="1"/>
    <col min="14856" max="14856" width="20.85546875" style="21" customWidth="1"/>
    <col min="14857" max="14857" width="14.7109375" style="21" customWidth="1"/>
    <col min="14858" max="15099" width="9.140625" style="21"/>
    <col min="15100" max="15100" width="16.28515625" style="21" customWidth="1"/>
    <col min="15101" max="15101" width="40" style="21" customWidth="1"/>
    <col min="15102" max="15102" width="8.85546875" style="21" customWidth="1"/>
    <col min="15103" max="15103" width="10.85546875" style="21" customWidth="1"/>
    <col min="15104" max="15104" width="14.42578125" style="21" customWidth="1"/>
    <col min="15105" max="15105" width="12" style="21" customWidth="1"/>
    <col min="15106" max="15106" width="19.42578125" style="21" customWidth="1"/>
    <col min="15107" max="15110" width="0" style="21" hidden="1" customWidth="1"/>
    <col min="15111" max="15111" width="39.5703125" style="21" customWidth="1"/>
    <col min="15112" max="15112" width="20.85546875" style="21" customWidth="1"/>
    <col min="15113" max="15113" width="14.7109375" style="21" customWidth="1"/>
    <col min="15114" max="15355" width="9.140625" style="21"/>
    <col min="15356" max="15356" width="16.28515625" style="21" customWidth="1"/>
    <col min="15357" max="15357" width="40" style="21" customWidth="1"/>
    <col min="15358" max="15358" width="8.85546875" style="21" customWidth="1"/>
    <col min="15359" max="15359" width="10.85546875" style="21" customWidth="1"/>
    <col min="15360" max="15360" width="14.42578125" style="21" customWidth="1"/>
    <col min="15361" max="15361" width="12" style="21" customWidth="1"/>
    <col min="15362" max="15362" width="19.42578125" style="21" customWidth="1"/>
    <col min="15363" max="15366" width="0" style="21" hidden="1" customWidth="1"/>
    <col min="15367" max="15367" width="39.5703125" style="21" customWidth="1"/>
    <col min="15368" max="15368" width="20.85546875" style="21" customWidth="1"/>
    <col min="15369" max="15369" width="14.7109375" style="21" customWidth="1"/>
    <col min="15370" max="15611" width="9.140625" style="21"/>
    <col min="15612" max="15612" width="16.28515625" style="21" customWidth="1"/>
    <col min="15613" max="15613" width="40" style="21" customWidth="1"/>
    <col min="15614" max="15614" width="8.85546875" style="21" customWidth="1"/>
    <col min="15615" max="15615" width="10.85546875" style="21" customWidth="1"/>
    <col min="15616" max="15616" width="14.42578125" style="21" customWidth="1"/>
    <col min="15617" max="15617" width="12" style="21" customWidth="1"/>
    <col min="15618" max="15618" width="19.42578125" style="21" customWidth="1"/>
    <col min="15619" max="15622" width="0" style="21" hidden="1" customWidth="1"/>
    <col min="15623" max="15623" width="39.5703125" style="21" customWidth="1"/>
    <col min="15624" max="15624" width="20.85546875" style="21" customWidth="1"/>
    <col min="15625" max="15625" width="14.7109375" style="21" customWidth="1"/>
    <col min="15626" max="15867" width="9.140625" style="21"/>
    <col min="15868" max="15868" width="16.28515625" style="21" customWidth="1"/>
    <col min="15869" max="15869" width="40" style="21" customWidth="1"/>
    <col min="15870" max="15870" width="8.85546875" style="21" customWidth="1"/>
    <col min="15871" max="15871" width="10.85546875" style="21" customWidth="1"/>
    <col min="15872" max="15872" width="14.42578125" style="21" customWidth="1"/>
    <col min="15873" max="15873" width="12" style="21" customWidth="1"/>
    <col min="15874" max="15874" width="19.42578125" style="21" customWidth="1"/>
    <col min="15875" max="15878" width="0" style="21" hidden="1" customWidth="1"/>
    <col min="15879" max="15879" width="39.5703125" style="21" customWidth="1"/>
    <col min="15880" max="15880" width="20.85546875" style="21" customWidth="1"/>
    <col min="15881" max="15881" width="14.7109375" style="21" customWidth="1"/>
    <col min="15882" max="16123" width="9.140625" style="21"/>
    <col min="16124" max="16124" width="16.28515625" style="21" customWidth="1"/>
    <col min="16125" max="16125" width="40" style="21" customWidth="1"/>
    <col min="16126" max="16126" width="8.85546875" style="21" customWidth="1"/>
    <col min="16127" max="16127" width="10.85546875" style="21" customWidth="1"/>
    <col min="16128" max="16128" width="14.42578125" style="21" customWidth="1"/>
    <col min="16129" max="16129" width="12" style="21" customWidth="1"/>
    <col min="16130" max="16130" width="19.42578125" style="21" customWidth="1"/>
    <col min="16131" max="16134" width="0" style="21" hidden="1" customWidth="1"/>
    <col min="16135" max="16135" width="39.5703125" style="21" customWidth="1"/>
    <col min="16136" max="16136" width="20.85546875" style="21" customWidth="1"/>
    <col min="16137" max="16137" width="14.7109375" style="21" customWidth="1"/>
    <col min="16138" max="16384" width="9.140625" style="21"/>
  </cols>
  <sheetData>
    <row r="1" spans="1:8" x14ac:dyDescent="0.3">
      <c r="A1" s="25"/>
      <c r="B1" s="25"/>
      <c r="C1" s="25"/>
      <c r="D1" s="25"/>
      <c r="E1" s="25"/>
      <c r="F1" s="203" t="s">
        <v>60</v>
      </c>
      <c r="G1" s="203"/>
    </row>
    <row r="2" spans="1:8" ht="16.5" customHeight="1" x14ac:dyDescent="0.3">
      <c r="A2" s="204" t="s">
        <v>30</v>
      </c>
      <c r="B2" s="204"/>
      <c r="C2" s="204"/>
      <c r="D2" s="204"/>
      <c r="E2" s="204"/>
      <c r="F2" s="204"/>
      <c r="G2" s="204"/>
    </row>
    <row r="3" spans="1:8" ht="15" customHeight="1" x14ac:dyDescent="0.3">
      <c r="A3" s="204" t="s">
        <v>21</v>
      </c>
      <c r="B3" s="204"/>
      <c r="C3" s="204"/>
      <c r="D3" s="204"/>
      <c r="E3" s="204"/>
      <c r="F3" s="204"/>
      <c r="G3" s="204"/>
    </row>
    <row r="4" spans="1:8" x14ac:dyDescent="0.3">
      <c r="A4" s="25"/>
      <c r="B4" s="25"/>
      <c r="C4" s="26"/>
      <c r="D4" s="26"/>
      <c r="E4" s="26"/>
      <c r="F4" s="26"/>
      <c r="G4" s="26"/>
    </row>
    <row r="5" spans="1:8" ht="42" customHeight="1" x14ac:dyDescent="0.3">
      <c r="A5" s="205" t="s">
        <v>31</v>
      </c>
      <c r="B5" s="205"/>
      <c r="C5" s="205"/>
      <c r="D5" s="205"/>
      <c r="E5" s="205"/>
      <c r="F5" s="205"/>
      <c r="G5" s="205"/>
    </row>
    <row r="6" spans="1:8" ht="3.75" customHeight="1" x14ac:dyDescent="0.3">
      <c r="B6" s="22"/>
      <c r="C6" s="23"/>
      <c r="D6" s="23"/>
      <c r="E6" s="23"/>
      <c r="F6" s="23"/>
      <c r="G6" s="22"/>
    </row>
    <row r="7" spans="1:8" ht="69" customHeight="1" x14ac:dyDescent="0.3">
      <c r="A7" s="206" t="s">
        <v>22</v>
      </c>
      <c r="B7" s="206" t="s">
        <v>23</v>
      </c>
      <c r="C7" s="208" t="s">
        <v>24</v>
      </c>
      <c r="D7" s="208" t="s">
        <v>25</v>
      </c>
      <c r="E7" s="208" t="s">
        <v>26</v>
      </c>
      <c r="F7" s="210" t="s">
        <v>27</v>
      </c>
      <c r="G7" s="211"/>
    </row>
    <row r="8" spans="1:8" ht="42.75" x14ac:dyDescent="0.3">
      <c r="A8" s="207"/>
      <c r="B8" s="207"/>
      <c r="C8" s="209"/>
      <c r="D8" s="209"/>
      <c r="E8" s="209"/>
      <c r="F8" s="27" t="s">
        <v>28</v>
      </c>
      <c r="G8" s="28" t="s">
        <v>132</v>
      </c>
    </row>
    <row r="9" spans="1:8" x14ac:dyDescent="0.3">
      <c r="A9" s="28"/>
      <c r="B9" s="28"/>
      <c r="C9" s="27"/>
      <c r="D9" s="27"/>
      <c r="E9" s="27"/>
      <c r="F9" s="27"/>
      <c r="G9" s="28"/>
    </row>
    <row r="10" spans="1:8" x14ac:dyDescent="0.3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</row>
    <row r="11" spans="1:8" ht="17.45" customHeight="1" x14ac:dyDescent="0.3">
      <c r="A11" s="194" t="s">
        <v>116</v>
      </c>
      <c r="B11" s="195"/>
      <c r="C11" s="195"/>
      <c r="D11" s="195"/>
      <c r="E11" s="195"/>
      <c r="F11" s="196"/>
      <c r="G11" s="30">
        <f>G12</f>
        <v>2881</v>
      </c>
    </row>
    <row r="12" spans="1:8" ht="18.600000000000001" customHeight="1" x14ac:dyDescent="0.3">
      <c r="A12" s="197" t="s">
        <v>120</v>
      </c>
      <c r="B12" s="198"/>
      <c r="C12" s="198"/>
      <c r="D12" s="198"/>
      <c r="E12" s="198"/>
      <c r="F12" s="199"/>
      <c r="G12" s="30">
        <f>G13</f>
        <v>2881</v>
      </c>
    </row>
    <row r="13" spans="1:8" ht="34.5" customHeight="1" x14ac:dyDescent="0.3">
      <c r="A13" s="197" t="s">
        <v>122</v>
      </c>
      <c r="B13" s="198"/>
      <c r="C13" s="198"/>
      <c r="D13" s="198"/>
      <c r="E13" s="198"/>
      <c r="F13" s="199"/>
      <c r="G13" s="75">
        <f>G14</f>
        <v>2881</v>
      </c>
    </row>
    <row r="14" spans="1:8" x14ac:dyDescent="0.3">
      <c r="A14" s="200" t="s">
        <v>121</v>
      </c>
      <c r="B14" s="201"/>
      <c r="C14" s="201"/>
      <c r="D14" s="201"/>
      <c r="E14" s="201"/>
      <c r="F14" s="202"/>
      <c r="G14" s="75">
        <f>SUM(G15:G22)</f>
        <v>2881</v>
      </c>
    </row>
    <row r="15" spans="1:8" s="76" customFormat="1" ht="21.75" customHeight="1" x14ac:dyDescent="0.3">
      <c r="A15" s="82">
        <v>30211190</v>
      </c>
      <c r="B15" s="83" t="s">
        <v>127</v>
      </c>
      <c r="C15" s="84" t="s">
        <v>134</v>
      </c>
      <c r="D15" s="84" t="s">
        <v>123</v>
      </c>
      <c r="E15" s="78">
        <v>200000</v>
      </c>
      <c r="F15" s="80">
        <v>7</v>
      </c>
      <c r="G15" s="75">
        <f>SUM(E15*F15/1000)</f>
        <v>1400</v>
      </c>
      <c r="H15" s="21"/>
    </row>
    <row r="16" spans="1:8" s="134" customFormat="1" ht="21.75" customHeight="1" x14ac:dyDescent="0.3">
      <c r="A16" s="82">
        <v>30237490</v>
      </c>
      <c r="B16" s="83" t="s">
        <v>124</v>
      </c>
      <c r="C16" s="84" t="s">
        <v>134</v>
      </c>
      <c r="D16" s="84" t="s">
        <v>123</v>
      </c>
      <c r="E16" s="78">
        <v>75000</v>
      </c>
      <c r="F16" s="80">
        <v>7</v>
      </c>
      <c r="G16" s="75">
        <f>SUM(E16*F16/1000)</f>
        <v>525</v>
      </c>
      <c r="H16" s="133"/>
    </row>
    <row r="17" spans="1:8" s="76" customFormat="1" ht="21.75" customHeight="1" x14ac:dyDescent="0.3">
      <c r="A17" s="82">
        <v>30232110</v>
      </c>
      <c r="B17" s="83" t="s">
        <v>125</v>
      </c>
      <c r="C17" s="84" t="s">
        <v>134</v>
      </c>
      <c r="D17" s="84" t="s">
        <v>123</v>
      </c>
      <c r="E17" s="78">
        <v>80000</v>
      </c>
      <c r="F17" s="80">
        <v>2</v>
      </c>
      <c r="G17" s="75">
        <f>SUM(E17*F17/1000)</f>
        <v>160</v>
      </c>
      <c r="H17" s="21"/>
    </row>
    <row r="18" spans="1:8" s="76" customFormat="1" ht="21.75" customHeight="1" x14ac:dyDescent="0.3">
      <c r="A18" s="82">
        <v>30232130</v>
      </c>
      <c r="B18" s="83" t="s">
        <v>128</v>
      </c>
      <c r="C18" s="84" t="s">
        <v>134</v>
      </c>
      <c r="D18" s="84" t="s">
        <v>123</v>
      </c>
      <c r="E18" s="78">
        <v>110000</v>
      </c>
      <c r="F18" s="80">
        <v>1</v>
      </c>
      <c r="G18" s="75">
        <f t="shared" ref="G18:G19" si="0">SUM(E18*F18/1000)</f>
        <v>110</v>
      </c>
      <c r="H18" s="21"/>
    </row>
    <row r="19" spans="1:8" s="76" customFormat="1" ht="21.75" customHeight="1" x14ac:dyDescent="0.3">
      <c r="A19" s="82">
        <v>31151120</v>
      </c>
      <c r="B19" s="83" t="s">
        <v>129</v>
      </c>
      <c r="C19" s="84" t="s">
        <v>134</v>
      </c>
      <c r="D19" s="84" t="s">
        <v>123</v>
      </c>
      <c r="E19" s="78">
        <v>23000</v>
      </c>
      <c r="F19" s="80">
        <v>7</v>
      </c>
      <c r="G19" s="75">
        <f t="shared" si="0"/>
        <v>161</v>
      </c>
      <c r="H19" s="21"/>
    </row>
    <row r="20" spans="1:8" s="76" customFormat="1" ht="21.75" customHeight="1" x14ac:dyDescent="0.3">
      <c r="A20" s="82">
        <v>30216110</v>
      </c>
      <c r="B20" s="83" t="s">
        <v>126</v>
      </c>
      <c r="C20" s="84" t="s">
        <v>134</v>
      </c>
      <c r="D20" s="84" t="s">
        <v>123</v>
      </c>
      <c r="E20" s="79">
        <v>60000</v>
      </c>
      <c r="F20" s="81">
        <v>1</v>
      </c>
      <c r="G20" s="77">
        <f>SUM(E20*F20/1000)</f>
        <v>60</v>
      </c>
      <c r="H20" s="21"/>
    </row>
    <row r="21" spans="1:8" x14ac:dyDescent="0.3">
      <c r="A21" s="82">
        <v>39111140</v>
      </c>
      <c r="B21" s="83" t="s">
        <v>130</v>
      </c>
      <c r="C21" s="84" t="s">
        <v>134</v>
      </c>
      <c r="D21" s="84" t="s">
        <v>123</v>
      </c>
      <c r="E21" s="79">
        <v>25000</v>
      </c>
      <c r="F21" s="81">
        <v>9</v>
      </c>
      <c r="G21" s="77">
        <f>SUM(E21*F21/1000)</f>
        <v>225</v>
      </c>
    </row>
    <row r="22" spans="1:8" x14ac:dyDescent="0.3">
      <c r="A22" s="82">
        <v>39121100</v>
      </c>
      <c r="B22" s="83" t="s">
        <v>131</v>
      </c>
      <c r="C22" s="84" t="s">
        <v>134</v>
      </c>
      <c r="D22" s="84" t="s">
        <v>123</v>
      </c>
      <c r="E22" s="79">
        <v>48000</v>
      </c>
      <c r="F22" s="81">
        <v>5</v>
      </c>
      <c r="G22" s="77">
        <f>SUM(E22*F22/1000)</f>
        <v>240</v>
      </c>
    </row>
  </sheetData>
  <mergeCells count="14">
    <mergeCell ref="A11:F11"/>
    <mergeCell ref="A13:F13"/>
    <mergeCell ref="A14:F14"/>
    <mergeCell ref="F1:G1"/>
    <mergeCell ref="A2:G2"/>
    <mergeCell ref="A3:G3"/>
    <mergeCell ref="A5:G5"/>
    <mergeCell ref="A7:A8"/>
    <mergeCell ref="B7:B8"/>
    <mergeCell ref="C7:C8"/>
    <mergeCell ref="D7:D8"/>
    <mergeCell ref="E7:E8"/>
    <mergeCell ref="F7:G7"/>
    <mergeCell ref="A12:F12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Հավելված 1</vt:lpstr>
      <vt:lpstr>Հավելված 2</vt:lpstr>
      <vt:lpstr>Հավելված3</vt:lpstr>
      <vt:lpstr>Հավելված 4</vt:lpstr>
      <vt:lpstr>Հավելված 5</vt:lpstr>
      <vt:lpstr>'Հավելված 2'!Print_Area</vt:lpstr>
      <vt:lpstr>'Հավելված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keywords>https://mul2.gov.am/tasks/38536/oneclick/HAVELVACNER__NOR.xlsx?token=25eb423a188dfa39a9ca78846b954d9b</cp:keywords>
  <cp:lastModifiedBy>Ashot Pirumyan</cp:lastModifiedBy>
  <cp:lastPrinted>2019-03-26T13:43:27Z</cp:lastPrinted>
  <dcterms:created xsi:type="dcterms:W3CDTF">2017-12-06T07:28:20Z</dcterms:created>
  <dcterms:modified xsi:type="dcterms:W3CDTF">2019-03-26T13:43:47Z</dcterms:modified>
</cp:coreProperties>
</file>