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menakKh\Desktop\2019-ոռոգման-գումարներ-1515\"/>
    </mc:Choice>
  </mc:AlternateContent>
  <bookViews>
    <workbookView xWindow="0" yWindow="0" windowWidth="28800" windowHeight="12330" activeTab="3"/>
  </bookViews>
  <sheets>
    <sheet name="Հավելված1" sheetId="27" r:id="rId1"/>
    <sheet name="Հավելված 2." sheetId="30" r:id="rId2"/>
    <sheet name="Հավելված 3" sheetId="31" r:id="rId3"/>
    <sheet name="Հավելված 4" sheetId="29" r:id="rId4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1">'Հավելված 2.'!$A$1:$I$132</definedName>
  </definedNames>
  <calcPr calcId="162913"/>
</workbook>
</file>

<file path=xl/calcChain.xml><?xml version="1.0" encoding="utf-8"?>
<calcChain xmlns="http://schemas.openxmlformats.org/spreadsheetml/2006/main">
  <c r="G15" i="31" l="1"/>
  <c r="G17" i="31" l="1"/>
  <c r="G14" i="31"/>
  <c r="G13" i="31" s="1"/>
  <c r="E51" i="27"/>
  <c r="F51" i="27"/>
  <c r="D51" i="27"/>
  <c r="I35" i="30"/>
  <c r="H35" i="30"/>
  <c r="G35" i="30"/>
  <c r="I37" i="30"/>
  <c r="H37" i="30"/>
  <c r="G37" i="30"/>
  <c r="H39" i="30"/>
  <c r="I39" i="30"/>
  <c r="G39" i="30"/>
  <c r="G41" i="30"/>
  <c r="H41" i="30"/>
  <c r="I41" i="30"/>
  <c r="H62" i="30"/>
  <c r="I62" i="30"/>
  <c r="G62" i="30"/>
  <c r="H126" i="30"/>
  <c r="I126" i="30"/>
  <c r="G126" i="30"/>
  <c r="I109" i="30"/>
  <c r="H109" i="30"/>
  <c r="I111" i="30"/>
  <c r="H111" i="30"/>
  <c r="I113" i="30"/>
  <c r="H113" i="30"/>
  <c r="I114" i="30"/>
  <c r="H114" i="30"/>
  <c r="I125" i="30" l="1"/>
  <c r="I123" i="30" s="1"/>
  <c r="I121" i="30" s="1"/>
  <c r="H125" i="30"/>
  <c r="H123" i="30" s="1"/>
  <c r="H121" i="30" s="1"/>
  <c r="G125" i="30"/>
  <c r="G123" i="30" s="1"/>
  <c r="G121" i="30" s="1"/>
  <c r="H18" i="30"/>
  <c r="H16" i="30" s="1"/>
  <c r="I18" i="30"/>
  <c r="I16" i="30" s="1"/>
  <c r="I14" i="30" s="1"/>
  <c r="G18" i="30"/>
  <c r="G16" i="30" s="1"/>
  <c r="G14" i="30" s="1"/>
  <c r="G12" i="30" s="1"/>
  <c r="F13" i="27"/>
  <c r="D13" i="27"/>
  <c r="E13" i="27"/>
  <c r="D19" i="27"/>
  <c r="E19" i="27"/>
  <c r="H14" i="30" l="1"/>
  <c r="H12" i="30" s="1"/>
  <c r="I12" i="30"/>
  <c r="H42" i="30" l="1"/>
  <c r="H84" i="30"/>
  <c r="H82" i="30" s="1"/>
  <c r="I84" i="30"/>
  <c r="I82" i="30" s="1"/>
  <c r="G84" i="30"/>
  <c r="G82" i="30" s="1"/>
  <c r="D32" i="27" l="1"/>
  <c r="E32" i="27"/>
  <c r="F32" i="27"/>
  <c r="G42" i="30"/>
  <c r="I42" i="30"/>
</calcChain>
</file>

<file path=xl/sharedStrings.xml><?xml version="1.0" encoding="utf-8"?>
<sst xmlns="http://schemas.openxmlformats.org/spreadsheetml/2006/main" count="498" uniqueCount="172">
  <si>
    <t xml:space="preserve">ՀՀ կառավարության  2019 թվականի </t>
  </si>
  <si>
    <t>______________ ի    ___Ն որոշման</t>
  </si>
  <si>
    <t xml:space="preserve"> Առաջին կիսամյակ 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</si>
  <si>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</si>
  <si>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</si>
  <si>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</si>
  <si>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</si>
  <si>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</si>
  <si>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</si>
  <si>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</si>
  <si>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</si>
  <si>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</si>
  <si>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</si>
  <si>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</si>
  <si>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</si>
  <si>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</si>
  <si>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</si>
  <si>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</si>
  <si>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</si>
  <si>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</si>
  <si>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</si>
  <si>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</si>
  <si>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</si>
  <si>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</si>
  <si>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</si>
  <si>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</si>
  <si>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</si>
  <si>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</si>
  <si>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>02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</si>
  <si>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</si>
  <si>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</si>
  <si>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</si>
  <si>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</si>
  <si>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</si>
  <si>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</si>
  <si>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>ՀԱՅԱՍՏԱՆԻ ՀԱՆՐԱՊԵՏՈՒԹՅԱՆ ԿԱՌԱՎԱՐՈՒԹՅԱՆ 2018 ԹՎԱԿԱՆԻ ԴԵԿՏԵՄԲԵՐԻ 27-Ի N 1515-Ն ՈՐՈՇՄԱՆ N3 ԵՎ N4  ՀԱՎԵԼՎԱԾՆԵՐՈՒՄ ԿԱՏԱՐՎՈՂ ՓՈՓՈԽՈՒԹՅՈՒՆՆԵՐԸ ԵՎ  ԼՐԱՑՈՒՄՆԵՐԸ</t>
  </si>
  <si>
    <t xml:space="preserve">ՀՀ  գյուղատնտեսության նախարարություն </t>
  </si>
  <si>
    <t>ՀՀ գյուղատնտեսության նախարարություն</t>
  </si>
  <si>
    <t>04</t>
  </si>
  <si>
    <t>01</t>
  </si>
  <si>
    <t>Գյուղատնտեսություն, անտառային տնտեսություն, ձկնորսություն և որսորդություն</t>
  </si>
  <si>
    <t>Գյուղատնտեսություն</t>
  </si>
  <si>
    <t>ՏՆՏԵՍԱԿԱՆ ՀԱՐԱԲԵՐՈՒԹՅՈՒՆՆԵՐ</t>
  </si>
  <si>
    <t>Փոքր գյուղացիական տնտեսություններին տրամադրվող վարկերի տոկոսադրույքների սուբսիդավորում</t>
  </si>
  <si>
    <t xml:space="preserve"> ՍՈՒԲՍԻԴԻԱՆԵՐ</t>
  </si>
  <si>
    <t xml:space="preserve"> Սուբսիդիաներ ոչ պետական կազմակերպություններին</t>
  </si>
  <si>
    <t xml:space="preserve"> - Սուբսիդիաներ ոչ պետական ֆինանսական կազմակերպություններին</t>
  </si>
  <si>
    <t>Գյուղատնտեսության խթանման ծրագիր</t>
  </si>
  <si>
    <t xml:space="preserve"> ՀՀ  գյուղատնտեսության նախարարություն</t>
  </si>
  <si>
    <t xml:space="preserve"> Գյուղատնտեսության խթանման ծրագիր</t>
  </si>
  <si>
    <t xml:space="preserve"> Գյուղատնտեսական մթերքի և դրանց վերամշակումից ստացվող սննդամթերքի ծավալների ավելացում</t>
  </si>
  <si>
    <t xml:space="preserve"> Գյուղատնտեսական մթերքների ծավալների ավելացում: Օգտագործվող վարելահողերի ավելացում: Պտուղբանջարեղենի և խաղողի վերամշակումից ստացված արտադրանքի ծավալների աճ</t>
  </si>
  <si>
    <t xml:space="preserve"> Փոքր գյուղացիական տնտեսություններին տրամադրվող վարկերի տոկոսադրույքների սուբսիդավորում</t>
  </si>
  <si>
    <t xml:space="preserve"> Տրանսֆերտների տրամադրում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</si>
  <si>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</si>
  <si>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</si>
  <si>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</si>
  <si>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</si>
  <si>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</si>
  <si>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</si>
  <si>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</si>
  <si>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Ծրագրի դասիչը </t>
  </si>
  <si>
    <t xml:space="preserve"> Ծրագրի անվանումը </t>
  </si>
  <si>
    <t xml:space="preserve"> 1022 </t>
  </si>
  <si>
    <t xml:space="preserve"> Գյուղատնտեսության խթանման ծրագիր </t>
  </si>
  <si>
    <t xml:space="preserve"> 12002 </t>
  </si>
  <si>
    <t xml:space="preserve"> Փոքր գյուղացիական տնտեսություններին տրամադրվող վարկերի տոկոսադրույքների սուբսիդավորում </t>
  </si>
  <si>
    <t xml:space="preserve"> Տրանսֆերտների տրամադրում </t>
  </si>
  <si>
    <t xml:space="preserve"> Շահառուների ընտրության չափանիշները </t>
  </si>
  <si>
    <t xml:space="preserve"> ՀՀ գյուղատնտեսությամբ զբաղվող փոքր գյուղացիական տնտեսություններ ընտրված համաձայն՛ ֆինանսական կառույցների կողմից հաստատված համապատասխան չափանիշների </t>
  </si>
  <si>
    <t xml:space="preserve"> Սուբսիդավորվող տնտեսավարող սուբյեկտներ, վարկառու </t>
  </si>
  <si>
    <t xml:space="preserve"> Ծրագրի միջոցառումները </t>
  </si>
  <si>
    <t>ՄԱՍ 1. 2. ՊԵՏԱԿԱՆ ՄԱՐՄՆԻ ԳԾՈՎ ԱՐԴՅՈՒՆՔԱՅԻՆ (ԿԱՏԱՐՈՂԱԿԱՆ) ՑՈՒՑԱՆԻՇՆԵՐԸ</t>
  </si>
  <si>
    <t>ՀԱՅԱՍՏԱՆԻ ՀԱՆՐԱՊԵՏՈՒԹՅԱՆ ԿԱՌԱՎԱՐՈՒԹՅԱՆ 2018 ԹՎԱԿԱՆԻ ԴԵԿՏԵՄԲԵՐԻ 27-Ի N 1515-Ն ՈՐՈՇՄԱՆ NN 11 ԵՎ 11.1 ՀԱՎԵԼՎԱԾՆԵՐԻ  N 14 ԱՂՅՈՒՍԱԿՈՒՄ ԿԱՏԱՐՎՈՂ  ՓՈՓՈԽՈՒԹՅՈՒՆՆԵՐԸ</t>
  </si>
  <si>
    <t xml:space="preserve"> 12001</t>
  </si>
  <si>
    <t xml:space="preserve"> Գյուղատնտեսության ոլորտում տրամադրվող վարկերի տոկոսադրույքների սուբսիդավորում</t>
  </si>
  <si>
    <t xml:space="preserve"> 1187</t>
  </si>
  <si>
    <t xml:space="preserve"> Գյուղատնտեսության արդիականացման ծրագիր</t>
  </si>
  <si>
    <t xml:space="preserve"> Գյուղատնտեսական տեխնիկական համակարգերի արդիականացում՝ ինտենսիվ այգիների ներդրման  և  տոհմաբուծության մեջ նոր ցեղատեսակների բուծման աջակցություն_x000D_
</t>
  </si>
  <si>
    <t xml:space="preserve"> Ոռոգման արդիական համակարգեր ներդրված հողատարածքների և տոհմային կենդանիների տեսակարար կշռի ավելացում_x000D_
</t>
  </si>
  <si>
    <t xml:space="preserve"> 12002</t>
  </si>
  <si>
    <t xml:space="preserve"> 12005</t>
  </si>
  <si>
    <t xml:space="preserve"> 12006</t>
  </si>
  <si>
    <t xml:space="preserve"> Ոռոգման արդիական համակարգերի ներդրման համաֆինանսավորում</t>
  </si>
  <si>
    <t>Հայաստանի Հանրապետությունում խաղողի, ժամանակակից տեխնոլոգիաներով մշակվող ինտենսիվ պտղատու այգիների և հատապտղանոցների հիմնման համար պետական աջակցություն</t>
  </si>
  <si>
    <t xml:space="preserve"> - Սուբսիդիաներ ոչ  պետական ոչ ֆինանսական կազմակերպություններին</t>
  </si>
  <si>
    <t xml:space="preserve"> - Սուբսիդիաներ ոչ  պետական ֆինանսական կազմակերպություններին</t>
  </si>
  <si>
    <t xml:space="preserve"> 12001 </t>
  </si>
  <si>
    <t xml:space="preserve"> Գյուղատնտեսության ոլորտում տրամադրվող վարկերի տոկոսադրույքների սուբսիդավորում </t>
  </si>
  <si>
    <t xml:space="preserve"> Գյուղատնտեսության արդիականացման ծրագիր </t>
  </si>
  <si>
    <t xml:space="preserve"> 1187 </t>
  </si>
  <si>
    <t xml:space="preserve"> Ծրագրով նախատեսված մարզերում հիմնված նոր ինտենսիվ պտղատու այգիներ, հեկտար </t>
  </si>
  <si>
    <t xml:space="preserve"> Հանրապետություն ներկրվող տոհմային կենդանիների քանակը, գլուխ </t>
  </si>
  <si>
    <t xml:space="preserve"> 12005 </t>
  </si>
  <si>
    <t xml:space="preserve">  Ոռոգման արդիական համակարգերով ներդրված տարածքներ, հա </t>
  </si>
  <si>
    <t xml:space="preserve"> 12006 </t>
  </si>
  <si>
    <t xml:space="preserve">  Ծրագրում ընդգրկվող մարզերում տեղակայված կարկտապաշտպան ցանցային համակարգեր, հա </t>
  </si>
  <si>
    <t xml:space="preserve"> ՀՀ գյուղատնտեսությամբ զբաղվող տնտեսավարող սուբյեկտներ ընտրված համաձայն` ՀՀ կառավարության 07.03.2019թ. թիվ 184-Լ  որոշմամբ հավանության արժանացած  ծրագրի և ֆինանսական կառույցների կողմից հաստատված համապատասխան չափանիշների </t>
  </si>
  <si>
    <t xml:space="preserve"> ՀՀ գյուղատնտեսական տնտեսավարողներ՛ ընտրված համաձայն՛  ՀՀ կառավարության 27.03.2019թ. թիվ  212-Լ որոշմամբ հավանության արժանացած ծրագրի և ֆինանսական կառույցների կողմից հաստատված համապատասխան չափանիշների </t>
  </si>
  <si>
    <t xml:space="preserve"> ՀՀ գյուղատնտեսական տնտեսավարողներ՛ ընտրված համաձայն` ՀՀ կառավարության 29.03.2019թ. թիվ  327-Լ  որոշմամբ հավանության արժանացած  ծրագրի և ֆինանսական կառույցների կողմից հաստատված համապատասխան չափանիշների </t>
  </si>
  <si>
    <t>Հավելված 3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</si>
  <si>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</t>
  </si>
  <si>
    <t>Հայաստանի Հանրապետությունում 2019-2024 թվականների տավարաբուծության զարգացման ծրագիր</t>
  </si>
  <si>
    <t xml:space="preserve"> Հանրապետությունում  խոշոր եղջերավոր տոհմային կենդանիների ձեռք բերման համար տրմադրվող նպատակային վարկերի տոկոսադրույքների սուբսիդավորում:</t>
  </si>
  <si>
    <t>Հանրապետությունում  խոշոր եղջերավոր տոհմային կենդանիների ձեռք բերման համար տրմադրվող նպատակային վարկերի տոկոսադրույքների սուբսիդավորում:</t>
  </si>
  <si>
    <t xml:space="preserve"> ՀՀ գյուղատնտեսական տնտեսավարողներ՛ ընտրված համաձայն՛  ՀՀ կառավարության 29.03.2019թ. թիվ  361-Լ որոշմամբ հավանության արժանացած ծրագրի և ֆինանսական կառույցների կողմից հաստատված համապատասխան չափանիշների </t>
  </si>
  <si>
    <t xml:space="preserve">ՀՀ գյուղատնտեսական տնտեսավարողներ՛ ընտրված համաձայն՛  ՀՀ կառավարության 04.04.2019թ. թիվ  362-Լ որոշմամբ հավանության արժանացած ծրագրի և ֆինանսական կառույցների կողմից հաստատված համապատասխան չափանիշների </t>
  </si>
  <si>
    <t xml:space="preserve"> Գյուղատնտեսական վարկերի տոկոսադրույքների սուբսիդավորում</t>
  </si>
  <si>
    <t>Գյուղատնտեսական վարկերի տոկոսադրույքների սուբսիդավորում</t>
  </si>
  <si>
    <t xml:space="preserve"> Անասնաբուծության զարգացում </t>
  </si>
  <si>
    <t xml:space="preserve"> Հանրապետություն  խոշոր եղջերավոր տոհմային կենդանիների ներկրման արժեքի մասնակի փոխհատուցում: </t>
  </si>
  <si>
    <t xml:space="preserve"> Հայաստանի Հանրապետությունում ժամանակակից տեխնոլոգիաներով մշակվող ինտենսիվ պտղատու և հատապտղատու այգիների հիմնման համար վարկային տոկոսադրույքների սուբսիդավորում</t>
  </si>
  <si>
    <t xml:space="preserve"> Ինտենսիվ՝ նոր տեխնոլոգիաներով պտղատու այգիների հիմնումը խրախուսելու նպատակով տնտեսավարողներին տրամադրվող վարկերի տոկոսադրույքների սուբսիդավորում </t>
  </si>
  <si>
    <t>Ոռոգման արդիական համակարգերի ներդրման համար տրամադրվող վարկերի տոկոսադրույքների սուբսիդավորման ծրագիր</t>
  </si>
  <si>
    <t xml:space="preserve"> Ոռոգման արդիական համակարգերի ներդրման նպատակով գյուղատնտեսությունում տնտեսավարողներին տրամադրվող նպատակային վարկերի տոկոսադրույքների սուբսիդավորում </t>
  </si>
  <si>
    <t xml:space="preserve">Հայաստանի Հանրապետության գյուղատնտեսությունում հակակարկտային ցանցերի ներդրման համար տրամադրվող վարկերի տոկոսադրույքների սուբսիդավորում </t>
  </si>
  <si>
    <t xml:space="preserve"> Հակակարկտային ցանցերի ներդրման համար տրամադրվող վարկերի տոկոսադրույքների սուբսիդավորում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</si>
  <si>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</si>
  <si>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</si>
  <si>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</si>
  <si>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Պետական բյուջեում չկանխատեսված՝ ինչպես նաևւ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</si>
  <si>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</si>
  <si>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 xml:space="preserve"> 11001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</si>
  <si>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</si>
  <si>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Ծառայությունների մատուցում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</si>
  <si>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</si>
  <si>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</si>
  <si>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</si>
  <si>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</si>
  <si>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>ԱՅԼ ԾԱԽՍԵՐ</t>
  </si>
  <si>
    <t xml:space="preserve"> Պահուստային միջոցներ</t>
  </si>
  <si>
    <t>Հայաստանի Հանրապետությունում ժամանակակից տեխնոլոգիաներով մշակվող ինտենսիվ պտղատու և հատապտղատու այգիների հիմնման համար վարկային տոկոսադրույքների սուբսիդավորում</t>
  </si>
  <si>
    <t xml:space="preserve"> ՍՈՑԻԱԼԱԿԱՆ  ՆՊԱՍՏՆԵՐ ԵՎ ԿԵՆՍԱԹՈՇԱԿՆԵՐ</t>
  </si>
  <si>
    <t xml:space="preserve"> Սոցիալական օգնության դրամական արտահայտությամբ նպաստներ (բյուջեից)</t>
  </si>
  <si>
    <t xml:space="preserve"> - Այլ նպաստներ բյուջեից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</si>
  <si>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</si>
  <si>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</si>
  <si>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Այլ ընթացիկ դրամաշնորհներ </t>
  </si>
  <si>
    <t xml:space="preserve">ՀԱՅԱՍՏԱՆԻ ՀԱՆՐԱՊԵՏՈՒԹՅԱՆ ԿԱՌԱՎԱՐՈՒԹՅԱՆ 2018ԹՎԱԿԱՆԻ ԴԵԿՏԵՄԲԵՐԻ 27-Ի N 1515-Ն ՈՐՈՇՄԱՆ N 11 ՀԱՎԵԼՎԱԾԻ  N 11.52  ԱՂՅՈՒՍԱԿՈՒՄ ԵՎ N 11.1 ՀԱՎԵԼՎԱԾԻ  11.1.66 ԱՂՅՈՒՍԱԿՈՒՄ ԿԱՏԱՐՎՈՂ ՓՈՓՈԽՈՒԹՅՈՒՆՆԵՐԸ  </t>
  </si>
  <si>
    <t>ՀՀ  կառավարություն</t>
  </si>
  <si>
    <t>Ծրագրի դասիչը</t>
  </si>
  <si>
    <t>Ծրագրի անվանումը</t>
  </si>
  <si>
    <t xml:space="preserve"> 1139 </t>
  </si>
  <si>
    <t xml:space="preserve"> ՀՀ կառավարության պահուստային ֆոնդ </t>
  </si>
  <si>
    <t>Ծրագրի միջոցառումները</t>
  </si>
  <si>
    <t>Ծրագրի դասիչը՝</t>
  </si>
  <si>
    <t>Միջոցառման դասիչը՝</t>
  </si>
  <si>
    <t xml:space="preserve"> 11001 </t>
  </si>
  <si>
    <t>Միջոցառման անվանումը՝</t>
  </si>
  <si>
    <t>Նկարագրությունը՝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</si>
  <si>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</si>
  <si>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</si>
  <si>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</si>
  <si>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</si>
  <si>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 xml:space="preserve"> ՀՀ կառավարություն </t>
  </si>
  <si>
    <t>Արդյունքի չափորոշիչներ</t>
  </si>
  <si>
    <t>Միջոցառման վրա կատարվող ծախսը (հազար դրամ)</t>
  </si>
  <si>
    <t xml:space="preserve"> Տոհմային կենդանիներ ներկրող ֆիզիկական և իրավաբանական անձինք՛ </t>
  </si>
  <si>
    <t>Հավելված 4</t>
  </si>
  <si>
    <t xml:space="preserve"> ՀԱՅԱՍՏԱՆԻ ՀԱՆՐԱՊԵՏՈՒԹՅԱՆ ԿԱՌԱՎԱՐՈՒԹՅԱՆ 2018 ԹՎԱԿԱՆԻ ԴԵԿՏԵՄԲԵՐԻ 27-Ի N 1515-Ն ՈՐՈՇՄԱՆ N5  ՀԱՎԵԼՎԱԾԻ  N8  ԱՂՅՈՒՍԱԿՈՒՄ ԿԱՏԱՐՎՈՂ ԼՐԱՑՈՒՄՆԵՐԸ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</si>
  <si>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</si>
  <si>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</si>
  <si>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</si>
  <si>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</si>
  <si>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</si>
  <si>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</si>
  <si>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>ՀՀ կառավարության 29.03.2019թ. N 361-Լ  որոշմամբ հաստատված ծրագրի չափանիշները բավարարող ՀՀ գյուղացիական տնտեսություններ</t>
  </si>
  <si>
    <t>ՀՀ կառավարության 27.03.2019թ. N  212-Լ որոշմամբ հաստատված ծրագրի չափանիշները բավարարող ՀՀ գյուղացիական տնտեսություններ</t>
  </si>
  <si>
    <t xml:space="preserve"> Ոռոգման արդիական համակարգերի ներդրման նպատակով գյուղատնտեսությունում տնտեսավարողների կողմից ներդրման նպատակով կատարված ծախսերի մասնակի վերադարձ</t>
  </si>
  <si>
    <t>Հայաստանի Հանրապետությունում խաղողի, ժամանակակից տեխնոլոգիաներով մշակվող ինտենսիվ պտղատու այգիների և հատապտղանոցների հիմնման համար տնտեսավարողների կողմից կատարված ծախսերի համաֆինանսավորում:</t>
  </si>
  <si>
    <t xml:space="preserve"> ՀՀ գյուղատնտեսական տնտեսավարողներ՝ ընտրված համաձայն՝ ՀՀ կառավարության 27.03.2019թ. թիվ  212-Լ որոշմամբ հավանության արժանացած ծրագրով հաստատված համապատասխան չափանիշների </t>
  </si>
  <si>
    <t xml:space="preserve"> ՀՀ գյուղատնտեսական տնտեսավարողներ՝ ընտրված համաձայն՝  ՀՀ կառավարության 29.03.2019թ. թիվ  361-Լ որոշմամբ հավանության արժանացած ծրագրով հաստատված համապատասխան չափանիշների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</si>
</sst>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##,##0.0;\(##,##0.0\);\-"/>
    <numFmt numFmtId="166" formatCode="0.0"/>
    <numFmt numFmtId="167" formatCode="#,##0.0_);\(#,##0.0\)"/>
    <numFmt numFmtId="168" formatCode="0_);\(0\)"/>
    <numFmt numFmtId="169" formatCode="0.00_);\(0.00\)"/>
    <numFmt numFmtId="170" formatCode="0.0_);\(0.0\)"/>
    <numFmt numFmtId="171" formatCode="#,##0.0"/>
  </numFmts>
  <fonts count="32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charset val="1"/>
      <scheme val="minor"/>
    </font>
    <font>
      <i/>
      <sz val="8"/>
      <name val="GHEA Grapalat"/>
      <family val="2"/>
    </font>
    <font>
      <sz val="11"/>
      <color theme="1"/>
      <name val="GHEA Grapalat"/>
      <family val="3"/>
    </font>
    <font>
      <i/>
      <sz val="8"/>
      <name val="GHEA Grapalat"/>
      <family val="3"/>
    </font>
    <font>
      <b/>
      <sz val="8"/>
      <name val="GHEA Grapalat"/>
      <family val="2"/>
    </font>
    <font>
      <sz val="10"/>
      <name val="Arial Armenian"/>
      <family val="2"/>
    </font>
    <font>
      <b/>
      <i/>
      <sz val="10"/>
      <color theme="1"/>
      <name val="GHEA Grapalat"/>
      <family val="3"/>
    </font>
    <font>
      <sz val="9"/>
      <color theme="1"/>
      <name val="GHEA Grapalat"/>
      <family val="3"/>
    </font>
    <font>
      <b/>
      <sz val="9"/>
      <color theme="1"/>
      <name val="GHEA Grapalat"/>
      <family val="3"/>
    </font>
    <font>
      <b/>
      <sz val="12"/>
      <name val="GHEA Grapalat"/>
      <family val="2"/>
    </font>
    <font>
      <i/>
      <sz val="10"/>
      <name val="GHEA Grapalat"/>
      <family val="3"/>
    </font>
    <font>
      <sz val="10"/>
      <name val="GHEA Grapalat"/>
      <family val="2"/>
    </font>
    <font>
      <b/>
      <sz val="11"/>
      <color theme="1"/>
      <name val="GHEA Grapalat"/>
      <family val="3"/>
    </font>
    <font>
      <b/>
      <sz val="8"/>
      <name val="GHEA Grapalat"/>
      <family val="3"/>
    </font>
    <font>
      <i/>
      <sz val="9"/>
      <name val="GHEA Grapalat"/>
      <family val="3"/>
    </font>
    <font>
      <b/>
      <sz val="9"/>
      <name val="GHEA Grapalat"/>
      <family val="3"/>
    </font>
    <font>
      <i/>
      <sz val="9"/>
      <color theme="1"/>
      <name val="GHEA Grapalat"/>
      <family val="3"/>
    </font>
    <font>
      <i/>
      <sz val="8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11" fillId="0" borderId="0" applyFill="0" applyBorder="0" applyProtection="0">
      <alignment horizontal="right" vertical="top"/>
    </xf>
    <xf numFmtId="165" fontId="15" fillId="0" borderId="0" applyFill="0" applyBorder="0" applyProtection="0">
      <alignment horizontal="right" vertical="top"/>
    </xf>
    <xf numFmtId="0" fontId="19" fillId="0" borderId="0"/>
    <xf numFmtId="164" fontId="19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8" fillId="0" borderId="1" xfId="0" applyFont="1" applyBorder="1"/>
    <xf numFmtId="0" fontId="12" fillId="0" borderId="1" xfId="0" applyFont="1" applyBorder="1"/>
    <xf numFmtId="49" fontId="9" fillId="2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2" xfId="0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horizontal="justify" wrapText="1"/>
    </xf>
    <xf numFmtId="166" fontId="8" fillId="0" borderId="1" xfId="0" applyNumberFormat="1" applyFont="1" applyBorder="1"/>
    <xf numFmtId="0" fontId="0" fillId="0" borderId="1" xfId="0" applyFont="1" applyBorder="1" applyAlignment="1">
      <alignment horizontal="left" vertical="top" wrapText="1"/>
    </xf>
    <xf numFmtId="165" fontId="11" fillId="0" borderId="1" xfId="6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left" vertical="top" wrapText="1"/>
    </xf>
    <xf numFmtId="165" fontId="15" fillId="0" borderId="1" xfId="7" applyNumberFormat="1" applyFont="1" applyBorder="1" applyAlignment="1">
      <alignment horizontal="right" vertical="top"/>
    </xf>
    <xf numFmtId="165" fontId="11" fillId="0" borderId="1" xfId="6" applyNumberFormat="1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165" fontId="1" fillId="0" borderId="1" xfId="6" applyNumberFormat="1" applyFont="1" applyBorder="1" applyAlignment="1">
      <alignment horizontal="right" vertical="top"/>
    </xf>
    <xf numFmtId="0" fontId="10" fillId="0" borderId="0" xfId="0" applyFont="1" applyBorder="1" applyAlignment="1"/>
    <xf numFmtId="0" fontId="0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vertical="top" wrapText="1"/>
    </xf>
    <xf numFmtId="165" fontId="11" fillId="0" borderId="0" xfId="6" applyNumberFormat="1" applyFont="1" applyAlignment="1">
      <alignment horizontal="right" vertical="top"/>
    </xf>
    <xf numFmtId="0" fontId="15" fillId="0" borderId="1" xfId="0" applyFont="1" applyBorder="1" applyAlignment="1">
      <alignment horizontal="right" vertical="top" wrapText="1"/>
    </xf>
    <xf numFmtId="2" fontId="11" fillId="0" borderId="1" xfId="6" applyNumberFormat="1" applyFont="1" applyBorder="1" applyAlignment="1">
      <alignment horizontal="right" vertical="top"/>
    </xf>
    <xf numFmtId="2" fontId="15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39" fontId="0" fillId="0" borderId="0" xfId="0" applyNumberFormat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7" fontId="0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7" fontId="6" fillId="0" borderId="0" xfId="0" applyNumberFormat="1" applyFont="1"/>
    <xf numFmtId="0" fontId="7" fillId="0" borderId="4" xfId="0" applyFont="1" applyBorder="1" applyAlignment="1"/>
    <xf numFmtId="0" fontId="7" fillId="0" borderId="7" xfId="0" applyFont="1" applyBorder="1" applyAlignment="1"/>
    <xf numFmtId="165" fontId="10" fillId="0" borderId="1" xfId="6" applyNumberFormat="1" applyFont="1" applyBorder="1" applyAlignment="1">
      <alignment horizontal="right" vertical="top"/>
    </xf>
    <xf numFmtId="168" fontId="15" fillId="0" borderId="0" xfId="0" applyNumberFormat="1" applyFont="1" applyAlignment="1">
      <alignment horizontal="right" vertical="top" wrapText="1"/>
    </xf>
    <xf numFmtId="0" fontId="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169" fontId="15" fillId="0" borderId="1" xfId="0" applyNumberFormat="1" applyFont="1" applyBorder="1" applyAlignment="1">
      <alignment horizontal="right" vertical="top" wrapText="1"/>
    </xf>
    <xf numFmtId="168" fontId="15" fillId="0" borderId="1" xfId="0" applyNumberFormat="1" applyFont="1" applyBorder="1" applyAlignment="1">
      <alignment horizontal="right" vertical="top" wrapText="1"/>
    </xf>
    <xf numFmtId="166" fontId="20" fillId="2" borderId="1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7" fontId="15" fillId="0" borderId="1" xfId="0" applyNumberFormat="1" applyFont="1" applyBorder="1" applyAlignment="1">
      <alignment horizontal="right" vertical="top" wrapText="1"/>
    </xf>
    <xf numFmtId="0" fontId="0" fillId="0" borderId="0" xfId="0" applyFont="1" applyBorder="1" applyAlignment="1">
      <alignment horizontal="left" vertical="top" wrapText="1"/>
    </xf>
    <xf numFmtId="167" fontId="0" fillId="0" borderId="0" xfId="0" applyNumberFormat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165" fontId="25" fillId="0" borderId="1" xfId="6" applyNumberFormat="1" applyFont="1" applyBorder="1" applyAlignment="1">
      <alignment horizontal="right" vertical="top"/>
    </xf>
    <xf numFmtId="49" fontId="9" fillId="2" borderId="1" xfId="0" applyNumberFormat="1" applyFont="1" applyFill="1" applyBorder="1" applyAlignment="1">
      <alignment horizontal="justify" wrapText="1"/>
    </xf>
    <xf numFmtId="0" fontId="14" fillId="2" borderId="5" xfId="0" applyFont="1" applyFill="1" applyBorder="1" applyAlignment="1">
      <alignment vertical="top" wrapText="1"/>
    </xf>
    <xf numFmtId="0" fontId="13" fillId="0" borderId="12" xfId="0" applyFont="1" applyBorder="1" applyAlignment="1">
      <alignment horizontal="left" vertical="top" wrapText="1"/>
    </xf>
    <xf numFmtId="170" fontId="9" fillId="2" borderId="1" xfId="0" applyNumberFormat="1" applyFont="1" applyFill="1" applyBorder="1" applyAlignment="1">
      <alignment horizontal="justify" wrapText="1"/>
    </xf>
    <xf numFmtId="0" fontId="14" fillId="0" borderId="12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49" fontId="24" fillId="0" borderId="1" xfId="1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left" wrapText="1"/>
    </xf>
    <xf numFmtId="170" fontId="9" fillId="2" borderId="1" xfId="0" applyNumberFormat="1" applyFont="1" applyFill="1" applyBorder="1" applyAlignment="1">
      <alignment horizontal="left" wrapText="1"/>
    </xf>
    <xf numFmtId="166" fontId="6" fillId="0" borderId="1" xfId="0" applyNumberFormat="1" applyFont="1" applyBorder="1" applyAlignment="1">
      <alignment horizontal="left" vertical="center" wrapText="1"/>
    </xf>
    <xf numFmtId="167" fontId="8" fillId="0" borderId="1" xfId="0" applyNumberFormat="1" applyFont="1" applyBorder="1"/>
    <xf numFmtId="167" fontId="8" fillId="0" borderId="1" xfId="0" applyNumberFormat="1" applyFont="1" applyBorder="1" applyAlignment="1"/>
    <xf numFmtId="166" fontId="20" fillId="2" borderId="1" xfId="0" applyNumberFormat="1" applyFont="1" applyFill="1" applyBorder="1" applyAlignment="1">
      <alignment horizontal="justify" wrapText="1"/>
    </xf>
    <xf numFmtId="0" fontId="26" fillId="0" borderId="1" xfId="0" applyFont="1" applyBorder="1" applyAlignment="1">
      <alignment horizontal="center" vertical="top" wrapText="1"/>
    </xf>
    <xf numFmtId="167" fontId="21" fillId="0" borderId="1" xfId="0" applyNumberFormat="1" applyFont="1" applyBorder="1" applyAlignment="1"/>
    <xf numFmtId="0" fontId="26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0" fontId="22" fillId="2" borderId="1" xfId="0" applyFont="1" applyFill="1" applyBorder="1" applyAlignment="1">
      <alignment vertical="top" wrapText="1"/>
    </xf>
    <xf numFmtId="0" fontId="21" fillId="0" borderId="1" xfId="0" applyFont="1" applyBorder="1"/>
    <xf numFmtId="0" fontId="28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justify"/>
    </xf>
    <xf numFmtId="0" fontId="29" fillId="0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/>
    </xf>
    <xf numFmtId="165" fontId="28" fillId="0" borderId="1" xfId="6" applyNumberFormat="1" applyFont="1" applyBorder="1" applyAlignment="1">
      <alignment horizontal="right" vertical="top"/>
    </xf>
    <xf numFmtId="0" fontId="21" fillId="2" borderId="0" xfId="0" applyFont="1" applyFill="1" applyBorder="1" applyAlignment="1">
      <alignment horizontal="left" vertical="top"/>
    </xf>
    <xf numFmtId="49" fontId="30" fillId="2" borderId="0" xfId="0" applyNumberFormat="1" applyFont="1" applyFill="1" applyBorder="1" applyAlignment="1">
      <alignment horizontal="justify" wrapText="1"/>
    </xf>
    <xf numFmtId="170" fontId="30" fillId="2" borderId="1" xfId="0" applyNumberFormat="1" applyFont="1" applyFill="1" applyBorder="1" applyAlignment="1">
      <alignment horizontal="right" wrapText="1"/>
    </xf>
    <xf numFmtId="170" fontId="15" fillId="0" borderId="1" xfId="0" applyNumberFormat="1" applyFont="1" applyBorder="1" applyAlignment="1">
      <alignment horizontal="right" vertical="top" wrapText="1"/>
    </xf>
    <xf numFmtId="0" fontId="0" fillId="0" borderId="0" xfId="0" applyBorder="1" applyAlignment="1">
      <alignment horizontal="left" vertical="top" wrapText="1"/>
    </xf>
    <xf numFmtId="0" fontId="6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1" fontId="31" fillId="0" borderId="2" xfId="0" applyNumberFormat="1" applyFont="1" applyFill="1" applyBorder="1" applyAlignment="1">
      <alignment horizontal="center" vertical="center"/>
    </xf>
    <xf numFmtId="1" fontId="31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171" fontId="6" fillId="0" borderId="0" xfId="0" applyNumberFormat="1" applyFont="1" applyFill="1"/>
    <xf numFmtId="0" fontId="1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1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/>
    </xf>
    <xf numFmtId="0" fontId="0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</cellXfs>
  <cellStyles count="11">
    <cellStyle name="Comma" xfId="10" builtinId="3"/>
    <cellStyle name="Comma 2" xfId="9"/>
    <cellStyle name="Normal" xfId="0" builtinId="0"/>
    <cellStyle name="Normal 10" xfId="4"/>
    <cellStyle name="Normal 2" xfId="1"/>
    <cellStyle name="Normal 3" xfId="3"/>
    <cellStyle name="Normal 4" xfId="5"/>
    <cellStyle name="Normal 4 2" xfId="8"/>
    <cellStyle name="Percent 2" xfId="2"/>
    <cellStyle name="SN_241" xfId="6"/>
    <cellStyle name="SN_it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view="pageBreakPreview" topLeftCell="B76" zoomScale="60" zoomScaleNormal="148" workbookViewId="0">
      <selection activeCell="B1" sqref="A1:F98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2.140625" style="1" customWidth="1"/>
    <col min="5" max="5" width="11.85546875" style="1" customWidth="1"/>
    <col min="6" max="6" width="12.5703125" style="1" customWidth="1"/>
    <col min="7" max="7" width="9.85546875" style="1" bestFit="1" customWidth="1"/>
    <col min="8" max="8" width="49.85546875" style="1" customWidth="1"/>
    <col min="9" max="16384" width="9.140625" style="1"/>
  </cols>
  <sheetData>
    <row r="1" spans="1:6" x14ac:dyDescent="0.25">
      <c r="E1" s="1" t="s">
        <v>5</v>
      </c>
    </row>
    <row r="2" spans="1:6" x14ac:dyDescent="0.25">
      <c r="D2" s="1" t="s">
        <v>0</v>
      </c>
    </row>
    <row r="3" spans="1:6" x14ac:dyDescent="0.25">
      <c r="D3" s="1" t="s">
        <v>1</v>
      </c>
    </row>
    <row r="6" spans="1:6" ht="67.5" customHeight="1" x14ac:dyDescent="0.3">
      <c r="A6" s="158" t="s">
        <v>101</v>
      </c>
      <c r="B6" s="158"/>
      <c r="C6" s="158"/>
      <c r="D6" s="158"/>
      <c r="E6" s="158"/>
      <c r="F6" s="158"/>
    </row>
    <row r="8" spans="1:6" x14ac:dyDescent="0.25">
      <c r="E8" s="1" t="s">
        <v>22</v>
      </c>
    </row>
    <row r="9" spans="1:6" s="4" customFormat="1" ht="55.5" customHeight="1" x14ac:dyDescent="0.25">
      <c r="A9" s="143" t="s">
        <v>7</v>
      </c>
      <c r="B9" s="143"/>
      <c r="C9" s="143" t="s">
        <v>8</v>
      </c>
      <c r="D9" s="159" t="s">
        <v>24</v>
      </c>
      <c r="E9" s="160"/>
      <c r="F9" s="161"/>
    </row>
    <row r="10" spans="1:6" s="4" customFormat="1" ht="30" customHeight="1" x14ac:dyDescent="0.25">
      <c r="A10" s="18" t="s">
        <v>12</v>
      </c>
      <c r="B10" s="18" t="s">
        <v>13</v>
      </c>
      <c r="C10" s="143"/>
      <c r="D10" s="15" t="s">
        <v>9</v>
      </c>
      <c r="E10" s="15" t="s">
        <v>10</v>
      </c>
      <c r="F10" s="15" t="s">
        <v>11</v>
      </c>
    </row>
    <row r="11" spans="1:6" s="4" customFormat="1" ht="30" customHeight="1" x14ac:dyDescent="0.25">
      <c r="A11" s="82"/>
      <c r="B11" s="138" t="s">
        <v>117</v>
      </c>
      <c r="C11" s="139"/>
      <c r="D11" s="98">
        <v>0</v>
      </c>
      <c r="E11" s="98">
        <v>0</v>
      </c>
      <c r="F11" s="98">
        <v>16</v>
      </c>
    </row>
    <row r="12" spans="1:6" s="4" customFormat="1" ht="16.5" x14ac:dyDescent="0.25">
      <c r="A12" s="140" t="s">
        <v>118</v>
      </c>
      <c r="B12" s="143"/>
      <c r="C12" s="83" t="s">
        <v>29</v>
      </c>
      <c r="D12" s="60"/>
      <c r="E12" s="99"/>
      <c r="F12" s="99"/>
    </row>
    <row r="13" spans="1:6" s="4" customFormat="1" ht="15" x14ac:dyDescent="0.25">
      <c r="A13" s="141"/>
      <c r="B13" s="143"/>
      <c r="C13" s="2" t="s">
        <v>119</v>
      </c>
      <c r="D13" s="98">
        <f>+D19+D25</f>
        <v>0</v>
      </c>
      <c r="E13" s="98">
        <f t="shared" ref="E13:F13" si="0">+E19+E25</f>
        <v>0</v>
      </c>
      <c r="F13" s="98">
        <f t="shared" si="0"/>
        <v>16</v>
      </c>
    </row>
    <row r="14" spans="1:6" s="4" customFormat="1" ht="16.5" x14ac:dyDescent="0.25">
      <c r="A14" s="141"/>
      <c r="B14" s="143"/>
      <c r="C14" s="83" t="s">
        <v>30</v>
      </c>
      <c r="D14" s="82"/>
      <c r="E14" s="82"/>
      <c r="F14" s="82"/>
    </row>
    <row r="15" spans="1:6" s="4" customFormat="1" ht="27" x14ac:dyDescent="0.25">
      <c r="A15" s="141"/>
      <c r="B15" s="143"/>
      <c r="C15" s="2" t="s">
        <v>120</v>
      </c>
      <c r="D15" s="82"/>
      <c r="E15" s="82"/>
      <c r="F15" s="82"/>
    </row>
    <row r="16" spans="1:6" s="4" customFormat="1" ht="16.5" x14ac:dyDescent="0.25">
      <c r="A16" s="141"/>
      <c r="B16" s="143"/>
      <c r="C16" s="83" t="s">
        <v>31</v>
      </c>
      <c r="D16" s="82"/>
      <c r="E16" s="82"/>
      <c r="F16" s="82"/>
    </row>
    <row r="17" spans="1:6" s="4" customFormat="1" ht="30" customHeight="1" x14ac:dyDescent="0.25">
      <c r="A17" s="142"/>
      <c r="B17" s="143"/>
      <c r="C17" s="2" t="s">
        <v>121</v>
      </c>
      <c r="D17" s="82"/>
      <c r="E17" s="82"/>
      <c r="F17" s="82"/>
    </row>
    <row r="18" spans="1:6" ht="14.25" x14ac:dyDescent="0.25">
      <c r="A18" s="144"/>
      <c r="B18" s="145"/>
      <c r="C18" s="146" t="s">
        <v>14</v>
      </c>
      <c r="D18" s="147"/>
      <c r="E18" s="147"/>
      <c r="F18" s="148"/>
    </row>
    <row r="19" spans="1:6" s="4" customFormat="1" ht="15" x14ac:dyDescent="0.25">
      <c r="A19" s="149"/>
      <c r="B19" s="152" t="s">
        <v>122</v>
      </c>
      <c r="C19" s="77" t="s">
        <v>32</v>
      </c>
      <c r="D19" s="84">
        <f>D81+D87+D93</f>
        <v>116500</v>
      </c>
      <c r="E19" s="84">
        <f>E81+E87+E93</f>
        <v>237900</v>
      </c>
      <c r="F19" s="84">
        <v>377277.7</v>
      </c>
    </row>
    <row r="20" spans="1:6" s="4" customFormat="1" ht="15" x14ac:dyDescent="0.25">
      <c r="A20" s="150"/>
      <c r="B20" s="153"/>
      <c r="C20" s="2" t="s">
        <v>119</v>
      </c>
    </row>
    <row r="21" spans="1:6" s="4" customFormat="1" ht="16.5" x14ac:dyDescent="0.25">
      <c r="A21" s="150"/>
      <c r="B21" s="153"/>
      <c r="C21" s="77" t="s">
        <v>33</v>
      </c>
      <c r="D21" s="82"/>
      <c r="E21" s="82"/>
      <c r="F21" s="82"/>
    </row>
    <row r="22" spans="1:6" s="4" customFormat="1" ht="57.75" customHeight="1" x14ac:dyDescent="0.25">
      <c r="A22" s="150"/>
      <c r="B22" s="153"/>
      <c r="C22" s="2" t="s">
        <v>123</v>
      </c>
      <c r="D22" s="82"/>
      <c r="E22" s="82"/>
      <c r="F22" s="82"/>
    </row>
    <row r="23" spans="1:6" s="4" customFormat="1" ht="16.5" x14ac:dyDescent="0.25">
      <c r="A23" s="150"/>
      <c r="B23" s="153"/>
      <c r="C23" s="77" t="s">
        <v>34</v>
      </c>
      <c r="D23" s="82"/>
      <c r="E23" s="82"/>
      <c r="F23" s="82"/>
    </row>
    <row r="24" spans="1:6" s="4" customFormat="1" ht="16.5" x14ac:dyDescent="0.25">
      <c r="A24" s="151"/>
      <c r="B24" s="154"/>
      <c r="C24" s="2" t="s">
        <v>124</v>
      </c>
      <c r="D24" s="82"/>
      <c r="E24" s="82"/>
      <c r="F24" s="82"/>
    </row>
    <row r="25" spans="1:6" s="4" customFormat="1" ht="15.75" customHeight="1" x14ac:dyDescent="0.25">
      <c r="A25" s="149"/>
      <c r="B25" s="152" t="s">
        <v>122</v>
      </c>
      <c r="C25" s="77" t="s">
        <v>32</v>
      </c>
      <c r="D25" s="100">
        <v>-116500</v>
      </c>
      <c r="E25" s="100">
        <v>-237900</v>
      </c>
      <c r="F25" s="100">
        <v>-377261.7</v>
      </c>
    </row>
    <row r="26" spans="1:6" s="4" customFormat="1" ht="15" x14ac:dyDescent="0.25">
      <c r="A26" s="150"/>
      <c r="B26" s="153"/>
      <c r="C26" s="2" t="s">
        <v>119</v>
      </c>
    </row>
    <row r="27" spans="1:6" s="4" customFormat="1" ht="16.5" x14ac:dyDescent="0.25">
      <c r="A27" s="150"/>
      <c r="B27" s="153"/>
      <c r="C27" s="77" t="s">
        <v>33</v>
      </c>
      <c r="D27" s="82"/>
      <c r="E27" s="82"/>
      <c r="F27" s="82"/>
    </row>
    <row r="28" spans="1:6" s="4" customFormat="1" ht="57.75" customHeight="1" x14ac:dyDescent="0.25">
      <c r="A28" s="150"/>
      <c r="B28" s="153"/>
      <c r="C28" s="2" t="s">
        <v>123</v>
      </c>
      <c r="D28" s="82"/>
      <c r="E28" s="82"/>
      <c r="F28" s="82"/>
    </row>
    <row r="29" spans="1:6" s="4" customFormat="1" ht="16.5" x14ac:dyDescent="0.25">
      <c r="A29" s="150"/>
      <c r="B29" s="153"/>
      <c r="C29" s="77" t="s">
        <v>34</v>
      </c>
      <c r="D29" s="82"/>
      <c r="E29" s="82"/>
      <c r="F29" s="82"/>
    </row>
    <row r="30" spans="1:6" s="4" customFormat="1" ht="16.5" x14ac:dyDescent="0.25">
      <c r="A30" s="151"/>
      <c r="B30" s="154"/>
      <c r="C30" s="2" t="s">
        <v>124</v>
      </c>
      <c r="D30" s="82"/>
      <c r="E30" s="82"/>
      <c r="F30" s="82"/>
    </row>
    <row r="31" spans="1:6" ht="18.75" customHeight="1" x14ac:dyDescent="0.3">
      <c r="A31" s="5"/>
      <c r="B31" s="58" t="s">
        <v>36</v>
      </c>
      <c r="C31" s="59"/>
      <c r="D31" s="97">
        <v>0</v>
      </c>
      <c r="E31" s="97">
        <v>0</v>
      </c>
      <c r="F31" s="97">
        <v>-16</v>
      </c>
    </row>
    <row r="32" spans="1:6" ht="14.25" x14ac:dyDescent="0.25">
      <c r="A32" s="149">
        <v>1022</v>
      </c>
      <c r="B32" s="152"/>
      <c r="C32" s="24" t="s">
        <v>29</v>
      </c>
      <c r="D32" s="96">
        <f t="shared" ref="D32:F32" si="1">D39+D45</f>
        <v>29486.9</v>
      </c>
      <c r="E32" s="96">
        <f t="shared" si="1"/>
        <v>10586.900000000009</v>
      </c>
      <c r="F32" s="96">
        <f t="shared" si="1"/>
        <v>547</v>
      </c>
    </row>
    <row r="33" spans="1:8" ht="15" x14ac:dyDescent="0.25">
      <c r="A33" s="150"/>
      <c r="B33" s="153"/>
      <c r="C33" s="22" t="s">
        <v>49</v>
      </c>
      <c r="D33" s="3"/>
      <c r="E33" s="23"/>
      <c r="F33" s="23"/>
    </row>
    <row r="34" spans="1:8" ht="14.25" x14ac:dyDescent="0.25">
      <c r="A34" s="150"/>
      <c r="B34" s="153"/>
      <c r="C34" s="24" t="s">
        <v>30</v>
      </c>
      <c r="D34" s="6"/>
      <c r="E34" s="6"/>
      <c r="F34" s="6"/>
    </row>
    <row r="35" spans="1:8" ht="30" x14ac:dyDescent="0.25">
      <c r="A35" s="150"/>
      <c r="B35" s="153"/>
      <c r="C35" s="22" t="s">
        <v>50</v>
      </c>
      <c r="D35" s="6"/>
      <c r="E35" s="6"/>
      <c r="F35" s="6"/>
    </row>
    <row r="36" spans="1:8" ht="15" x14ac:dyDescent="0.25">
      <c r="A36" s="19"/>
      <c r="B36" s="28"/>
      <c r="C36" s="24" t="s">
        <v>31</v>
      </c>
      <c r="D36" s="6"/>
      <c r="E36" s="6"/>
      <c r="F36" s="6"/>
    </row>
    <row r="37" spans="1:8" ht="60" customHeight="1" x14ac:dyDescent="0.25">
      <c r="A37" s="19"/>
      <c r="B37" s="28"/>
      <c r="C37" s="22" t="s">
        <v>51</v>
      </c>
      <c r="D37" s="6"/>
      <c r="E37" s="6"/>
      <c r="F37" s="6"/>
    </row>
    <row r="38" spans="1:8" ht="14.25" x14ac:dyDescent="0.25">
      <c r="A38" s="144"/>
      <c r="B38" s="145"/>
      <c r="C38" s="146" t="s">
        <v>14</v>
      </c>
      <c r="D38" s="147"/>
      <c r="E38" s="147"/>
      <c r="F38" s="148"/>
    </row>
    <row r="39" spans="1:8" s="4" customFormat="1" ht="15" x14ac:dyDescent="0.25">
      <c r="A39" s="162"/>
      <c r="B39" s="134" t="s">
        <v>74</v>
      </c>
      <c r="C39" s="41" t="s">
        <v>32</v>
      </c>
      <c r="D39" s="23">
        <v>29486.9</v>
      </c>
      <c r="E39" s="23">
        <v>100758.8</v>
      </c>
      <c r="F39" s="23">
        <v>163171.9</v>
      </c>
      <c r="H39" s="48"/>
    </row>
    <row r="40" spans="1:8" s="4" customFormat="1" ht="30" x14ac:dyDescent="0.25">
      <c r="A40" s="162"/>
      <c r="B40" s="134"/>
      <c r="C40" s="72" t="s">
        <v>107</v>
      </c>
      <c r="D40" s="42"/>
      <c r="E40" s="42"/>
      <c r="F40" s="42"/>
    </row>
    <row r="41" spans="1:8" s="4" customFormat="1" ht="15" x14ac:dyDescent="0.25">
      <c r="A41" s="162"/>
      <c r="B41" s="134"/>
      <c r="C41" s="41" t="s">
        <v>33</v>
      </c>
      <c r="D41" s="42"/>
      <c r="E41" s="42"/>
      <c r="F41" s="42"/>
    </row>
    <row r="42" spans="1:8" s="4" customFormat="1" ht="30" x14ac:dyDescent="0.25">
      <c r="A42" s="162"/>
      <c r="B42" s="134"/>
      <c r="C42" s="42" t="s">
        <v>75</v>
      </c>
      <c r="D42" s="42"/>
      <c r="E42" s="42"/>
      <c r="F42" s="42"/>
    </row>
    <row r="43" spans="1:8" s="4" customFormat="1" ht="15" x14ac:dyDescent="0.25">
      <c r="A43" s="162"/>
      <c r="B43" s="134"/>
      <c r="C43" s="41" t="s">
        <v>34</v>
      </c>
      <c r="D43" s="42"/>
      <c r="E43" s="42"/>
      <c r="F43" s="42"/>
    </row>
    <row r="44" spans="1:8" s="4" customFormat="1" ht="15" x14ac:dyDescent="0.25">
      <c r="A44" s="162"/>
      <c r="B44" s="134"/>
      <c r="C44" s="42" t="s">
        <v>53</v>
      </c>
      <c r="D44" s="42"/>
      <c r="E44" s="42"/>
      <c r="F44" s="42"/>
    </row>
    <row r="45" spans="1:8" ht="15" customHeight="1" x14ac:dyDescent="0.25">
      <c r="A45" s="155"/>
      <c r="B45" s="135">
        <v>12002</v>
      </c>
      <c r="C45" s="41" t="s">
        <v>32</v>
      </c>
      <c r="D45" s="23">
        <v>0</v>
      </c>
      <c r="E45" s="23">
        <v>-90171.9</v>
      </c>
      <c r="F45" s="23">
        <v>-162624.9</v>
      </c>
    </row>
    <row r="46" spans="1:8" ht="30" x14ac:dyDescent="0.25">
      <c r="A46" s="156"/>
      <c r="B46" s="136"/>
      <c r="C46" s="42" t="s">
        <v>52</v>
      </c>
      <c r="D46" s="42"/>
      <c r="E46" s="42"/>
      <c r="F46" s="42"/>
    </row>
    <row r="47" spans="1:8" ht="15" x14ac:dyDescent="0.25">
      <c r="A47" s="156"/>
      <c r="B47" s="136"/>
      <c r="C47" s="41" t="s">
        <v>33</v>
      </c>
      <c r="D47" s="42"/>
      <c r="E47" s="42"/>
      <c r="F47" s="42"/>
    </row>
    <row r="48" spans="1:8" ht="30" x14ac:dyDescent="0.25">
      <c r="A48" s="156"/>
      <c r="B48" s="136"/>
      <c r="C48" s="42" t="s">
        <v>52</v>
      </c>
      <c r="D48" s="42"/>
      <c r="E48" s="42"/>
      <c r="F48" s="42"/>
    </row>
    <row r="49" spans="1:6" ht="15" x14ac:dyDescent="0.25">
      <c r="A49" s="156"/>
      <c r="B49" s="136"/>
      <c r="C49" s="41" t="s">
        <v>34</v>
      </c>
      <c r="D49" s="42"/>
      <c r="E49" s="42"/>
      <c r="F49" s="42"/>
    </row>
    <row r="50" spans="1:6" ht="15" x14ac:dyDescent="0.25">
      <c r="A50" s="157"/>
      <c r="B50" s="137"/>
      <c r="C50" s="42" t="s">
        <v>53</v>
      </c>
      <c r="D50" s="42"/>
      <c r="E50" s="42"/>
      <c r="F50" s="42"/>
    </row>
    <row r="51" spans="1:6" s="4" customFormat="1" ht="16.5" customHeight="1" x14ac:dyDescent="0.25">
      <c r="A51" s="134" t="s">
        <v>76</v>
      </c>
      <c r="B51" s="162"/>
      <c r="C51" s="41" t="s">
        <v>29</v>
      </c>
      <c r="D51" s="60">
        <f>+D57+D63+D69+D75+D81+D87+D93</f>
        <v>-29486.899999999994</v>
      </c>
      <c r="E51" s="60">
        <f t="shared" ref="E51:F51" si="2">+E57+E63+E69+E75+E81+E87+E93</f>
        <v>-10586.899999999994</v>
      </c>
      <c r="F51" s="60">
        <f t="shared" si="2"/>
        <v>-563</v>
      </c>
    </row>
    <row r="52" spans="1:6" s="4" customFormat="1" ht="21" customHeight="1" x14ac:dyDescent="0.25">
      <c r="A52" s="134"/>
      <c r="B52" s="162"/>
      <c r="C52" s="42" t="s">
        <v>77</v>
      </c>
      <c r="D52" s="42"/>
      <c r="E52" s="42"/>
      <c r="F52" s="42"/>
    </row>
    <row r="53" spans="1:6" s="4" customFormat="1" ht="15.75" customHeight="1" x14ac:dyDescent="0.25">
      <c r="A53" s="134"/>
      <c r="B53" s="162"/>
      <c r="C53" s="41" t="s">
        <v>30</v>
      </c>
      <c r="D53" s="42"/>
      <c r="E53" s="42"/>
      <c r="F53" s="42"/>
    </row>
    <row r="54" spans="1:6" s="4" customFormat="1" ht="65.25" customHeight="1" x14ac:dyDescent="0.25">
      <c r="A54" s="134"/>
      <c r="B54" s="162"/>
      <c r="C54" s="44" t="s">
        <v>78</v>
      </c>
      <c r="D54" s="42"/>
      <c r="E54" s="42"/>
      <c r="F54" s="42"/>
    </row>
    <row r="55" spans="1:6" s="4" customFormat="1" ht="12" customHeight="1" x14ac:dyDescent="0.25">
      <c r="A55" s="134"/>
      <c r="B55" s="162"/>
      <c r="C55" s="41" t="s">
        <v>31</v>
      </c>
      <c r="D55" s="42"/>
      <c r="E55" s="42"/>
      <c r="F55" s="42"/>
    </row>
    <row r="56" spans="1:6" s="4" customFormat="1" ht="50.25" customHeight="1" x14ac:dyDescent="0.25">
      <c r="A56" s="134"/>
      <c r="B56" s="162"/>
      <c r="C56" s="42" t="s">
        <v>79</v>
      </c>
      <c r="D56" s="42"/>
      <c r="E56" s="42"/>
      <c r="F56" s="42"/>
    </row>
    <row r="57" spans="1:6" s="4" customFormat="1" ht="15" x14ac:dyDescent="0.25">
      <c r="A57" s="134"/>
      <c r="B57" s="134" t="s">
        <v>74</v>
      </c>
      <c r="C57" s="52" t="s">
        <v>32</v>
      </c>
      <c r="D57" s="79">
        <v>-76500</v>
      </c>
      <c r="E57" s="79">
        <v>-119000</v>
      </c>
      <c r="F57" s="79">
        <v>-170000</v>
      </c>
    </row>
    <row r="58" spans="1:6" s="4" customFormat="1" ht="15" x14ac:dyDescent="0.25">
      <c r="A58" s="134"/>
      <c r="B58" s="134"/>
      <c r="C58" s="53" t="s">
        <v>109</v>
      </c>
      <c r="D58" s="53"/>
      <c r="E58" s="53"/>
      <c r="F58" s="53"/>
    </row>
    <row r="59" spans="1:6" s="4" customFormat="1" ht="15" x14ac:dyDescent="0.25">
      <c r="A59" s="134"/>
      <c r="B59" s="134"/>
      <c r="C59" s="52" t="s">
        <v>33</v>
      </c>
      <c r="D59" s="53"/>
      <c r="E59" s="53"/>
      <c r="F59" s="53"/>
    </row>
    <row r="60" spans="1:6" s="4" customFormat="1" ht="34.5" customHeight="1" x14ac:dyDescent="0.25">
      <c r="A60" s="134"/>
      <c r="B60" s="134"/>
      <c r="C60" s="53" t="s">
        <v>110</v>
      </c>
      <c r="D60" s="53"/>
      <c r="E60" s="53"/>
      <c r="F60" s="53"/>
    </row>
    <row r="61" spans="1:6" s="4" customFormat="1" ht="15" x14ac:dyDescent="0.25">
      <c r="A61" s="134"/>
      <c r="B61" s="134"/>
      <c r="C61" s="52" t="s">
        <v>34</v>
      </c>
      <c r="D61" s="53"/>
      <c r="E61" s="53"/>
      <c r="F61" s="53"/>
    </row>
    <row r="62" spans="1:6" s="4" customFormat="1" ht="15" x14ac:dyDescent="0.25">
      <c r="A62" s="134"/>
      <c r="B62" s="134"/>
      <c r="C62" s="53" t="s">
        <v>53</v>
      </c>
      <c r="D62" s="53"/>
      <c r="E62" s="53"/>
      <c r="F62" s="53"/>
    </row>
    <row r="63" spans="1:6" s="4" customFormat="1" ht="15" x14ac:dyDescent="0.25">
      <c r="A63" s="134"/>
      <c r="B63" s="135" t="s">
        <v>80</v>
      </c>
      <c r="C63" s="45" t="s">
        <v>32</v>
      </c>
      <c r="D63" s="23"/>
      <c r="E63" s="23"/>
      <c r="F63" s="23">
        <v>-38177.800000000003</v>
      </c>
    </row>
    <row r="64" spans="1:6" s="4" customFormat="1" ht="61.5" customHeight="1" x14ac:dyDescent="0.25">
      <c r="A64" s="134"/>
      <c r="B64" s="136"/>
      <c r="C64" s="46" t="s">
        <v>111</v>
      </c>
      <c r="D64" s="53"/>
      <c r="E64" s="53"/>
      <c r="F64" s="23"/>
    </row>
    <row r="65" spans="1:6" s="4" customFormat="1" ht="15" x14ac:dyDescent="0.25">
      <c r="A65" s="134"/>
      <c r="B65" s="136"/>
      <c r="C65" s="47" t="s">
        <v>33</v>
      </c>
      <c r="D65" s="53"/>
      <c r="E65" s="53"/>
      <c r="F65" s="51"/>
    </row>
    <row r="66" spans="1:6" s="4" customFormat="1" ht="51" customHeight="1" x14ac:dyDescent="0.25">
      <c r="A66" s="134"/>
      <c r="B66" s="136"/>
      <c r="C66" s="46" t="s">
        <v>112</v>
      </c>
      <c r="D66" s="53"/>
      <c r="E66" s="53"/>
      <c r="F66" s="53"/>
    </row>
    <row r="67" spans="1:6" s="4" customFormat="1" ht="15" x14ac:dyDescent="0.25">
      <c r="A67" s="134"/>
      <c r="B67" s="136"/>
      <c r="C67" s="47" t="s">
        <v>34</v>
      </c>
      <c r="D67" s="53"/>
      <c r="E67" s="53"/>
      <c r="F67" s="53"/>
    </row>
    <row r="68" spans="1:6" s="4" customFormat="1" ht="15" x14ac:dyDescent="0.25">
      <c r="A68" s="134"/>
      <c r="B68" s="137"/>
      <c r="C68" s="46" t="s">
        <v>53</v>
      </c>
      <c r="D68" s="53"/>
      <c r="E68" s="53"/>
      <c r="F68" s="53"/>
    </row>
    <row r="69" spans="1:6" s="4" customFormat="1" ht="15" x14ac:dyDescent="0.25">
      <c r="A69" s="134"/>
      <c r="B69" s="135" t="s">
        <v>81</v>
      </c>
      <c r="C69" s="43" t="s">
        <v>32</v>
      </c>
      <c r="D69" s="23">
        <v>-40000</v>
      </c>
      <c r="E69" s="23">
        <v>-100000</v>
      </c>
      <c r="F69" s="23">
        <v>-140160</v>
      </c>
    </row>
    <row r="70" spans="1:6" s="4" customFormat="1" ht="46.5" customHeight="1" x14ac:dyDescent="0.25">
      <c r="A70" s="134"/>
      <c r="B70" s="136"/>
      <c r="C70" s="44" t="s">
        <v>113</v>
      </c>
      <c r="D70" s="44"/>
      <c r="E70" s="44"/>
      <c r="F70" s="44"/>
    </row>
    <row r="71" spans="1:6" s="4" customFormat="1" ht="15" x14ac:dyDescent="0.25">
      <c r="A71" s="134"/>
      <c r="B71" s="136"/>
      <c r="C71" s="43" t="s">
        <v>33</v>
      </c>
      <c r="D71" s="44"/>
      <c r="E71" s="44"/>
      <c r="F71" s="44"/>
    </row>
    <row r="72" spans="1:6" s="4" customFormat="1" ht="48" customHeight="1" x14ac:dyDescent="0.25">
      <c r="A72" s="134"/>
      <c r="B72" s="136"/>
      <c r="C72" s="44" t="s">
        <v>114</v>
      </c>
      <c r="D72" s="44"/>
      <c r="E72" s="44"/>
      <c r="F72" s="44"/>
    </row>
    <row r="73" spans="1:6" s="4" customFormat="1" ht="15" x14ac:dyDescent="0.25">
      <c r="A73" s="134"/>
      <c r="B73" s="136"/>
      <c r="C73" s="43" t="s">
        <v>34</v>
      </c>
      <c r="D73" s="44"/>
      <c r="E73" s="44"/>
      <c r="F73" s="44"/>
    </row>
    <row r="74" spans="1:6" s="4" customFormat="1" ht="15" x14ac:dyDescent="0.25">
      <c r="A74" s="134"/>
      <c r="B74" s="137"/>
      <c r="C74" s="44" t="s">
        <v>53</v>
      </c>
      <c r="D74" s="44"/>
      <c r="E74" s="44"/>
      <c r="F74" s="44"/>
    </row>
    <row r="75" spans="1:6" s="4" customFormat="1" ht="15" x14ac:dyDescent="0.25">
      <c r="A75" s="134"/>
      <c r="B75" s="135" t="s">
        <v>82</v>
      </c>
      <c r="C75" s="43" t="s">
        <v>32</v>
      </c>
      <c r="D75" s="23">
        <v>-29486.9</v>
      </c>
      <c r="E75" s="23">
        <v>-29486.9</v>
      </c>
      <c r="F75" s="23">
        <v>-29486.9</v>
      </c>
    </row>
    <row r="76" spans="1:6" s="4" customFormat="1" ht="47.25" customHeight="1" x14ac:dyDescent="0.25">
      <c r="A76" s="134"/>
      <c r="B76" s="136"/>
      <c r="C76" s="44" t="s">
        <v>115</v>
      </c>
      <c r="D76" s="44"/>
      <c r="E76" s="44"/>
      <c r="F76" s="23"/>
    </row>
    <row r="77" spans="1:6" s="4" customFormat="1" ht="15" x14ac:dyDescent="0.25">
      <c r="A77" s="134"/>
      <c r="B77" s="136"/>
      <c r="C77" s="43" t="s">
        <v>33</v>
      </c>
      <c r="D77" s="44"/>
      <c r="E77" s="44"/>
      <c r="F77" s="51"/>
    </row>
    <row r="78" spans="1:6" s="4" customFormat="1" ht="36" customHeight="1" x14ac:dyDescent="0.25">
      <c r="A78" s="134"/>
      <c r="B78" s="136"/>
      <c r="C78" s="44" t="s">
        <v>116</v>
      </c>
      <c r="D78" s="44"/>
      <c r="E78" s="44"/>
      <c r="F78" s="44"/>
    </row>
    <row r="79" spans="1:6" s="4" customFormat="1" ht="15" x14ac:dyDescent="0.25">
      <c r="A79" s="134"/>
      <c r="B79" s="136"/>
      <c r="C79" s="43" t="s">
        <v>34</v>
      </c>
      <c r="D79" s="44"/>
      <c r="E79" s="44"/>
      <c r="F79" s="44"/>
    </row>
    <row r="80" spans="1:6" s="4" customFormat="1" ht="15" x14ac:dyDescent="0.25">
      <c r="A80" s="134"/>
      <c r="B80" s="137"/>
      <c r="C80" s="44" t="s">
        <v>53</v>
      </c>
      <c r="D80" s="44"/>
      <c r="E80" s="44"/>
      <c r="F80" s="44"/>
    </row>
    <row r="81" spans="1:7" s="4" customFormat="1" ht="15" x14ac:dyDescent="0.25">
      <c r="A81" s="134"/>
      <c r="B81" s="134">
        <v>12008</v>
      </c>
      <c r="C81" s="77" t="s">
        <v>32</v>
      </c>
      <c r="D81" s="23">
        <v>76500</v>
      </c>
      <c r="E81" s="23">
        <v>119000</v>
      </c>
      <c r="F81" s="23">
        <v>169984</v>
      </c>
      <c r="G81" s="81"/>
    </row>
    <row r="82" spans="1:7" s="4" customFormat="1" ht="30" x14ac:dyDescent="0.25">
      <c r="A82" s="134"/>
      <c r="B82" s="134"/>
      <c r="C82" s="78" t="s">
        <v>102</v>
      </c>
      <c r="D82" s="78"/>
      <c r="E82" s="78"/>
      <c r="F82" s="78"/>
    </row>
    <row r="83" spans="1:7" s="4" customFormat="1" ht="15" x14ac:dyDescent="0.25">
      <c r="A83" s="134"/>
      <c r="B83" s="134"/>
      <c r="C83" s="77" t="s">
        <v>33</v>
      </c>
      <c r="D83" s="78"/>
      <c r="E83" s="78"/>
      <c r="F83" s="78"/>
      <c r="G83" s="81"/>
    </row>
    <row r="84" spans="1:7" s="4" customFormat="1" ht="49.5" customHeight="1" x14ac:dyDescent="0.25">
      <c r="A84" s="134"/>
      <c r="B84" s="134"/>
      <c r="C84" s="78" t="s">
        <v>103</v>
      </c>
      <c r="D84" s="78"/>
      <c r="E84" s="78"/>
      <c r="F84" s="78"/>
      <c r="G84" s="81"/>
    </row>
    <row r="85" spans="1:7" s="4" customFormat="1" ht="15" x14ac:dyDescent="0.25">
      <c r="A85" s="134"/>
      <c r="B85" s="134"/>
      <c r="C85" s="77" t="s">
        <v>34</v>
      </c>
      <c r="D85" s="78"/>
      <c r="E85" s="78"/>
      <c r="F85" s="78"/>
      <c r="G85" s="81"/>
    </row>
    <row r="86" spans="1:7" s="4" customFormat="1" ht="15" x14ac:dyDescent="0.25">
      <c r="A86" s="134"/>
      <c r="B86" s="134"/>
      <c r="C86" s="78" t="s">
        <v>53</v>
      </c>
      <c r="D86" s="78"/>
      <c r="E86" s="78"/>
      <c r="F86" s="78"/>
    </row>
    <row r="87" spans="1:7" s="4" customFormat="1" ht="15" x14ac:dyDescent="0.25">
      <c r="A87" s="134"/>
      <c r="B87" s="135">
        <v>12009</v>
      </c>
      <c r="C87" s="45" t="s">
        <v>32</v>
      </c>
      <c r="D87" s="23"/>
      <c r="E87" s="23">
        <v>18900</v>
      </c>
      <c r="F87" s="23">
        <v>67117.7</v>
      </c>
    </row>
    <row r="88" spans="1:7" s="4" customFormat="1" ht="60" x14ac:dyDescent="0.25">
      <c r="A88" s="134"/>
      <c r="B88" s="136"/>
      <c r="C88" s="46" t="s">
        <v>84</v>
      </c>
      <c r="D88" s="78"/>
      <c r="E88" s="78"/>
      <c r="F88" s="23"/>
    </row>
    <row r="89" spans="1:7" s="4" customFormat="1" ht="15" x14ac:dyDescent="0.25">
      <c r="A89" s="134"/>
      <c r="B89" s="136"/>
      <c r="C89" s="47" t="s">
        <v>33</v>
      </c>
      <c r="D89" s="78"/>
      <c r="E89" s="78"/>
      <c r="F89" s="51"/>
    </row>
    <row r="90" spans="1:7" s="4" customFormat="1" ht="63.75" customHeight="1" x14ac:dyDescent="0.25">
      <c r="A90" s="134"/>
      <c r="B90" s="136"/>
      <c r="C90" s="46" t="s">
        <v>169</v>
      </c>
      <c r="D90" s="78"/>
      <c r="E90" s="78"/>
      <c r="F90" s="78"/>
    </row>
    <row r="91" spans="1:7" s="4" customFormat="1" ht="15" x14ac:dyDescent="0.25">
      <c r="A91" s="134"/>
      <c r="B91" s="136"/>
      <c r="C91" s="47" t="s">
        <v>34</v>
      </c>
      <c r="D91" s="78"/>
      <c r="E91" s="78"/>
      <c r="F91" s="78"/>
    </row>
    <row r="92" spans="1:7" s="4" customFormat="1" ht="15" x14ac:dyDescent="0.25">
      <c r="A92" s="134"/>
      <c r="B92" s="137"/>
      <c r="C92" s="46" t="s">
        <v>53</v>
      </c>
      <c r="D92" s="78"/>
      <c r="E92" s="78"/>
      <c r="F92" s="78"/>
    </row>
    <row r="93" spans="1:7" s="4" customFormat="1" ht="15" x14ac:dyDescent="0.25">
      <c r="A93" s="134"/>
      <c r="B93" s="135">
        <v>12010</v>
      </c>
      <c r="C93" s="77" t="s">
        <v>32</v>
      </c>
      <c r="D93" s="23">
        <v>40000</v>
      </c>
      <c r="E93" s="23">
        <v>100000</v>
      </c>
      <c r="F93" s="23">
        <v>140160</v>
      </c>
    </row>
    <row r="94" spans="1:7" s="4" customFormat="1" ht="35.25" customHeight="1" x14ac:dyDescent="0.25">
      <c r="A94" s="134"/>
      <c r="B94" s="136"/>
      <c r="C94" s="78" t="s">
        <v>83</v>
      </c>
      <c r="D94" s="78"/>
      <c r="E94" s="78"/>
      <c r="F94" s="78"/>
    </row>
    <row r="95" spans="1:7" s="4" customFormat="1" ht="15" x14ac:dyDescent="0.25">
      <c r="A95" s="134"/>
      <c r="B95" s="136"/>
      <c r="C95" s="77" t="s">
        <v>33</v>
      </c>
      <c r="D95" s="78"/>
      <c r="E95" s="78"/>
      <c r="F95" s="78"/>
    </row>
    <row r="96" spans="1:7" s="4" customFormat="1" ht="45" customHeight="1" x14ac:dyDescent="0.25">
      <c r="A96" s="134"/>
      <c r="B96" s="136"/>
      <c r="C96" s="78" t="s">
        <v>168</v>
      </c>
      <c r="D96" s="78"/>
      <c r="E96" s="78"/>
      <c r="F96" s="78"/>
    </row>
    <row r="97" spans="1:6" s="4" customFormat="1" ht="15" x14ac:dyDescent="0.25">
      <c r="A97" s="134"/>
      <c r="B97" s="136"/>
      <c r="C97" s="77" t="s">
        <v>34</v>
      </c>
      <c r="D97" s="78"/>
      <c r="E97" s="78"/>
      <c r="F97" s="78"/>
    </row>
    <row r="98" spans="1:6" s="4" customFormat="1" ht="15" x14ac:dyDescent="0.25">
      <c r="A98" s="134"/>
      <c r="B98" s="137"/>
      <c r="C98" s="78" t="s">
        <v>53</v>
      </c>
      <c r="D98" s="78"/>
      <c r="E98" s="78"/>
      <c r="F98" s="78"/>
    </row>
  </sheetData>
  <mergeCells count="30">
    <mergeCell ref="A39:A44"/>
    <mergeCell ref="B75:B80"/>
    <mergeCell ref="B51:B56"/>
    <mergeCell ref="B63:B68"/>
    <mergeCell ref="B69:B74"/>
    <mergeCell ref="B57:B62"/>
    <mergeCell ref="A6:F6"/>
    <mergeCell ref="A9:B9"/>
    <mergeCell ref="C9:C10"/>
    <mergeCell ref="A38:B38"/>
    <mergeCell ref="C38:F38"/>
    <mergeCell ref="D9:F9"/>
    <mergeCell ref="A32:A35"/>
    <mergeCell ref="B32:B35"/>
    <mergeCell ref="B81:B86"/>
    <mergeCell ref="B87:B92"/>
    <mergeCell ref="B93:B98"/>
    <mergeCell ref="A51:A98"/>
    <mergeCell ref="B11:C11"/>
    <mergeCell ref="A12:A17"/>
    <mergeCell ref="B12:B17"/>
    <mergeCell ref="A18:B18"/>
    <mergeCell ref="C18:F18"/>
    <mergeCell ref="A19:A24"/>
    <mergeCell ref="B19:B24"/>
    <mergeCell ref="A25:A30"/>
    <mergeCell ref="B25:B30"/>
    <mergeCell ref="A45:A50"/>
    <mergeCell ref="B45:B50"/>
    <mergeCell ref="B39:B44"/>
  </mergeCells>
  <pageMargins left="0" right="0" top="0" bottom="0" header="0.3" footer="0.3"/>
  <pageSetup paperSize="9" scale="99" orientation="landscape" r:id="rId1"/>
  <rowBreaks count="1" manualBreakCount="1">
    <brk id="75" max="5" man="1"/>
  </rowBreaks>
  <ignoredErrors>
    <ignoredError sqref="B6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view="pageBreakPreview" zoomScale="60" zoomScaleNormal="120" workbookViewId="0">
      <selection activeCell="I132" sqref="A1:I132"/>
    </sheetView>
  </sheetViews>
  <sheetFormatPr defaultColWidth="9.140625"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0.7109375" style="1" customWidth="1"/>
    <col min="6" max="6" width="62.140625" style="1" customWidth="1"/>
    <col min="7" max="7" width="14.28515625" style="1" customWidth="1"/>
    <col min="8" max="8" width="14.85546875" style="1" customWidth="1"/>
    <col min="9" max="9" width="14.28515625" style="1" customWidth="1"/>
    <col min="10" max="10" width="9.7109375" style="1" bestFit="1" customWidth="1"/>
    <col min="11" max="11" width="49.85546875" style="1" customWidth="1"/>
    <col min="12" max="16384" width="9.140625" style="1"/>
  </cols>
  <sheetData>
    <row r="1" spans="1:9" ht="18" customHeight="1" x14ac:dyDescent="0.25">
      <c r="H1" s="1" t="s">
        <v>6</v>
      </c>
    </row>
    <row r="2" spans="1:9" ht="15.75" customHeight="1" x14ac:dyDescent="0.25">
      <c r="G2" s="1" t="s">
        <v>0</v>
      </c>
    </row>
    <row r="3" spans="1:9" ht="17.25" customHeight="1" x14ac:dyDescent="0.25">
      <c r="G3" s="1" t="s">
        <v>1</v>
      </c>
    </row>
    <row r="6" spans="1:9" ht="45" customHeight="1" x14ac:dyDescent="0.3">
      <c r="A6" s="158" t="s">
        <v>35</v>
      </c>
      <c r="B6" s="158"/>
      <c r="C6" s="158"/>
      <c r="D6" s="158"/>
      <c r="E6" s="158"/>
      <c r="F6" s="158"/>
      <c r="G6" s="158"/>
      <c r="H6" s="158"/>
      <c r="I6" s="158"/>
    </row>
    <row r="8" spans="1:9" x14ac:dyDescent="0.25">
      <c r="H8" s="1" t="s">
        <v>22</v>
      </c>
    </row>
    <row r="9" spans="1:9" s="4" customFormat="1" ht="41.25" customHeight="1" x14ac:dyDescent="0.25">
      <c r="A9" s="173" t="s">
        <v>23</v>
      </c>
      <c r="B9" s="174"/>
      <c r="C9" s="175"/>
      <c r="D9" s="176" t="s">
        <v>7</v>
      </c>
      <c r="E9" s="176"/>
      <c r="F9" s="176" t="s">
        <v>15</v>
      </c>
      <c r="G9" s="159" t="s">
        <v>24</v>
      </c>
      <c r="H9" s="160"/>
      <c r="I9" s="161"/>
    </row>
    <row r="10" spans="1:9" s="4" customFormat="1" ht="39.75" customHeight="1" x14ac:dyDescent="0.25">
      <c r="A10" s="69" t="s">
        <v>25</v>
      </c>
      <c r="B10" s="69" t="s">
        <v>26</v>
      </c>
      <c r="C10" s="69" t="s">
        <v>27</v>
      </c>
      <c r="D10" s="11" t="s">
        <v>12</v>
      </c>
      <c r="E10" s="11" t="s">
        <v>13</v>
      </c>
      <c r="F10" s="176"/>
      <c r="G10" s="12" t="s">
        <v>9</v>
      </c>
      <c r="H10" s="12" t="s">
        <v>10</v>
      </c>
      <c r="I10" s="12" t="s">
        <v>11</v>
      </c>
    </row>
    <row r="11" spans="1:9" s="4" customFormat="1" ht="15" x14ac:dyDescent="0.25">
      <c r="A11" s="13"/>
      <c r="B11" s="13"/>
      <c r="C11" s="13"/>
      <c r="D11" s="11"/>
      <c r="E11" s="11"/>
      <c r="F11" s="10" t="s">
        <v>21</v>
      </c>
      <c r="G11" s="11"/>
      <c r="H11" s="11"/>
      <c r="I11" s="11"/>
    </row>
    <row r="12" spans="1:9" s="4" customFormat="1" ht="28.5" x14ac:dyDescent="0.25">
      <c r="A12" s="170" t="s">
        <v>125</v>
      </c>
      <c r="B12" s="86"/>
      <c r="C12" s="182"/>
      <c r="D12" s="162"/>
      <c r="E12" s="168"/>
      <c r="F12" s="87" t="s">
        <v>126</v>
      </c>
      <c r="G12" s="88">
        <f>+G14</f>
        <v>0</v>
      </c>
      <c r="H12" s="88">
        <f t="shared" ref="H12:I12" si="0">+H14</f>
        <v>0</v>
      </c>
      <c r="I12" s="88">
        <f t="shared" si="0"/>
        <v>16</v>
      </c>
    </row>
    <row r="13" spans="1:9" s="4" customFormat="1" ht="15" x14ac:dyDescent="0.25">
      <c r="A13" s="171"/>
      <c r="B13" s="170" t="s">
        <v>127</v>
      </c>
      <c r="C13" s="183"/>
      <c r="D13" s="162"/>
      <c r="E13" s="169"/>
      <c r="F13" s="89" t="s">
        <v>16</v>
      </c>
      <c r="G13" s="76"/>
      <c r="H13" s="76"/>
      <c r="I13" s="76"/>
    </row>
    <row r="14" spans="1:9" s="4" customFormat="1" ht="15" x14ac:dyDescent="0.25">
      <c r="A14" s="171"/>
      <c r="B14" s="171"/>
      <c r="C14" s="184"/>
      <c r="D14" s="162"/>
      <c r="E14" s="169"/>
      <c r="F14" s="87" t="s">
        <v>128</v>
      </c>
      <c r="G14" s="88">
        <f>+G16</f>
        <v>0</v>
      </c>
      <c r="H14" s="88">
        <f t="shared" ref="H14:I14" si="1">+H16</f>
        <v>0</v>
      </c>
      <c r="I14" s="88">
        <f t="shared" si="1"/>
        <v>16</v>
      </c>
    </row>
    <row r="15" spans="1:9" s="4" customFormat="1" ht="15" x14ac:dyDescent="0.25">
      <c r="A15" s="171"/>
      <c r="B15" s="171"/>
      <c r="C15" s="185"/>
      <c r="D15" s="162"/>
      <c r="E15" s="169"/>
      <c r="F15" s="89" t="s">
        <v>16</v>
      </c>
      <c r="G15" s="76"/>
      <c r="H15" s="76"/>
      <c r="I15" s="76"/>
    </row>
    <row r="16" spans="1:9" s="4" customFormat="1" ht="15" x14ac:dyDescent="0.25">
      <c r="A16" s="171"/>
      <c r="B16" s="171"/>
      <c r="C16" s="170" t="s">
        <v>127</v>
      </c>
      <c r="D16" s="162"/>
      <c r="E16" s="169"/>
      <c r="F16" s="87" t="s">
        <v>119</v>
      </c>
      <c r="G16" s="88">
        <f>+G18</f>
        <v>0</v>
      </c>
      <c r="H16" s="88">
        <f t="shared" ref="H16:I16" si="2">+H18</f>
        <v>0</v>
      </c>
      <c r="I16" s="88">
        <f t="shared" si="2"/>
        <v>16</v>
      </c>
    </row>
    <row r="17" spans="1:9" s="4" customFormat="1" ht="15" x14ac:dyDescent="0.25">
      <c r="A17" s="171"/>
      <c r="B17" s="171"/>
      <c r="C17" s="171"/>
      <c r="D17" s="162"/>
      <c r="E17" s="169"/>
      <c r="F17" s="90" t="s">
        <v>16</v>
      </c>
      <c r="G17" s="12"/>
      <c r="H17" s="12"/>
      <c r="I17" s="12"/>
    </row>
    <row r="18" spans="1:9" s="4" customFormat="1" ht="15" x14ac:dyDescent="0.25">
      <c r="A18" s="171"/>
      <c r="B18" s="171"/>
      <c r="C18" s="171"/>
      <c r="D18" s="149" t="s">
        <v>118</v>
      </c>
      <c r="E18" s="75"/>
      <c r="F18" s="2" t="s">
        <v>119</v>
      </c>
      <c r="G18" s="88">
        <f>+G19+G27</f>
        <v>0</v>
      </c>
      <c r="H18" s="88">
        <f t="shared" ref="H18:I18" si="3">+H19+H27</f>
        <v>0</v>
      </c>
      <c r="I18" s="88">
        <f t="shared" si="3"/>
        <v>16</v>
      </c>
    </row>
    <row r="19" spans="1:9" s="4" customFormat="1" ht="15" x14ac:dyDescent="0.25">
      <c r="A19" s="171"/>
      <c r="B19" s="171"/>
      <c r="C19" s="171"/>
      <c r="D19" s="150"/>
      <c r="E19" s="143" t="s">
        <v>122</v>
      </c>
      <c r="F19" s="2" t="s">
        <v>119</v>
      </c>
      <c r="G19" s="84">
        <v>116500</v>
      </c>
      <c r="H19" s="84">
        <v>237900</v>
      </c>
      <c r="I19" s="84">
        <v>377277.7</v>
      </c>
    </row>
    <row r="20" spans="1:9" s="4" customFormat="1" ht="15" x14ac:dyDescent="0.25">
      <c r="A20" s="171"/>
      <c r="B20" s="171"/>
      <c r="C20" s="171"/>
      <c r="D20" s="150"/>
      <c r="E20" s="143"/>
      <c r="F20" s="2" t="s">
        <v>17</v>
      </c>
      <c r="G20" s="76"/>
      <c r="H20" s="85"/>
      <c r="I20" s="85"/>
    </row>
    <row r="21" spans="1:9" s="4" customFormat="1" ht="15" x14ac:dyDescent="0.25">
      <c r="A21" s="171"/>
      <c r="B21" s="171"/>
      <c r="C21" s="171"/>
      <c r="D21" s="150"/>
      <c r="E21" s="143"/>
      <c r="F21" s="83" t="s">
        <v>117</v>
      </c>
      <c r="G21" s="84">
        <v>116500</v>
      </c>
      <c r="H21" s="84">
        <v>237900</v>
      </c>
      <c r="I21" s="84">
        <v>377277.7</v>
      </c>
    </row>
    <row r="22" spans="1:9" s="4" customFormat="1" ht="27" x14ac:dyDescent="0.25">
      <c r="A22" s="171"/>
      <c r="B22" s="171"/>
      <c r="C22" s="171"/>
      <c r="D22" s="150"/>
      <c r="E22" s="143"/>
      <c r="F22" s="2" t="s">
        <v>18</v>
      </c>
      <c r="G22" s="91"/>
      <c r="H22" s="85"/>
      <c r="I22" s="85"/>
    </row>
    <row r="23" spans="1:9" s="4" customFormat="1" ht="18.75" customHeight="1" x14ac:dyDescent="0.25">
      <c r="A23" s="171"/>
      <c r="B23" s="171"/>
      <c r="C23" s="171"/>
      <c r="D23" s="150"/>
      <c r="E23" s="143"/>
      <c r="F23" s="2" t="s">
        <v>19</v>
      </c>
      <c r="G23" s="84">
        <v>116500</v>
      </c>
      <c r="H23" s="84">
        <v>237900</v>
      </c>
      <c r="I23" s="84">
        <v>377277.7</v>
      </c>
    </row>
    <row r="24" spans="1:9" s="4" customFormat="1" ht="15" x14ac:dyDescent="0.25">
      <c r="A24" s="171"/>
      <c r="B24" s="171"/>
      <c r="C24" s="171"/>
      <c r="D24" s="150"/>
      <c r="E24" s="143"/>
      <c r="F24" s="2" t="s">
        <v>20</v>
      </c>
      <c r="G24" s="84">
        <v>116500</v>
      </c>
      <c r="H24" s="84">
        <v>237900</v>
      </c>
      <c r="I24" s="84">
        <v>377277.7</v>
      </c>
    </row>
    <row r="25" spans="1:9" s="4" customFormat="1" ht="15" x14ac:dyDescent="0.25">
      <c r="A25" s="171"/>
      <c r="B25" s="171"/>
      <c r="C25" s="171"/>
      <c r="D25" s="150"/>
      <c r="E25" s="143"/>
      <c r="F25" s="2" t="s">
        <v>129</v>
      </c>
      <c r="G25" s="84">
        <v>116500</v>
      </c>
      <c r="H25" s="84">
        <v>237900</v>
      </c>
      <c r="I25" s="84">
        <v>377277.7</v>
      </c>
    </row>
    <row r="26" spans="1:9" s="4" customFormat="1" ht="15" x14ac:dyDescent="0.25">
      <c r="A26" s="171"/>
      <c r="B26" s="171"/>
      <c r="C26" s="171"/>
      <c r="D26" s="150"/>
      <c r="E26" s="143"/>
      <c r="F26" s="2" t="s">
        <v>130</v>
      </c>
      <c r="G26" s="84">
        <v>116500</v>
      </c>
      <c r="H26" s="84">
        <v>237900</v>
      </c>
      <c r="I26" s="84">
        <v>377277.7</v>
      </c>
    </row>
    <row r="27" spans="1:9" s="4" customFormat="1" ht="16.5" customHeight="1" x14ac:dyDescent="0.25">
      <c r="A27" s="171"/>
      <c r="B27" s="171"/>
      <c r="C27" s="171"/>
      <c r="D27" s="150"/>
      <c r="E27" s="143" t="s">
        <v>122</v>
      </c>
      <c r="F27" s="2" t="s">
        <v>119</v>
      </c>
      <c r="G27" s="84">
        <v>-116500</v>
      </c>
      <c r="H27" s="84">
        <v>-237900</v>
      </c>
      <c r="I27" s="84">
        <v>-377261.7</v>
      </c>
    </row>
    <row r="28" spans="1:9" s="4" customFormat="1" ht="15" x14ac:dyDescent="0.25">
      <c r="A28" s="171"/>
      <c r="B28" s="171"/>
      <c r="C28" s="171"/>
      <c r="D28" s="150"/>
      <c r="E28" s="143"/>
      <c r="F28" s="2" t="s">
        <v>17</v>
      </c>
      <c r="G28" s="84"/>
      <c r="H28" s="84"/>
      <c r="I28" s="84"/>
    </row>
    <row r="29" spans="1:9" s="4" customFormat="1" ht="15" x14ac:dyDescent="0.25">
      <c r="A29" s="171"/>
      <c r="B29" s="171"/>
      <c r="C29" s="171"/>
      <c r="D29" s="150"/>
      <c r="E29" s="143"/>
      <c r="F29" s="83" t="s">
        <v>117</v>
      </c>
      <c r="G29" s="84">
        <v>-116500</v>
      </c>
      <c r="H29" s="84">
        <v>-237900</v>
      </c>
      <c r="I29" s="84">
        <v>-377261.7</v>
      </c>
    </row>
    <row r="30" spans="1:9" s="4" customFormat="1" ht="28.5" customHeight="1" x14ac:dyDescent="0.25">
      <c r="A30" s="171"/>
      <c r="B30" s="171"/>
      <c r="C30" s="171"/>
      <c r="D30" s="150"/>
      <c r="E30" s="143"/>
      <c r="F30" s="2" t="s">
        <v>18</v>
      </c>
      <c r="G30" s="84"/>
      <c r="H30" s="84"/>
      <c r="I30" s="84"/>
    </row>
    <row r="31" spans="1:9" s="4" customFormat="1" ht="15" customHeight="1" x14ac:dyDescent="0.25">
      <c r="A31" s="171"/>
      <c r="B31" s="171"/>
      <c r="C31" s="171"/>
      <c r="D31" s="150"/>
      <c r="E31" s="143"/>
      <c r="F31" s="2" t="s">
        <v>19</v>
      </c>
      <c r="G31" s="84">
        <v>-116500</v>
      </c>
      <c r="H31" s="84">
        <v>-237900</v>
      </c>
      <c r="I31" s="84">
        <v>-377261.7</v>
      </c>
    </row>
    <row r="32" spans="1:9" s="4" customFormat="1" ht="13.5" customHeight="1" x14ac:dyDescent="0.25">
      <c r="A32" s="171"/>
      <c r="B32" s="171"/>
      <c r="C32" s="171"/>
      <c r="D32" s="150"/>
      <c r="E32" s="143"/>
      <c r="F32" s="2" t="s">
        <v>20</v>
      </c>
      <c r="G32" s="84">
        <v>-116500</v>
      </c>
      <c r="H32" s="84">
        <v>-237900</v>
      </c>
      <c r="I32" s="84">
        <v>-377261.7</v>
      </c>
    </row>
    <row r="33" spans="1:9" s="4" customFormat="1" ht="13.5" customHeight="1" x14ac:dyDescent="0.25">
      <c r="A33" s="171"/>
      <c r="B33" s="171"/>
      <c r="C33" s="171"/>
      <c r="D33" s="150"/>
      <c r="E33" s="143"/>
      <c r="F33" s="2" t="s">
        <v>129</v>
      </c>
      <c r="G33" s="84">
        <v>-116500</v>
      </c>
      <c r="H33" s="84">
        <v>-237900</v>
      </c>
      <c r="I33" s="84">
        <v>-377261.7</v>
      </c>
    </row>
    <row r="34" spans="1:9" ht="18" customHeight="1" x14ac:dyDescent="0.25">
      <c r="A34" s="171"/>
      <c r="B34" s="171"/>
      <c r="C34" s="171"/>
      <c r="D34" s="151"/>
      <c r="E34" s="143"/>
      <c r="F34" s="2" t="s">
        <v>130</v>
      </c>
      <c r="G34" s="84">
        <v>-116500</v>
      </c>
      <c r="H34" s="84">
        <v>-237900</v>
      </c>
      <c r="I34" s="84">
        <v>-377261.7</v>
      </c>
    </row>
    <row r="35" spans="1:9" s="4" customFormat="1" ht="15" x14ac:dyDescent="0.25">
      <c r="A35" s="166" t="s">
        <v>38</v>
      </c>
      <c r="B35" s="177"/>
      <c r="C35" s="177"/>
      <c r="D35" s="178"/>
      <c r="E35" s="179"/>
      <c r="F35" s="16" t="s">
        <v>42</v>
      </c>
      <c r="G35" s="93">
        <f>+G37</f>
        <v>0</v>
      </c>
      <c r="H35" s="93">
        <f t="shared" ref="H35:I39" si="4">+H37</f>
        <v>1.4551915228366852E-11</v>
      </c>
      <c r="I35" s="94">
        <f t="shared" si="4"/>
        <v>-16</v>
      </c>
    </row>
    <row r="36" spans="1:9" s="4" customFormat="1" ht="15" x14ac:dyDescent="0.25">
      <c r="A36" s="166"/>
      <c r="B36" s="177"/>
      <c r="C36" s="177"/>
      <c r="D36" s="178"/>
      <c r="E36" s="180"/>
      <c r="F36" s="2" t="s">
        <v>16</v>
      </c>
      <c r="G36" s="95"/>
      <c r="H36" s="95"/>
      <c r="I36" s="95"/>
    </row>
    <row r="37" spans="1:9" s="4" customFormat="1" ht="28.5" x14ac:dyDescent="0.25">
      <c r="A37" s="166"/>
      <c r="B37" s="166" t="s">
        <v>28</v>
      </c>
      <c r="C37" s="177"/>
      <c r="D37" s="178"/>
      <c r="E37" s="180"/>
      <c r="F37" s="16" t="s">
        <v>40</v>
      </c>
      <c r="G37" s="93">
        <f>+G39</f>
        <v>0</v>
      </c>
      <c r="H37" s="93">
        <f t="shared" si="4"/>
        <v>1.4551915228366852E-11</v>
      </c>
      <c r="I37" s="94">
        <f t="shared" si="4"/>
        <v>-16</v>
      </c>
    </row>
    <row r="38" spans="1:9" s="4" customFormat="1" ht="15" x14ac:dyDescent="0.25">
      <c r="A38" s="166"/>
      <c r="B38" s="166"/>
      <c r="C38" s="177"/>
      <c r="D38" s="178"/>
      <c r="E38" s="180"/>
      <c r="F38" s="2" t="s">
        <v>16</v>
      </c>
      <c r="G38" s="95"/>
      <c r="H38" s="95"/>
      <c r="I38" s="95"/>
    </row>
    <row r="39" spans="1:9" s="4" customFormat="1" ht="15" x14ac:dyDescent="0.25">
      <c r="A39" s="166"/>
      <c r="B39" s="166"/>
      <c r="C39" s="166" t="s">
        <v>39</v>
      </c>
      <c r="D39" s="178"/>
      <c r="E39" s="180"/>
      <c r="F39" s="16" t="s">
        <v>41</v>
      </c>
      <c r="G39" s="93">
        <f>+G41</f>
        <v>0</v>
      </c>
      <c r="H39" s="93">
        <f t="shared" si="4"/>
        <v>1.4551915228366852E-11</v>
      </c>
      <c r="I39" s="94">
        <f t="shared" si="4"/>
        <v>-16</v>
      </c>
    </row>
    <row r="40" spans="1:9" s="4" customFormat="1" ht="15" x14ac:dyDescent="0.25">
      <c r="A40" s="166"/>
      <c r="B40" s="166"/>
      <c r="C40" s="166"/>
      <c r="D40" s="178"/>
      <c r="E40" s="181"/>
      <c r="F40" s="2" t="s">
        <v>16</v>
      </c>
      <c r="G40" s="95"/>
      <c r="H40" s="95"/>
      <c r="I40" s="95"/>
    </row>
    <row r="41" spans="1:9" s="4" customFormat="1" ht="15" x14ac:dyDescent="0.25">
      <c r="A41" s="166"/>
      <c r="B41" s="166"/>
      <c r="C41" s="166"/>
      <c r="D41" s="27"/>
      <c r="E41" s="17"/>
      <c r="F41" s="14" t="s">
        <v>37</v>
      </c>
      <c r="G41" s="94">
        <f t="shared" ref="G41:H41" si="5">+G42+G62</f>
        <v>0</v>
      </c>
      <c r="H41" s="94">
        <f t="shared" si="5"/>
        <v>1.4551915228366852E-11</v>
      </c>
      <c r="I41" s="94">
        <f>+I42+I62</f>
        <v>-16</v>
      </c>
    </row>
    <row r="42" spans="1:9" ht="17.25" customHeight="1" x14ac:dyDescent="0.25">
      <c r="A42" s="166"/>
      <c r="B42" s="166"/>
      <c r="C42" s="166"/>
      <c r="D42" s="172">
        <v>1022</v>
      </c>
      <c r="E42" s="165"/>
      <c r="F42" s="7" t="s">
        <v>47</v>
      </c>
      <c r="G42" s="68">
        <f t="shared" ref="G42:I42" si="6">G44+G53</f>
        <v>29486.9</v>
      </c>
      <c r="H42" s="60">
        <f>H44+H53</f>
        <v>10586.900000000009</v>
      </c>
      <c r="I42" s="60">
        <f t="shared" si="6"/>
        <v>547</v>
      </c>
    </row>
    <row r="43" spans="1:9" ht="13.5" customHeight="1" x14ac:dyDescent="0.25">
      <c r="A43" s="166"/>
      <c r="B43" s="166"/>
      <c r="C43" s="166"/>
      <c r="D43" s="172"/>
      <c r="E43" s="165"/>
      <c r="F43" s="2" t="s">
        <v>16</v>
      </c>
      <c r="G43" s="20"/>
      <c r="H43" s="23"/>
      <c r="I43" s="23"/>
    </row>
    <row r="44" spans="1:9" ht="13.5" customHeight="1" x14ac:dyDescent="0.25">
      <c r="A44" s="166"/>
      <c r="B44" s="166"/>
      <c r="C44" s="166"/>
      <c r="D44" s="172"/>
      <c r="E44" s="163" t="s">
        <v>74</v>
      </c>
      <c r="F44" s="8" t="s">
        <v>107</v>
      </c>
      <c r="G44" s="23">
        <v>29486.9</v>
      </c>
      <c r="H44" s="23">
        <v>100758.8</v>
      </c>
      <c r="I44" s="23">
        <v>163171.9</v>
      </c>
    </row>
    <row r="45" spans="1:9" ht="13.5" customHeight="1" x14ac:dyDescent="0.25">
      <c r="A45" s="166"/>
      <c r="B45" s="166"/>
      <c r="C45" s="166"/>
      <c r="D45" s="172"/>
      <c r="E45" s="164"/>
      <c r="F45" s="50" t="s">
        <v>17</v>
      </c>
      <c r="G45" s="20"/>
      <c r="H45" s="26"/>
      <c r="I45" s="26"/>
    </row>
    <row r="46" spans="1:9" ht="13.5" customHeight="1" x14ac:dyDescent="0.25">
      <c r="A46" s="166"/>
      <c r="B46" s="166"/>
      <c r="C46" s="166"/>
      <c r="D46" s="172"/>
      <c r="E46" s="164"/>
      <c r="F46" s="49" t="s">
        <v>48</v>
      </c>
      <c r="G46" s="23">
        <v>29486.9</v>
      </c>
      <c r="H46" s="23">
        <v>100758.8</v>
      </c>
      <c r="I46" s="23">
        <v>163171.9</v>
      </c>
    </row>
    <row r="47" spans="1:9" ht="13.5" customHeight="1" x14ac:dyDescent="0.25">
      <c r="A47" s="166"/>
      <c r="B47" s="166"/>
      <c r="C47" s="166"/>
      <c r="D47" s="172"/>
      <c r="E47" s="164"/>
      <c r="F47" s="50" t="s">
        <v>18</v>
      </c>
      <c r="G47" s="20"/>
      <c r="H47" s="26"/>
      <c r="I47" s="26"/>
    </row>
    <row r="48" spans="1:9" ht="13.5" customHeight="1" x14ac:dyDescent="0.25">
      <c r="A48" s="166"/>
      <c r="B48" s="166"/>
      <c r="C48" s="166"/>
      <c r="D48" s="172"/>
      <c r="E48" s="164"/>
      <c r="F48" s="50" t="s">
        <v>19</v>
      </c>
      <c r="G48" s="23">
        <v>29486.9</v>
      </c>
      <c r="H48" s="23">
        <v>100758.8</v>
      </c>
      <c r="I48" s="23">
        <v>163171.9</v>
      </c>
    </row>
    <row r="49" spans="1:11" ht="13.5" customHeight="1" x14ac:dyDescent="0.25">
      <c r="A49" s="166"/>
      <c r="B49" s="166"/>
      <c r="C49" s="166"/>
      <c r="D49" s="172"/>
      <c r="E49" s="164"/>
      <c r="F49" s="50" t="s">
        <v>20</v>
      </c>
      <c r="G49" s="23">
        <v>29486.9</v>
      </c>
      <c r="H49" s="23">
        <v>100758.8</v>
      </c>
      <c r="I49" s="23">
        <v>163171.9</v>
      </c>
    </row>
    <row r="50" spans="1:11" ht="13.5" customHeight="1" x14ac:dyDescent="0.25">
      <c r="A50" s="166"/>
      <c r="B50" s="166"/>
      <c r="C50" s="166"/>
      <c r="D50" s="172"/>
      <c r="E50" s="164"/>
      <c r="F50" s="50" t="s">
        <v>44</v>
      </c>
      <c r="G50" s="23">
        <v>29486.9</v>
      </c>
      <c r="H50" s="23">
        <v>100758.8</v>
      </c>
      <c r="I50" s="23">
        <v>163171.9</v>
      </c>
    </row>
    <row r="51" spans="1:11" ht="13.5" customHeight="1" x14ac:dyDescent="0.25">
      <c r="A51" s="166"/>
      <c r="B51" s="166"/>
      <c r="C51" s="166"/>
      <c r="D51" s="172"/>
      <c r="E51" s="164"/>
      <c r="F51" s="50" t="s">
        <v>45</v>
      </c>
      <c r="G51" s="23">
        <v>29486.9</v>
      </c>
      <c r="H51" s="23">
        <v>100758.8</v>
      </c>
      <c r="I51" s="23">
        <v>163171.9</v>
      </c>
    </row>
    <row r="52" spans="1:11" ht="32.25" customHeight="1" x14ac:dyDescent="0.25">
      <c r="A52" s="166"/>
      <c r="B52" s="166"/>
      <c r="C52" s="166"/>
      <c r="D52" s="172"/>
      <c r="E52" s="167"/>
      <c r="F52" s="50" t="s">
        <v>46</v>
      </c>
      <c r="G52" s="23">
        <v>29486.9</v>
      </c>
      <c r="H52" s="23">
        <v>100758.8</v>
      </c>
      <c r="I52" s="23">
        <v>163171.9</v>
      </c>
    </row>
    <row r="53" spans="1:11" ht="27" x14ac:dyDescent="0.25">
      <c r="A53" s="166"/>
      <c r="B53" s="166"/>
      <c r="C53" s="166"/>
      <c r="D53" s="172"/>
      <c r="E53" s="163">
        <v>12002</v>
      </c>
      <c r="F53" s="8" t="s">
        <v>43</v>
      </c>
      <c r="G53" s="20"/>
      <c r="H53" s="23">
        <v>-90171.9</v>
      </c>
      <c r="I53" s="23">
        <v>-162624.9</v>
      </c>
    </row>
    <row r="54" spans="1:11" ht="14.25" x14ac:dyDescent="0.25">
      <c r="A54" s="166"/>
      <c r="B54" s="166"/>
      <c r="C54" s="166"/>
      <c r="D54" s="172"/>
      <c r="E54" s="164"/>
      <c r="F54" s="2" t="s">
        <v>17</v>
      </c>
      <c r="G54" s="21"/>
      <c r="H54" s="26"/>
      <c r="I54" s="26"/>
      <c r="K54" s="1">
        <v>1</v>
      </c>
    </row>
    <row r="55" spans="1:11" ht="13.5" customHeight="1" x14ac:dyDescent="0.25">
      <c r="A55" s="166"/>
      <c r="B55" s="166"/>
      <c r="C55" s="166"/>
      <c r="D55" s="172"/>
      <c r="E55" s="164"/>
      <c r="F55" s="9" t="s">
        <v>37</v>
      </c>
      <c r="G55" s="20"/>
      <c r="H55" s="23">
        <v>-90171.9</v>
      </c>
      <c r="I55" s="23">
        <v>-162624.9</v>
      </c>
    </row>
    <row r="56" spans="1:11" ht="27" x14ac:dyDescent="0.25">
      <c r="A56" s="166"/>
      <c r="B56" s="166"/>
      <c r="C56" s="166"/>
      <c r="D56" s="172"/>
      <c r="E56" s="164"/>
      <c r="F56" s="2" t="s">
        <v>18</v>
      </c>
      <c r="G56" s="21"/>
      <c r="H56" s="26"/>
      <c r="I56" s="26"/>
    </row>
    <row r="57" spans="1:11" ht="13.5" customHeight="1" x14ac:dyDescent="0.25">
      <c r="A57" s="166"/>
      <c r="B57" s="166"/>
      <c r="C57" s="166"/>
      <c r="D57" s="172"/>
      <c r="E57" s="164"/>
      <c r="F57" s="2" t="s">
        <v>19</v>
      </c>
      <c r="G57" s="20"/>
      <c r="H57" s="23">
        <v>-90171.9</v>
      </c>
      <c r="I57" s="23">
        <v>-162624.9</v>
      </c>
    </row>
    <row r="58" spans="1:11" ht="15" x14ac:dyDescent="0.25">
      <c r="A58" s="166"/>
      <c r="B58" s="166"/>
      <c r="C58" s="166"/>
      <c r="D58" s="172"/>
      <c r="E58" s="164"/>
      <c r="F58" s="22" t="s">
        <v>20</v>
      </c>
      <c r="G58" s="23">
        <v>0</v>
      </c>
      <c r="H58" s="23">
        <v>-90171.9</v>
      </c>
      <c r="I58" s="23">
        <v>-162624.9</v>
      </c>
    </row>
    <row r="59" spans="1:11" ht="15" x14ac:dyDescent="0.25">
      <c r="A59" s="166"/>
      <c r="B59" s="166"/>
      <c r="C59" s="166"/>
      <c r="D59" s="172"/>
      <c r="E59" s="164"/>
      <c r="F59" s="22" t="s">
        <v>44</v>
      </c>
      <c r="G59" s="23">
        <v>0</v>
      </c>
      <c r="H59" s="23">
        <v>-90171.9</v>
      </c>
      <c r="I59" s="23">
        <v>-162624.9</v>
      </c>
    </row>
    <row r="60" spans="1:11" ht="15" x14ac:dyDescent="0.25">
      <c r="A60" s="166"/>
      <c r="B60" s="166"/>
      <c r="C60" s="166"/>
      <c r="D60" s="172"/>
      <c r="E60" s="164"/>
      <c r="F60" s="22" t="s">
        <v>45</v>
      </c>
      <c r="G60" s="23">
        <v>0</v>
      </c>
      <c r="H60" s="23">
        <v>-90171.9</v>
      </c>
      <c r="I60" s="23">
        <v>-162624.9</v>
      </c>
    </row>
    <row r="61" spans="1:11" ht="30" x14ac:dyDescent="0.25">
      <c r="A61" s="166"/>
      <c r="B61" s="166"/>
      <c r="C61" s="166"/>
      <c r="D61" s="172"/>
      <c r="E61" s="167"/>
      <c r="F61" s="22" t="s">
        <v>46</v>
      </c>
      <c r="G61" s="23">
        <v>0</v>
      </c>
      <c r="H61" s="23">
        <v>-90171.9</v>
      </c>
      <c r="I61" s="23">
        <v>-162624.9</v>
      </c>
    </row>
    <row r="62" spans="1:11" ht="13.5" customHeight="1" x14ac:dyDescent="0.25">
      <c r="A62" s="166"/>
      <c r="B62" s="166"/>
      <c r="C62" s="166"/>
      <c r="D62" s="165">
        <v>1187</v>
      </c>
      <c r="E62" s="135"/>
      <c r="F62" s="50" t="s">
        <v>77</v>
      </c>
      <c r="G62" s="60">
        <f>+G64+G73+G82+G91+G100+G109+G121</f>
        <v>-29486.899999999994</v>
      </c>
      <c r="H62" s="60">
        <f t="shared" ref="H62:I62" si="7">+H64+H73+H82+H91+H100+H109+H121</f>
        <v>-10586.899999999994</v>
      </c>
      <c r="I62" s="60">
        <f t="shared" si="7"/>
        <v>-563</v>
      </c>
    </row>
    <row r="63" spans="1:11" ht="13.5" customHeight="1" x14ac:dyDescent="0.25">
      <c r="A63" s="166"/>
      <c r="B63" s="166"/>
      <c r="C63" s="166"/>
      <c r="D63" s="165"/>
      <c r="E63" s="137"/>
      <c r="F63" s="50" t="s">
        <v>16</v>
      </c>
      <c r="G63" s="23"/>
      <c r="H63" s="23"/>
      <c r="I63" s="23"/>
    </row>
    <row r="64" spans="1:11" ht="18.75" customHeight="1" x14ac:dyDescent="0.25">
      <c r="A64" s="166"/>
      <c r="B64" s="166"/>
      <c r="C64" s="166"/>
      <c r="D64" s="165"/>
      <c r="E64" s="163">
        <v>12001</v>
      </c>
      <c r="F64" s="78" t="s">
        <v>109</v>
      </c>
      <c r="G64" s="23">
        <v>-76500</v>
      </c>
      <c r="H64" s="23">
        <v>-119000</v>
      </c>
      <c r="I64" s="23">
        <v>-170000</v>
      </c>
    </row>
    <row r="65" spans="1:10" ht="15" customHeight="1" x14ac:dyDescent="0.25">
      <c r="A65" s="166"/>
      <c r="B65" s="166"/>
      <c r="C65" s="166"/>
      <c r="D65" s="165"/>
      <c r="E65" s="164"/>
      <c r="F65" s="50" t="s">
        <v>17</v>
      </c>
      <c r="G65" s="50"/>
      <c r="H65" s="50"/>
      <c r="I65" s="50"/>
    </row>
    <row r="66" spans="1:10" ht="15" customHeight="1" x14ac:dyDescent="0.25">
      <c r="A66" s="166"/>
      <c r="B66" s="166"/>
      <c r="C66" s="166"/>
      <c r="D66" s="165"/>
      <c r="E66" s="164"/>
      <c r="F66" s="49" t="s">
        <v>48</v>
      </c>
      <c r="G66" s="23">
        <v>-76500</v>
      </c>
      <c r="H66" s="23">
        <v>-119000</v>
      </c>
      <c r="I66" s="23">
        <v>-170000</v>
      </c>
    </row>
    <row r="67" spans="1:10" ht="30" x14ac:dyDescent="0.25">
      <c r="A67" s="166"/>
      <c r="B67" s="166"/>
      <c r="C67" s="166"/>
      <c r="D67" s="165"/>
      <c r="E67" s="164"/>
      <c r="F67" s="50" t="s">
        <v>18</v>
      </c>
      <c r="G67" s="50"/>
      <c r="H67" s="50"/>
      <c r="I67" s="50"/>
    </row>
    <row r="68" spans="1:10" ht="13.5" customHeight="1" x14ac:dyDescent="0.25">
      <c r="A68" s="166"/>
      <c r="B68" s="166"/>
      <c r="C68" s="166"/>
      <c r="D68" s="165"/>
      <c r="E68" s="164"/>
      <c r="F68" s="50" t="s">
        <v>19</v>
      </c>
      <c r="G68" s="23">
        <v>-76500</v>
      </c>
      <c r="H68" s="23">
        <v>-119000</v>
      </c>
      <c r="I68" s="23">
        <v>-170000</v>
      </c>
    </row>
    <row r="69" spans="1:10" ht="15" x14ac:dyDescent="0.25">
      <c r="A69" s="166"/>
      <c r="B69" s="166"/>
      <c r="C69" s="166"/>
      <c r="D69" s="165"/>
      <c r="E69" s="164"/>
      <c r="F69" s="50" t="s">
        <v>20</v>
      </c>
      <c r="G69" s="23">
        <v>-76500</v>
      </c>
      <c r="H69" s="23">
        <v>-119000</v>
      </c>
      <c r="I69" s="23">
        <v>-170000</v>
      </c>
    </row>
    <row r="70" spans="1:10" ht="15" x14ac:dyDescent="0.25">
      <c r="A70" s="166"/>
      <c r="B70" s="166"/>
      <c r="C70" s="166"/>
      <c r="D70" s="165"/>
      <c r="E70" s="164"/>
      <c r="F70" s="50" t="s">
        <v>44</v>
      </c>
      <c r="G70" s="23">
        <v>-76500</v>
      </c>
      <c r="H70" s="23">
        <v>-119000</v>
      </c>
      <c r="I70" s="23">
        <v>-170000</v>
      </c>
    </row>
    <row r="71" spans="1:10" ht="15" x14ac:dyDescent="0.25">
      <c r="A71" s="166"/>
      <c r="B71" s="166"/>
      <c r="C71" s="166"/>
      <c r="D71" s="165"/>
      <c r="E71" s="164"/>
      <c r="F71" s="50" t="s">
        <v>45</v>
      </c>
      <c r="G71" s="23">
        <v>-76500</v>
      </c>
      <c r="H71" s="23">
        <v>-119000</v>
      </c>
      <c r="I71" s="23">
        <v>-170000</v>
      </c>
    </row>
    <row r="72" spans="1:10" ht="30" x14ac:dyDescent="0.25">
      <c r="A72" s="166"/>
      <c r="B72" s="166"/>
      <c r="C72" s="166"/>
      <c r="D72" s="165"/>
      <c r="E72" s="164"/>
      <c r="F72" s="53" t="s">
        <v>85</v>
      </c>
      <c r="G72" s="23">
        <v>-76500</v>
      </c>
      <c r="H72" s="23">
        <v>-119000</v>
      </c>
      <c r="I72" s="23">
        <v>-170000</v>
      </c>
    </row>
    <row r="73" spans="1:10" ht="60.75" customHeight="1" x14ac:dyDescent="0.25">
      <c r="A73" s="166"/>
      <c r="B73" s="166"/>
      <c r="C73" s="166"/>
      <c r="D73" s="165"/>
      <c r="E73" s="163" t="s">
        <v>80</v>
      </c>
      <c r="F73" s="46" t="s">
        <v>131</v>
      </c>
      <c r="G73" s="23"/>
      <c r="H73" s="23"/>
      <c r="I73" s="23">
        <v>-38177.800000000003</v>
      </c>
    </row>
    <row r="74" spans="1:10" ht="15" x14ac:dyDescent="0.25">
      <c r="A74" s="166"/>
      <c r="B74" s="166"/>
      <c r="C74" s="166"/>
      <c r="D74" s="165"/>
      <c r="E74" s="164"/>
      <c r="F74" s="50" t="s">
        <v>17</v>
      </c>
      <c r="G74" s="50"/>
      <c r="H74" s="50"/>
      <c r="I74" s="50"/>
    </row>
    <row r="75" spans="1:10" ht="15" customHeight="1" x14ac:dyDescent="0.25">
      <c r="A75" s="166"/>
      <c r="B75" s="166"/>
      <c r="C75" s="166"/>
      <c r="D75" s="165"/>
      <c r="E75" s="164"/>
      <c r="F75" s="49" t="s">
        <v>48</v>
      </c>
      <c r="G75" s="25"/>
      <c r="H75" s="23"/>
      <c r="I75" s="23">
        <v>-38177.800000000003</v>
      </c>
    </row>
    <row r="76" spans="1:10" ht="30" x14ac:dyDescent="0.25">
      <c r="A76" s="166"/>
      <c r="B76" s="166"/>
      <c r="C76" s="166"/>
      <c r="D76" s="165"/>
      <c r="E76" s="164"/>
      <c r="F76" s="50" t="s">
        <v>18</v>
      </c>
      <c r="G76" s="50"/>
      <c r="H76" s="50"/>
      <c r="I76" s="50"/>
    </row>
    <row r="77" spans="1:10" ht="15" x14ac:dyDescent="0.25">
      <c r="A77" s="166"/>
      <c r="B77" s="166"/>
      <c r="C77" s="166"/>
      <c r="D77" s="165"/>
      <c r="E77" s="164"/>
      <c r="F77" s="50" t="s">
        <v>19</v>
      </c>
      <c r="G77" s="23"/>
      <c r="H77" s="23"/>
      <c r="I77" s="23">
        <v>-38177.800000000003</v>
      </c>
    </row>
    <row r="78" spans="1:10" ht="15" x14ac:dyDescent="0.25">
      <c r="A78" s="166"/>
      <c r="B78" s="166"/>
      <c r="C78" s="166"/>
      <c r="D78" s="165"/>
      <c r="E78" s="164"/>
      <c r="F78" s="50" t="s">
        <v>20</v>
      </c>
      <c r="G78" s="23"/>
      <c r="H78" s="23"/>
      <c r="I78" s="23">
        <v>-38177.800000000003</v>
      </c>
    </row>
    <row r="79" spans="1:10" ht="15" x14ac:dyDescent="0.25">
      <c r="A79" s="166"/>
      <c r="B79" s="166"/>
      <c r="C79" s="166"/>
      <c r="D79" s="165"/>
      <c r="E79" s="164"/>
      <c r="F79" s="50" t="s">
        <v>44</v>
      </c>
      <c r="G79" s="23"/>
      <c r="H79" s="23"/>
      <c r="I79" s="23">
        <v>-38177.800000000003</v>
      </c>
    </row>
    <row r="80" spans="1:10" ht="15" x14ac:dyDescent="0.25">
      <c r="A80" s="166"/>
      <c r="B80" s="166"/>
      <c r="C80" s="166"/>
      <c r="D80" s="165"/>
      <c r="E80" s="164"/>
      <c r="F80" s="50" t="s">
        <v>45</v>
      </c>
      <c r="G80" s="23"/>
      <c r="H80" s="36"/>
      <c r="I80" s="23">
        <v>-38177.800000000003</v>
      </c>
      <c r="J80" s="57"/>
    </row>
    <row r="81" spans="1:9" ht="30" x14ac:dyDescent="0.25">
      <c r="A81" s="166"/>
      <c r="B81" s="166"/>
      <c r="C81" s="166"/>
      <c r="D81" s="165"/>
      <c r="E81" s="164"/>
      <c r="F81" s="53" t="s">
        <v>46</v>
      </c>
      <c r="G81" s="23"/>
      <c r="H81" s="23">
        <v>0</v>
      </c>
      <c r="I81" s="23">
        <v>-38177.800000000003</v>
      </c>
    </row>
    <row r="82" spans="1:9" ht="45" x14ac:dyDescent="0.25">
      <c r="A82" s="166"/>
      <c r="B82" s="166"/>
      <c r="C82" s="166"/>
      <c r="D82" s="165"/>
      <c r="E82" s="163" t="s">
        <v>81</v>
      </c>
      <c r="F82" s="50" t="s">
        <v>113</v>
      </c>
      <c r="G82" s="23">
        <f>G84</f>
        <v>-40000</v>
      </c>
      <c r="H82" s="23">
        <f t="shared" ref="H82:I82" si="8">H84</f>
        <v>-100000</v>
      </c>
      <c r="I82" s="23">
        <f t="shared" si="8"/>
        <v>-140160</v>
      </c>
    </row>
    <row r="83" spans="1:9" ht="15" x14ac:dyDescent="0.25">
      <c r="A83" s="166"/>
      <c r="B83" s="166"/>
      <c r="C83" s="166"/>
      <c r="D83" s="165"/>
      <c r="E83" s="164"/>
      <c r="F83" s="50" t="s">
        <v>17</v>
      </c>
      <c r="G83" s="50"/>
      <c r="H83" s="50"/>
      <c r="I83" s="50"/>
    </row>
    <row r="84" spans="1:9" ht="15" customHeight="1" x14ac:dyDescent="0.25">
      <c r="A84" s="166"/>
      <c r="B84" s="166"/>
      <c r="C84" s="166"/>
      <c r="D84" s="165"/>
      <c r="E84" s="164"/>
      <c r="F84" s="49" t="s">
        <v>48</v>
      </c>
      <c r="G84" s="25">
        <f>G86</f>
        <v>-40000</v>
      </c>
      <c r="H84" s="25">
        <f t="shared" ref="H84:I84" si="9">H86</f>
        <v>-100000</v>
      </c>
      <c r="I84" s="25">
        <f t="shared" si="9"/>
        <v>-140160</v>
      </c>
    </row>
    <row r="85" spans="1:9" ht="30" x14ac:dyDescent="0.25">
      <c r="A85" s="166"/>
      <c r="B85" s="166"/>
      <c r="C85" s="166"/>
      <c r="D85" s="165"/>
      <c r="E85" s="164"/>
      <c r="F85" s="50" t="s">
        <v>18</v>
      </c>
      <c r="G85" s="50"/>
      <c r="H85" s="50"/>
      <c r="I85" s="50"/>
    </row>
    <row r="86" spans="1:9" ht="15" x14ac:dyDescent="0.25">
      <c r="A86" s="166"/>
      <c r="B86" s="166"/>
      <c r="C86" s="166"/>
      <c r="D86" s="165"/>
      <c r="E86" s="164"/>
      <c r="F86" s="50" t="s">
        <v>19</v>
      </c>
      <c r="G86" s="23">
        <v>-40000</v>
      </c>
      <c r="H86" s="23">
        <v>-100000</v>
      </c>
      <c r="I86" s="23">
        <v>-140160</v>
      </c>
    </row>
    <row r="87" spans="1:9" ht="15" x14ac:dyDescent="0.25">
      <c r="A87" s="166"/>
      <c r="B87" s="166"/>
      <c r="C87" s="166"/>
      <c r="D87" s="165"/>
      <c r="E87" s="164"/>
      <c r="F87" s="50" t="s">
        <v>20</v>
      </c>
      <c r="G87" s="23">
        <v>-40000</v>
      </c>
      <c r="H87" s="23">
        <v>-100000</v>
      </c>
      <c r="I87" s="23">
        <v>-140160</v>
      </c>
    </row>
    <row r="88" spans="1:9" ht="15" x14ac:dyDescent="0.25">
      <c r="A88" s="166"/>
      <c r="B88" s="166"/>
      <c r="C88" s="166"/>
      <c r="D88" s="165"/>
      <c r="E88" s="164"/>
      <c r="F88" s="50" t="s">
        <v>44</v>
      </c>
      <c r="G88" s="23">
        <v>-40000</v>
      </c>
      <c r="H88" s="23">
        <v>-100000</v>
      </c>
      <c r="I88" s="23">
        <v>-140160</v>
      </c>
    </row>
    <row r="89" spans="1:9" ht="15" x14ac:dyDescent="0.25">
      <c r="A89" s="166"/>
      <c r="B89" s="166"/>
      <c r="C89" s="166"/>
      <c r="D89" s="165"/>
      <c r="E89" s="164"/>
      <c r="F89" s="50" t="s">
        <v>45</v>
      </c>
      <c r="G89" s="23">
        <v>-40000</v>
      </c>
      <c r="H89" s="23">
        <v>-100000</v>
      </c>
      <c r="I89" s="23">
        <v>-140160</v>
      </c>
    </row>
    <row r="90" spans="1:9" ht="30" x14ac:dyDescent="0.25">
      <c r="A90" s="166"/>
      <c r="B90" s="166"/>
      <c r="C90" s="166"/>
      <c r="D90" s="165"/>
      <c r="E90" s="164"/>
      <c r="F90" s="53" t="s">
        <v>46</v>
      </c>
      <c r="G90" s="23">
        <v>-40000</v>
      </c>
      <c r="H90" s="23">
        <v>-100000</v>
      </c>
      <c r="I90" s="23">
        <v>-140160</v>
      </c>
    </row>
    <row r="91" spans="1:9" ht="45" x14ac:dyDescent="0.25">
      <c r="A91" s="166"/>
      <c r="B91" s="166"/>
      <c r="C91" s="166"/>
      <c r="D91" s="165"/>
      <c r="E91" s="163" t="s">
        <v>82</v>
      </c>
      <c r="F91" s="78" t="s">
        <v>115</v>
      </c>
      <c r="G91" s="23">
        <v>-29486.9</v>
      </c>
      <c r="H91" s="23">
        <v>-29486.9</v>
      </c>
      <c r="I91" s="23">
        <v>-29486.9</v>
      </c>
    </row>
    <row r="92" spans="1:9" ht="15" x14ac:dyDescent="0.25">
      <c r="A92" s="166"/>
      <c r="B92" s="166"/>
      <c r="C92" s="166"/>
      <c r="D92" s="165"/>
      <c r="E92" s="164"/>
      <c r="F92" s="50" t="s">
        <v>17</v>
      </c>
      <c r="G92" s="50"/>
      <c r="H92" s="50"/>
      <c r="I92" s="50"/>
    </row>
    <row r="93" spans="1:9" ht="15" customHeight="1" x14ac:dyDescent="0.25">
      <c r="A93" s="166"/>
      <c r="B93" s="166"/>
      <c r="C93" s="166"/>
      <c r="D93" s="165"/>
      <c r="E93" s="164"/>
      <c r="F93" s="49" t="s">
        <v>48</v>
      </c>
      <c r="G93" s="23">
        <v>-29486.9</v>
      </c>
      <c r="H93" s="23">
        <v>-29486.9</v>
      </c>
      <c r="I93" s="23">
        <v>-29486.9</v>
      </c>
    </row>
    <row r="94" spans="1:9" ht="30" x14ac:dyDescent="0.25">
      <c r="A94" s="166"/>
      <c r="B94" s="166"/>
      <c r="C94" s="166"/>
      <c r="D94" s="165"/>
      <c r="E94" s="164"/>
      <c r="F94" s="50" t="s">
        <v>18</v>
      </c>
      <c r="G94" s="50"/>
      <c r="H94" s="50"/>
      <c r="I94" s="50"/>
    </row>
    <row r="95" spans="1:9" ht="15" x14ac:dyDescent="0.25">
      <c r="A95" s="166"/>
      <c r="B95" s="166"/>
      <c r="C95" s="166"/>
      <c r="D95" s="165"/>
      <c r="E95" s="164"/>
      <c r="F95" s="50" t="s">
        <v>19</v>
      </c>
      <c r="G95" s="23">
        <v>-29486.9</v>
      </c>
      <c r="H95" s="23">
        <v>-29486.9</v>
      </c>
      <c r="I95" s="23">
        <v>-29486.9</v>
      </c>
    </row>
    <row r="96" spans="1:9" ht="15" x14ac:dyDescent="0.25">
      <c r="A96" s="166"/>
      <c r="B96" s="166"/>
      <c r="C96" s="166"/>
      <c r="D96" s="165"/>
      <c r="E96" s="164"/>
      <c r="F96" s="50" t="s">
        <v>20</v>
      </c>
      <c r="G96" s="23">
        <v>-29486.9</v>
      </c>
      <c r="H96" s="23">
        <v>-29486.9</v>
      </c>
      <c r="I96" s="23">
        <v>-29486.9</v>
      </c>
    </row>
    <row r="97" spans="1:9" ht="15" x14ac:dyDescent="0.25">
      <c r="A97" s="166"/>
      <c r="B97" s="166"/>
      <c r="C97" s="166"/>
      <c r="D97" s="165"/>
      <c r="E97" s="164"/>
      <c r="F97" s="50" t="s">
        <v>44</v>
      </c>
      <c r="G97" s="23">
        <v>-29486.9</v>
      </c>
      <c r="H97" s="23">
        <v>-29486.9</v>
      </c>
      <c r="I97" s="23">
        <v>-29486.9</v>
      </c>
    </row>
    <row r="98" spans="1:9" ht="15" x14ac:dyDescent="0.25">
      <c r="A98" s="166"/>
      <c r="B98" s="166"/>
      <c r="C98" s="166"/>
      <c r="D98" s="165"/>
      <c r="E98" s="164"/>
      <c r="F98" s="50" t="s">
        <v>45</v>
      </c>
      <c r="G98" s="23">
        <v>-29486.9</v>
      </c>
      <c r="H98" s="23">
        <v>-29486.9</v>
      </c>
      <c r="I98" s="23">
        <v>-29486.9</v>
      </c>
    </row>
    <row r="99" spans="1:9" ht="30" x14ac:dyDescent="0.25">
      <c r="A99" s="166"/>
      <c r="B99" s="166"/>
      <c r="C99" s="166"/>
      <c r="D99" s="165"/>
      <c r="E99" s="167"/>
      <c r="F99" s="50" t="s">
        <v>46</v>
      </c>
      <c r="G99" s="23">
        <v>-29486.9</v>
      </c>
      <c r="H99" s="23">
        <v>-29486.9</v>
      </c>
      <c r="I99" s="23">
        <v>-29486.9</v>
      </c>
    </row>
    <row r="100" spans="1:9" ht="31.5" customHeight="1" x14ac:dyDescent="0.25">
      <c r="A100" s="166"/>
      <c r="B100" s="166"/>
      <c r="C100" s="166"/>
      <c r="D100" s="165"/>
      <c r="E100" s="163">
        <v>12008</v>
      </c>
      <c r="F100" s="78" t="s">
        <v>102</v>
      </c>
      <c r="G100" s="23">
        <v>76500</v>
      </c>
      <c r="H100" s="23">
        <v>119000</v>
      </c>
      <c r="I100" s="23">
        <v>169984</v>
      </c>
    </row>
    <row r="101" spans="1:9" ht="15" customHeight="1" x14ac:dyDescent="0.25">
      <c r="A101" s="166"/>
      <c r="B101" s="166"/>
      <c r="C101" s="166"/>
      <c r="D101" s="165"/>
      <c r="E101" s="164"/>
      <c r="F101" s="78" t="s">
        <v>17</v>
      </c>
      <c r="G101" s="78"/>
      <c r="H101" s="78"/>
      <c r="I101" s="78"/>
    </row>
    <row r="102" spans="1:9" ht="15" customHeight="1" x14ac:dyDescent="0.25">
      <c r="A102" s="166"/>
      <c r="B102" s="166"/>
      <c r="C102" s="166"/>
      <c r="D102" s="165"/>
      <c r="E102" s="164"/>
      <c r="F102" s="77" t="s">
        <v>48</v>
      </c>
      <c r="G102" s="23">
        <v>76500</v>
      </c>
      <c r="H102" s="23">
        <v>119000</v>
      </c>
      <c r="I102" s="23">
        <v>169984</v>
      </c>
    </row>
    <row r="103" spans="1:9" ht="30" x14ac:dyDescent="0.25">
      <c r="A103" s="166"/>
      <c r="B103" s="166"/>
      <c r="C103" s="166"/>
      <c r="D103" s="165"/>
      <c r="E103" s="164"/>
      <c r="F103" s="78" t="s">
        <v>18</v>
      </c>
      <c r="G103" s="78"/>
      <c r="H103" s="78"/>
      <c r="I103" s="78"/>
    </row>
    <row r="104" spans="1:9" ht="13.5" customHeight="1" x14ac:dyDescent="0.25">
      <c r="A104" s="166"/>
      <c r="B104" s="166"/>
      <c r="C104" s="166"/>
      <c r="D104" s="165"/>
      <c r="E104" s="164"/>
      <c r="F104" s="78" t="s">
        <v>19</v>
      </c>
      <c r="G104" s="23">
        <v>76500</v>
      </c>
      <c r="H104" s="23">
        <v>119000</v>
      </c>
      <c r="I104" s="23">
        <v>169984</v>
      </c>
    </row>
    <row r="105" spans="1:9" ht="15" x14ac:dyDescent="0.25">
      <c r="A105" s="166"/>
      <c r="B105" s="166"/>
      <c r="C105" s="166"/>
      <c r="D105" s="165"/>
      <c r="E105" s="164"/>
      <c r="F105" s="78" t="s">
        <v>20</v>
      </c>
      <c r="G105" s="23">
        <v>76500</v>
      </c>
      <c r="H105" s="23">
        <v>119000</v>
      </c>
      <c r="I105" s="23">
        <v>169984</v>
      </c>
    </row>
    <row r="106" spans="1:9" ht="15" x14ac:dyDescent="0.25">
      <c r="A106" s="166"/>
      <c r="B106" s="166"/>
      <c r="C106" s="166"/>
      <c r="D106" s="165"/>
      <c r="E106" s="164"/>
      <c r="F106" s="78" t="s">
        <v>44</v>
      </c>
      <c r="G106" s="23">
        <v>76500</v>
      </c>
      <c r="H106" s="23">
        <v>119000</v>
      </c>
      <c r="I106" s="23">
        <v>169984</v>
      </c>
    </row>
    <row r="107" spans="1:9" ht="15" x14ac:dyDescent="0.25">
      <c r="A107" s="166"/>
      <c r="B107" s="166"/>
      <c r="C107" s="166"/>
      <c r="D107" s="165"/>
      <c r="E107" s="164"/>
      <c r="F107" s="78" t="s">
        <v>45</v>
      </c>
      <c r="G107" s="23">
        <v>76500</v>
      </c>
      <c r="H107" s="23">
        <v>119000</v>
      </c>
      <c r="I107" s="23">
        <v>169984</v>
      </c>
    </row>
    <row r="108" spans="1:9" ht="30" x14ac:dyDescent="0.25">
      <c r="A108" s="166"/>
      <c r="B108" s="166"/>
      <c r="C108" s="166"/>
      <c r="D108" s="165"/>
      <c r="E108" s="167"/>
      <c r="F108" s="78" t="s">
        <v>86</v>
      </c>
      <c r="G108" s="23">
        <v>76500</v>
      </c>
      <c r="H108" s="23">
        <v>119000</v>
      </c>
      <c r="I108" s="23">
        <v>169984</v>
      </c>
    </row>
    <row r="109" spans="1:9" ht="48.75" customHeight="1" x14ac:dyDescent="0.25">
      <c r="A109" s="166"/>
      <c r="B109" s="166"/>
      <c r="C109" s="166"/>
      <c r="D109" s="165"/>
      <c r="E109" s="163">
        <v>12009</v>
      </c>
      <c r="F109" s="46" t="s">
        <v>84</v>
      </c>
      <c r="G109" s="23"/>
      <c r="H109" s="23">
        <f>+H111</f>
        <v>18900</v>
      </c>
      <c r="I109" s="23">
        <f>+I111</f>
        <v>67117.700000000012</v>
      </c>
    </row>
    <row r="110" spans="1:9" ht="15" x14ac:dyDescent="0.25">
      <c r="A110" s="166"/>
      <c r="B110" s="166"/>
      <c r="C110" s="166"/>
      <c r="D110" s="165"/>
      <c r="E110" s="164"/>
      <c r="F110" s="78" t="s">
        <v>17</v>
      </c>
      <c r="G110" s="78"/>
      <c r="H110" s="78"/>
      <c r="I110" s="78"/>
    </row>
    <row r="111" spans="1:9" ht="15" customHeight="1" x14ac:dyDescent="0.25">
      <c r="A111" s="166"/>
      <c r="B111" s="166"/>
      <c r="C111" s="166"/>
      <c r="D111" s="165"/>
      <c r="E111" s="164"/>
      <c r="F111" s="77" t="s">
        <v>48</v>
      </c>
      <c r="G111" s="25"/>
      <c r="H111" s="23">
        <f>+H113</f>
        <v>18900</v>
      </c>
      <c r="I111" s="23">
        <f>+I113</f>
        <v>67117.700000000012</v>
      </c>
    </row>
    <row r="112" spans="1:9" ht="30" x14ac:dyDescent="0.25">
      <c r="A112" s="166"/>
      <c r="B112" s="166"/>
      <c r="C112" s="166"/>
      <c r="D112" s="165"/>
      <c r="E112" s="164"/>
      <c r="F112" s="78" t="s">
        <v>18</v>
      </c>
      <c r="G112" s="78"/>
      <c r="H112" s="78"/>
      <c r="I112" s="78"/>
    </row>
    <row r="113" spans="1:10" ht="15" x14ac:dyDescent="0.25">
      <c r="A113" s="166"/>
      <c r="B113" s="166"/>
      <c r="C113" s="166"/>
      <c r="D113" s="165"/>
      <c r="E113" s="164"/>
      <c r="F113" s="78" t="s">
        <v>19</v>
      </c>
      <c r="G113" s="23"/>
      <c r="H113" s="23">
        <f>+H114</f>
        <v>18900</v>
      </c>
      <c r="I113" s="23">
        <f>+I114</f>
        <v>67117.700000000012</v>
      </c>
    </row>
    <row r="114" spans="1:10" ht="15" x14ac:dyDescent="0.25">
      <c r="A114" s="166"/>
      <c r="B114" s="166"/>
      <c r="C114" s="166"/>
      <c r="D114" s="165"/>
      <c r="E114" s="164"/>
      <c r="F114" s="78" t="s">
        <v>20</v>
      </c>
      <c r="G114" s="23"/>
      <c r="H114" s="23">
        <f>+H115+H118</f>
        <v>18900</v>
      </c>
      <c r="I114" s="23">
        <f>+I115+I118</f>
        <v>67117.700000000012</v>
      </c>
    </row>
    <row r="115" spans="1:10" ht="15" x14ac:dyDescent="0.25">
      <c r="A115" s="166"/>
      <c r="B115" s="166"/>
      <c r="C115" s="166"/>
      <c r="D115" s="165"/>
      <c r="E115" s="164"/>
      <c r="F115" s="78" t="s">
        <v>135</v>
      </c>
      <c r="G115" s="23"/>
      <c r="H115" s="23">
        <v>9450</v>
      </c>
      <c r="I115" s="23">
        <v>33558.800000000003</v>
      </c>
    </row>
    <row r="116" spans="1:10" ht="30" x14ac:dyDescent="0.25">
      <c r="A116" s="166"/>
      <c r="B116" s="166"/>
      <c r="C116" s="166"/>
      <c r="D116" s="165"/>
      <c r="E116" s="164"/>
      <c r="F116" s="78" t="s">
        <v>136</v>
      </c>
      <c r="G116" s="23"/>
      <c r="H116" s="23">
        <v>9450</v>
      </c>
      <c r="I116" s="23">
        <v>33558.800000000003</v>
      </c>
      <c r="J116" s="57"/>
    </row>
    <row r="117" spans="1:10" ht="15" x14ac:dyDescent="0.25">
      <c r="A117" s="166"/>
      <c r="B117" s="166"/>
      <c r="C117" s="166"/>
      <c r="D117" s="165"/>
      <c r="E117" s="164"/>
      <c r="F117" s="78" t="s">
        <v>137</v>
      </c>
      <c r="G117" s="23"/>
      <c r="H117" s="23">
        <v>9450</v>
      </c>
      <c r="I117" s="23">
        <v>33558.800000000003</v>
      </c>
    </row>
    <row r="118" spans="1:10" ht="13.5" customHeight="1" x14ac:dyDescent="0.25">
      <c r="A118" s="166"/>
      <c r="B118" s="166"/>
      <c r="C118" s="166"/>
      <c r="D118" s="165"/>
      <c r="E118" s="164"/>
      <c r="F118" s="92" t="s">
        <v>132</v>
      </c>
      <c r="G118" s="23"/>
      <c r="H118" s="23">
        <v>9450</v>
      </c>
      <c r="I118" s="23">
        <v>33558.9</v>
      </c>
    </row>
    <row r="119" spans="1:10" ht="14.25" customHeight="1" x14ac:dyDescent="0.25">
      <c r="A119" s="166"/>
      <c r="B119" s="166"/>
      <c r="C119" s="166"/>
      <c r="D119" s="165"/>
      <c r="E119" s="164"/>
      <c r="F119" s="92" t="s">
        <v>133</v>
      </c>
      <c r="G119" s="23"/>
      <c r="H119" s="23">
        <v>9450</v>
      </c>
      <c r="I119" s="23">
        <v>33558.9</v>
      </c>
    </row>
    <row r="120" spans="1:10" ht="20.25" customHeight="1" x14ac:dyDescent="0.25">
      <c r="A120" s="166"/>
      <c r="B120" s="166"/>
      <c r="C120" s="166"/>
      <c r="D120" s="165"/>
      <c r="E120" s="164"/>
      <c r="F120" s="92" t="s">
        <v>134</v>
      </c>
      <c r="G120" s="23"/>
      <c r="H120" s="23">
        <v>9450</v>
      </c>
      <c r="I120" s="23">
        <v>33558.9</v>
      </c>
    </row>
    <row r="121" spans="1:10" ht="30" x14ac:dyDescent="0.25">
      <c r="A121" s="166"/>
      <c r="B121" s="166"/>
      <c r="C121" s="166"/>
      <c r="D121" s="165"/>
      <c r="E121" s="165">
        <v>12010</v>
      </c>
      <c r="F121" s="78" t="s">
        <v>83</v>
      </c>
      <c r="G121" s="23">
        <f>G123</f>
        <v>40000</v>
      </c>
      <c r="H121" s="23">
        <f t="shared" ref="H121:I121" si="10">H123</f>
        <v>100000</v>
      </c>
      <c r="I121" s="23">
        <f t="shared" si="10"/>
        <v>140160</v>
      </c>
    </row>
    <row r="122" spans="1:10" ht="15" x14ac:dyDescent="0.25">
      <c r="A122" s="166"/>
      <c r="B122" s="166"/>
      <c r="C122" s="166"/>
      <c r="D122" s="165"/>
      <c r="E122" s="165"/>
      <c r="F122" s="78" t="s">
        <v>17</v>
      </c>
      <c r="G122" s="78"/>
      <c r="H122" s="78"/>
      <c r="I122" s="78"/>
    </row>
    <row r="123" spans="1:10" ht="15" customHeight="1" x14ac:dyDescent="0.25">
      <c r="A123" s="166"/>
      <c r="B123" s="166"/>
      <c r="C123" s="166"/>
      <c r="D123" s="165"/>
      <c r="E123" s="165"/>
      <c r="F123" s="77" t="s">
        <v>48</v>
      </c>
      <c r="G123" s="25">
        <f>G125</f>
        <v>40000</v>
      </c>
      <c r="H123" s="25">
        <f t="shared" ref="H123:I123" si="11">H125</f>
        <v>100000</v>
      </c>
      <c r="I123" s="25">
        <f t="shared" si="11"/>
        <v>140160</v>
      </c>
    </row>
    <row r="124" spans="1:10" ht="30" x14ac:dyDescent="0.25">
      <c r="A124" s="166"/>
      <c r="B124" s="166"/>
      <c r="C124" s="166"/>
      <c r="D124" s="165"/>
      <c r="E124" s="165"/>
      <c r="F124" s="78" t="s">
        <v>18</v>
      </c>
      <c r="G124" s="78"/>
      <c r="H124" s="78"/>
      <c r="I124" s="78"/>
    </row>
    <row r="125" spans="1:10" ht="15" x14ac:dyDescent="0.25">
      <c r="A125" s="166"/>
      <c r="B125" s="166"/>
      <c r="C125" s="166"/>
      <c r="D125" s="165"/>
      <c r="E125" s="165"/>
      <c r="F125" s="78" t="s">
        <v>19</v>
      </c>
      <c r="G125" s="23">
        <f>G126</f>
        <v>40000</v>
      </c>
      <c r="H125" s="23">
        <f t="shared" ref="H125:I125" si="12">H126</f>
        <v>100000</v>
      </c>
      <c r="I125" s="23">
        <f t="shared" si="12"/>
        <v>140160</v>
      </c>
    </row>
    <row r="126" spans="1:10" ht="15" x14ac:dyDescent="0.25">
      <c r="A126" s="166"/>
      <c r="B126" s="166"/>
      <c r="C126" s="166"/>
      <c r="D126" s="165"/>
      <c r="E126" s="165"/>
      <c r="F126" s="78" t="s">
        <v>20</v>
      </c>
      <c r="G126" s="23">
        <f>+G127+G130</f>
        <v>40000</v>
      </c>
      <c r="H126" s="23">
        <f t="shared" ref="H126:I126" si="13">+H127+H130</f>
        <v>100000</v>
      </c>
      <c r="I126" s="23">
        <f t="shared" si="13"/>
        <v>140160</v>
      </c>
    </row>
    <row r="127" spans="1:10" ht="15" x14ac:dyDescent="0.25">
      <c r="A127" s="166"/>
      <c r="B127" s="166"/>
      <c r="C127" s="166"/>
      <c r="D127" s="165"/>
      <c r="E127" s="165"/>
      <c r="F127" s="78" t="s">
        <v>135</v>
      </c>
      <c r="G127" s="23">
        <v>20000</v>
      </c>
      <c r="H127" s="23">
        <v>50000</v>
      </c>
      <c r="I127" s="23">
        <v>70080</v>
      </c>
    </row>
    <row r="128" spans="1:10" ht="30" x14ac:dyDescent="0.25">
      <c r="A128" s="166"/>
      <c r="B128" s="166"/>
      <c r="C128" s="166"/>
      <c r="D128" s="165"/>
      <c r="E128" s="165"/>
      <c r="F128" s="78" t="s">
        <v>136</v>
      </c>
      <c r="G128" s="23">
        <v>20000</v>
      </c>
      <c r="H128" s="23">
        <v>50000</v>
      </c>
      <c r="I128" s="23">
        <v>70080</v>
      </c>
    </row>
    <row r="129" spans="1:9" ht="15" x14ac:dyDescent="0.25">
      <c r="A129" s="166"/>
      <c r="B129" s="166"/>
      <c r="C129" s="166"/>
      <c r="D129" s="165"/>
      <c r="E129" s="165"/>
      <c r="F129" s="78" t="s">
        <v>137</v>
      </c>
      <c r="G129" s="23">
        <v>20000</v>
      </c>
      <c r="H129" s="23">
        <v>50000</v>
      </c>
      <c r="I129" s="23">
        <v>70080</v>
      </c>
    </row>
    <row r="130" spans="1:9" ht="18.75" customHeight="1" x14ac:dyDescent="0.25">
      <c r="A130" s="166"/>
      <c r="B130" s="166"/>
      <c r="C130" s="166"/>
      <c r="D130" s="165"/>
      <c r="E130" s="165"/>
      <c r="F130" s="92" t="s">
        <v>132</v>
      </c>
      <c r="G130" s="23">
        <v>20000</v>
      </c>
      <c r="H130" s="23">
        <v>50000</v>
      </c>
      <c r="I130" s="23">
        <v>70080</v>
      </c>
    </row>
    <row r="131" spans="1:9" ht="27.75" customHeight="1" x14ac:dyDescent="0.25">
      <c r="A131" s="166"/>
      <c r="B131" s="166"/>
      <c r="C131" s="166"/>
      <c r="D131" s="165"/>
      <c r="E131" s="165"/>
      <c r="F131" s="92" t="s">
        <v>133</v>
      </c>
      <c r="G131" s="23">
        <v>20000</v>
      </c>
      <c r="H131" s="23">
        <v>50000</v>
      </c>
      <c r="I131" s="23">
        <v>70080</v>
      </c>
    </row>
    <row r="132" spans="1:9" ht="20.25" customHeight="1" x14ac:dyDescent="0.25">
      <c r="A132" s="166"/>
      <c r="B132" s="166"/>
      <c r="C132" s="166"/>
      <c r="D132" s="165"/>
      <c r="E132" s="165"/>
      <c r="F132" s="92" t="s">
        <v>134</v>
      </c>
      <c r="G132" s="23">
        <v>20000</v>
      </c>
      <c r="H132" s="23">
        <v>50000</v>
      </c>
      <c r="I132" s="23">
        <v>70080</v>
      </c>
    </row>
  </sheetData>
  <mergeCells count="34">
    <mergeCell ref="A6:I6"/>
    <mergeCell ref="D42:D61"/>
    <mergeCell ref="A9:C9"/>
    <mergeCell ref="D9:E9"/>
    <mergeCell ref="F9:F10"/>
    <mergeCell ref="B35:B36"/>
    <mergeCell ref="C35:C38"/>
    <mergeCell ref="D35:D40"/>
    <mergeCell ref="E35:E40"/>
    <mergeCell ref="E42:E43"/>
    <mergeCell ref="E53:E61"/>
    <mergeCell ref="E44:E52"/>
    <mergeCell ref="G9:I9"/>
    <mergeCell ref="A12:A34"/>
    <mergeCell ref="C12:C15"/>
    <mergeCell ref="D12:D17"/>
    <mergeCell ref="E12:E17"/>
    <mergeCell ref="B13:B34"/>
    <mergeCell ref="C16:C34"/>
    <mergeCell ref="D18:D34"/>
    <mergeCell ref="E19:E26"/>
    <mergeCell ref="E27:E34"/>
    <mergeCell ref="E109:E120"/>
    <mergeCell ref="E121:E132"/>
    <mergeCell ref="A35:A132"/>
    <mergeCell ref="B37:B132"/>
    <mergeCell ref="C39:C132"/>
    <mergeCell ref="D62:D132"/>
    <mergeCell ref="E100:E108"/>
    <mergeCell ref="E73:E81"/>
    <mergeCell ref="E82:E90"/>
    <mergeCell ref="E91:E99"/>
    <mergeCell ref="E62:E63"/>
    <mergeCell ref="E64:E72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="60" zoomScaleNormal="100" workbookViewId="0">
      <selection activeCell="G15" sqref="G15"/>
    </sheetView>
  </sheetViews>
  <sheetFormatPr defaultColWidth="9.140625" defaultRowHeight="13.5" x14ac:dyDescent="0.25"/>
  <cols>
    <col min="1" max="1" width="10.140625" style="1" customWidth="1"/>
    <col min="2" max="2" width="13.42578125" style="1" customWidth="1"/>
    <col min="3" max="3" width="12.5703125" style="1" customWidth="1"/>
    <col min="4" max="4" width="12.140625" style="1" customWidth="1"/>
    <col min="5" max="5" width="35.85546875" style="1" customWidth="1"/>
    <col min="6" max="6" width="44.5703125" style="1" customWidth="1"/>
    <col min="7" max="7" width="20.42578125" style="1" customWidth="1"/>
    <col min="8" max="16384" width="9.140625" style="1"/>
  </cols>
  <sheetData>
    <row r="1" spans="1:8" x14ac:dyDescent="0.25">
      <c r="G1" s="121" t="s">
        <v>100</v>
      </c>
    </row>
    <row r="2" spans="1:8" x14ac:dyDescent="0.25">
      <c r="F2" s="191" t="s">
        <v>0</v>
      </c>
      <c r="G2" s="191"/>
    </row>
    <row r="3" spans="1:8" x14ac:dyDescent="0.25">
      <c r="F3" s="191" t="s">
        <v>1</v>
      </c>
      <c r="G3" s="191"/>
    </row>
    <row r="6" spans="1:8" ht="37.5" customHeight="1" x14ac:dyDescent="0.25">
      <c r="A6" s="192" t="s">
        <v>159</v>
      </c>
      <c r="B6" s="192"/>
      <c r="C6" s="192"/>
      <c r="D6" s="192"/>
      <c r="E6" s="192"/>
      <c r="F6" s="192"/>
      <c r="G6" s="192"/>
    </row>
    <row r="9" spans="1:8" x14ac:dyDescent="0.25">
      <c r="G9" s="1" t="s">
        <v>22</v>
      </c>
    </row>
    <row r="10" spans="1:8" s="122" customFormat="1" ht="14.25" x14ac:dyDescent="0.25">
      <c r="A10" s="187" t="s">
        <v>160</v>
      </c>
      <c r="B10" s="189"/>
      <c r="C10" s="193" t="s">
        <v>161</v>
      </c>
      <c r="D10" s="194"/>
      <c r="E10" s="195"/>
      <c r="F10" s="199" t="s">
        <v>162</v>
      </c>
      <c r="G10" s="201" t="s">
        <v>163</v>
      </c>
    </row>
    <row r="11" spans="1:8" s="122" customFormat="1" ht="14.25" x14ac:dyDescent="0.25">
      <c r="A11" s="123" t="s">
        <v>164</v>
      </c>
      <c r="B11" s="123" t="s">
        <v>165</v>
      </c>
      <c r="C11" s="196"/>
      <c r="D11" s="197"/>
      <c r="E11" s="198"/>
      <c r="F11" s="200"/>
      <c r="G11" s="201"/>
    </row>
    <row r="12" spans="1:8" s="122" customFormat="1" x14ac:dyDescent="0.25">
      <c r="A12" s="124">
        <v>1</v>
      </c>
      <c r="B12" s="124">
        <v>2</v>
      </c>
      <c r="C12" s="124">
        <v>3</v>
      </c>
      <c r="D12" s="124"/>
      <c r="E12" s="124"/>
      <c r="F12" s="124">
        <v>4</v>
      </c>
      <c r="G12" s="125">
        <v>5</v>
      </c>
    </row>
    <row r="13" spans="1:8" s="122" customFormat="1" ht="14.25" x14ac:dyDescent="0.25">
      <c r="A13" s="126"/>
      <c r="B13" s="186" t="s">
        <v>37</v>
      </c>
      <c r="C13" s="186"/>
      <c r="D13" s="186"/>
      <c r="E13" s="186"/>
      <c r="F13" s="186"/>
      <c r="G13" s="127">
        <f>+G14</f>
        <v>103638.9</v>
      </c>
    </row>
    <row r="14" spans="1:8" s="122" customFormat="1" ht="18" customHeight="1" x14ac:dyDescent="0.25">
      <c r="A14" s="123">
        <v>1187</v>
      </c>
      <c r="B14" s="187" t="s">
        <v>77</v>
      </c>
      <c r="C14" s="188"/>
      <c r="D14" s="188"/>
      <c r="E14" s="189"/>
      <c r="F14" s="128"/>
      <c r="G14" s="127">
        <f>G15+G17</f>
        <v>103638.9</v>
      </c>
    </row>
    <row r="15" spans="1:8" s="122" customFormat="1" ht="57.75" customHeight="1" x14ac:dyDescent="0.25">
      <c r="A15" s="123"/>
      <c r="B15" s="128">
        <v>12009</v>
      </c>
      <c r="C15" s="190" t="s">
        <v>84</v>
      </c>
      <c r="D15" s="190"/>
      <c r="E15" s="190"/>
      <c r="F15" s="129" t="s">
        <v>37</v>
      </c>
      <c r="G15" s="127">
        <f>+G16</f>
        <v>33558.9</v>
      </c>
    </row>
    <row r="16" spans="1:8" s="122" customFormat="1" ht="51.75" customHeight="1" x14ac:dyDescent="0.25">
      <c r="A16" s="123"/>
      <c r="B16" s="128"/>
      <c r="C16" s="130"/>
      <c r="D16" s="130"/>
      <c r="E16" s="130"/>
      <c r="F16" s="131" t="s">
        <v>166</v>
      </c>
      <c r="G16" s="127">
        <v>33558.9</v>
      </c>
      <c r="H16" s="132"/>
    </row>
    <row r="17" spans="1:7" ht="28.5" customHeight="1" x14ac:dyDescent="0.25">
      <c r="A17" s="123"/>
      <c r="B17" s="128">
        <v>12010</v>
      </c>
      <c r="C17" s="190" t="s">
        <v>83</v>
      </c>
      <c r="D17" s="190"/>
      <c r="E17" s="190"/>
      <c r="F17" s="129" t="s">
        <v>37</v>
      </c>
      <c r="G17" s="127">
        <f>+G18</f>
        <v>70080</v>
      </c>
    </row>
    <row r="18" spans="1:7" ht="45" customHeight="1" x14ac:dyDescent="0.25">
      <c r="A18" s="123"/>
      <c r="B18" s="128"/>
      <c r="C18" s="130"/>
      <c r="D18" s="130"/>
      <c r="E18" s="130"/>
      <c r="F18" s="131" t="s">
        <v>167</v>
      </c>
      <c r="G18" s="127">
        <v>70080</v>
      </c>
    </row>
  </sheetData>
  <mergeCells count="11">
    <mergeCell ref="B13:F13"/>
    <mergeCell ref="B14:E14"/>
    <mergeCell ref="C15:E15"/>
    <mergeCell ref="C17:E17"/>
    <mergeCell ref="F2:G2"/>
    <mergeCell ref="F3:G3"/>
    <mergeCell ref="A6:G6"/>
    <mergeCell ref="A10:B10"/>
    <mergeCell ref="C10:E11"/>
    <mergeCell ref="F10:F11"/>
    <mergeCell ref="G10:G11"/>
  </mergeCells>
  <pageMargins left="0.7" right="0.7" top="0.75" bottom="0.75" header="0.3" footer="0.3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1"/>
  <sheetViews>
    <sheetView tabSelected="1" view="pageBreakPreview" zoomScale="60" zoomScaleNormal="170" workbookViewId="0">
      <selection activeCell="F141" sqref="A1:F141"/>
    </sheetView>
  </sheetViews>
  <sheetFormatPr defaultColWidth="9.140625" defaultRowHeight="13.5" x14ac:dyDescent="0.25"/>
  <cols>
    <col min="1" max="1" width="4.7109375" style="1" customWidth="1"/>
    <col min="2" max="2" width="19.85546875" style="1" customWidth="1"/>
    <col min="3" max="3" width="62.140625" style="1" customWidth="1"/>
    <col min="4" max="4" width="12.140625" style="1" customWidth="1"/>
    <col min="5" max="5" width="11.85546875" style="1" customWidth="1"/>
    <col min="6" max="6" width="12.5703125" style="1" customWidth="1"/>
    <col min="7" max="7" width="9.140625" style="1"/>
    <col min="8" max="8" width="49.85546875" style="1" customWidth="1"/>
    <col min="9" max="16384" width="9.140625" style="1"/>
  </cols>
  <sheetData>
    <row r="2" spans="1:6" x14ac:dyDescent="0.25">
      <c r="E2" s="1" t="s">
        <v>158</v>
      </c>
    </row>
    <row r="3" spans="1:6" x14ac:dyDescent="0.25">
      <c r="D3" s="1" t="s">
        <v>0</v>
      </c>
    </row>
    <row r="4" spans="1:6" x14ac:dyDescent="0.25">
      <c r="D4" s="1" t="s">
        <v>1</v>
      </c>
    </row>
    <row r="7" spans="1:6" ht="35.25" customHeight="1" x14ac:dyDescent="0.25">
      <c r="A7" s="209" t="s">
        <v>138</v>
      </c>
      <c r="B7" s="209"/>
      <c r="C7" s="209"/>
      <c r="D7" s="209"/>
      <c r="E7" s="209"/>
      <c r="F7" s="209"/>
    </row>
    <row r="8" spans="1:6" ht="11.25" customHeight="1" x14ac:dyDescent="0.3">
      <c r="A8" s="101"/>
      <c r="B8" s="101"/>
      <c r="C8" s="101"/>
      <c r="D8" s="101"/>
      <c r="E8" s="101"/>
      <c r="F8" s="101"/>
    </row>
    <row r="9" spans="1:6" ht="21.75" customHeight="1" x14ac:dyDescent="0.25">
      <c r="B9" s="210" t="s">
        <v>139</v>
      </c>
      <c r="C9" s="210"/>
      <c r="D9" s="210"/>
      <c r="E9" s="210"/>
      <c r="F9" s="210"/>
    </row>
    <row r="10" spans="1:6" ht="9.75" customHeight="1" x14ac:dyDescent="0.3">
      <c r="B10" s="102"/>
      <c r="C10" s="102"/>
      <c r="D10" s="102"/>
      <c r="E10" s="102"/>
      <c r="F10" s="102"/>
    </row>
    <row r="11" spans="1:6" ht="42" customHeight="1" x14ac:dyDescent="0.25">
      <c r="B11" s="203" t="s">
        <v>72</v>
      </c>
      <c r="C11" s="204"/>
      <c r="D11" s="205" t="s">
        <v>24</v>
      </c>
      <c r="E11" s="205"/>
      <c r="F11" s="206"/>
    </row>
    <row r="12" spans="1:6" x14ac:dyDescent="0.25">
      <c r="B12" s="5"/>
      <c r="C12" s="5"/>
      <c r="D12" s="5"/>
      <c r="E12" s="5"/>
      <c r="F12" s="5"/>
    </row>
    <row r="13" spans="1:6" x14ac:dyDescent="0.25">
      <c r="B13" s="5"/>
      <c r="C13" s="5"/>
      <c r="D13" s="5"/>
      <c r="E13" s="5"/>
      <c r="F13" s="5"/>
    </row>
    <row r="14" spans="1:6" x14ac:dyDescent="0.25">
      <c r="B14" s="103" t="s">
        <v>140</v>
      </c>
      <c r="C14" s="103" t="s">
        <v>141</v>
      </c>
      <c r="D14" s="104"/>
      <c r="E14" s="104"/>
      <c r="F14" s="104"/>
    </row>
    <row r="15" spans="1:6" x14ac:dyDescent="0.25">
      <c r="B15" s="105" t="s">
        <v>142</v>
      </c>
      <c r="C15" s="105" t="s">
        <v>143</v>
      </c>
      <c r="D15" s="104"/>
      <c r="E15" s="104"/>
      <c r="F15" s="104"/>
    </row>
    <row r="16" spans="1:6" x14ac:dyDescent="0.25">
      <c r="B16" s="106"/>
      <c r="C16" s="104"/>
      <c r="D16" s="104"/>
      <c r="E16" s="104"/>
      <c r="F16" s="104"/>
    </row>
    <row r="17" spans="2:6" ht="27" x14ac:dyDescent="0.25">
      <c r="B17" s="107" t="s">
        <v>144</v>
      </c>
      <c r="C17" s="104"/>
      <c r="D17" s="104"/>
      <c r="E17" s="104"/>
      <c r="F17" s="104"/>
    </row>
    <row r="18" spans="2:6" x14ac:dyDescent="0.25">
      <c r="B18" s="106"/>
      <c r="C18" s="104"/>
      <c r="D18" s="104"/>
      <c r="E18" s="104"/>
      <c r="F18" s="104"/>
    </row>
    <row r="19" spans="2:6" ht="18.75" customHeight="1" x14ac:dyDescent="0.25">
      <c r="B19" s="108" t="s">
        <v>145</v>
      </c>
      <c r="C19" s="105" t="s">
        <v>142</v>
      </c>
      <c r="D19" s="109"/>
      <c r="E19" s="109"/>
      <c r="F19" s="109"/>
    </row>
    <row r="20" spans="2:6" ht="27" x14ac:dyDescent="0.25">
      <c r="B20" s="108" t="s">
        <v>146</v>
      </c>
      <c r="C20" s="105" t="s">
        <v>147</v>
      </c>
      <c r="D20" s="110" t="s">
        <v>2</v>
      </c>
      <c r="E20" s="110" t="s">
        <v>3</v>
      </c>
      <c r="F20" s="110" t="s">
        <v>4</v>
      </c>
    </row>
    <row r="21" spans="2:6" ht="27" x14ac:dyDescent="0.25">
      <c r="B21" s="111" t="s">
        <v>148</v>
      </c>
      <c r="C21" s="105" t="s">
        <v>143</v>
      </c>
      <c r="D21" s="108"/>
      <c r="E21" s="108"/>
      <c r="F21" s="108"/>
    </row>
    <row r="22" spans="2:6" ht="54" x14ac:dyDescent="0.25">
      <c r="B22" s="111" t="s">
        <v>149</v>
      </c>
      <c r="C22" s="105" t="s">
        <v>150</v>
      </c>
      <c r="D22" s="108"/>
      <c r="E22" s="108"/>
      <c r="F22" s="108"/>
    </row>
    <row r="23" spans="2:6" ht="27" x14ac:dyDescent="0.25">
      <c r="B23" s="111" t="s">
        <v>151</v>
      </c>
      <c r="C23" s="105" t="s">
        <v>152</v>
      </c>
      <c r="D23" s="108"/>
      <c r="E23" s="108"/>
      <c r="F23" s="108"/>
    </row>
    <row r="24" spans="2:6" ht="40.5" x14ac:dyDescent="0.25">
      <c r="B24" s="112" t="s">
        <v>153</v>
      </c>
      <c r="C24" s="105" t="s">
        <v>154</v>
      </c>
      <c r="D24" s="108"/>
      <c r="E24" s="108"/>
      <c r="F24" s="108"/>
    </row>
    <row r="25" spans="2:6" x14ac:dyDescent="0.25">
      <c r="B25" s="108"/>
      <c r="C25" s="108" t="s">
        <v>155</v>
      </c>
      <c r="D25" s="108"/>
      <c r="E25" s="108"/>
      <c r="F25" s="108"/>
    </row>
    <row r="26" spans="2:6" x14ac:dyDescent="0.25">
      <c r="B26" s="113" t="s">
        <v>156</v>
      </c>
      <c r="C26" s="113"/>
      <c r="D26" s="114">
        <v>116500</v>
      </c>
      <c r="E26" s="114">
        <v>237900</v>
      </c>
      <c r="F26" s="114">
        <v>377277.7</v>
      </c>
    </row>
    <row r="27" spans="2:6" x14ac:dyDescent="0.25">
      <c r="B27" s="115"/>
      <c r="C27" s="115"/>
      <c r="D27" s="116"/>
      <c r="E27" s="116"/>
      <c r="F27" s="116"/>
    </row>
    <row r="28" spans="2:6" ht="21" customHeight="1" x14ac:dyDescent="0.25">
      <c r="B28" s="108" t="s">
        <v>145</v>
      </c>
      <c r="C28" s="105" t="s">
        <v>142</v>
      </c>
      <c r="D28" s="109"/>
      <c r="E28" s="109"/>
      <c r="F28" s="109"/>
    </row>
    <row r="29" spans="2:6" ht="27" x14ac:dyDescent="0.25">
      <c r="B29" s="108" t="s">
        <v>146</v>
      </c>
      <c r="C29" s="105" t="s">
        <v>147</v>
      </c>
      <c r="D29" s="110" t="s">
        <v>2</v>
      </c>
      <c r="E29" s="110" t="s">
        <v>3</v>
      </c>
      <c r="F29" s="110" t="s">
        <v>4</v>
      </c>
    </row>
    <row r="30" spans="2:6" ht="27" x14ac:dyDescent="0.25">
      <c r="B30" s="111" t="s">
        <v>148</v>
      </c>
      <c r="C30" s="105" t="s">
        <v>143</v>
      </c>
      <c r="D30" s="108"/>
      <c r="E30" s="108"/>
      <c r="F30" s="108"/>
    </row>
    <row r="31" spans="2:6" ht="54" x14ac:dyDescent="0.25">
      <c r="B31" s="111" t="s">
        <v>149</v>
      </c>
      <c r="C31" s="105" t="s">
        <v>150</v>
      </c>
      <c r="D31" s="108"/>
      <c r="E31" s="108"/>
      <c r="F31" s="108"/>
    </row>
    <row r="32" spans="2:6" ht="27" x14ac:dyDescent="0.25">
      <c r="B32" s="111" t="s">
        <v>151</v>
      </c>
      <c r="C32" s="105" t="s">
        <v>152</v>
      </c>
      <c r="D32" s="108"/>
      <c r="E32" s="108"/>
      <c r="F32" s="108"/>
    </row>
    <row r="33" spans="2:6" ht="40.5" x14ac:dyDescent="0.25">
      <c r="B33" s="112" t="s">
        <v>153</v>
      </c>
      <c r="C33" s="105" t="s">
        <v>154</v>
      </c>
      <c r="D33" s="108"/>
      <c r="E33" s="108"/>
      <c r="F33" s="108"/>
    </row>
    <row r="34" spans="2:6" x14ac:dyDescent="0.25">
      <c r="B34" s="108"/>
      <c r="C34" s="108" t="s">
        <v>155</v>
      </c>
      <c r="D34" s="108"/>
      <c r="E34" s="108"/>
      <c r="F34" s="108"/>
    </row>
    <row r="35" spans="2:6" x14ac:dyDescent="0.25">
      <c r="B35" s="113" t="s">
        <v>156</v>
      </c>
      <c r="C35" s="113"/>
      <c r="D35" s="117">
        <v>-116500</v>
      </c>
      <c r="E35" s="117">
        <v>-237900</v>
      </c>
      <c r="F35" s="117">
        <v>-377261.7</v>
      </c>
    </row>
    <row r="36" spans="2:6" ht="45" customHeight="1" x14ac:dyDescent="0.3">
      <c r="B36" s="158" t="s">
        <v>73</v>
      </c>
      <c r="C36" s="158"/>
      <c r="D36" s="158"/>
      <c r="E36" s="158"/>
      <c r="F36" s="158"/>
    </row>
    <row r="39" spans="2:6" ht="17.25" x14ac:dyDescent="0.3">
      <c r="B39" s="212" t="s">
        <v>36</v>
      </c>
      <c r="C39" s="212"/>
      <c r="D39" s="212"/>
      <c r="E39" s="212"/>
      <c r="F39" s="212"/>
    </row>
    <row r="41" spans="2:6" ht="42" customHeight="1" x14ac:dyDescent="0.25">
      <c r="B41" s="203" t="s">
        <v>72</v>
      </c>
      <c r="C41" s="204"/>
      <c r="D41" s="205" t="s">
        <v>24</v>
      </c>
      <c r="E41" s="205"/>
      <c r="F41" s="206"/>
    </row>
    <row r="42" spans="2:6" ht="14.25" x14ac:dyDescent="0.25">
      <c r="B42" s="33"/>
      <c r="C42" s="33"/>
      <c r="D42" s="33"/>
      <c r="E42" s="33"/>
      <c r="F42" s="33"/>
    </row>
    <row r="43" spans="2:6" ht="23.25" customHeight="1" x14ac:dyDescent="0.25">
      <c r="B43" s="40" t="s">
        <v>61</v>
      </c>
      <c r="C43" s="208" t="s">
        <v>62</v>
      </c>
      <c r="D43" s="208"/>
      <c r="E43" s="208"/>
      <c r="F43" s="208"/>
    </row>
    <row r="44" spans="2:6" ht="18.75" customHeight="1" x14ac:dyDescent="0.25">
      <c r="B44" s="24" t="s">
        <v>63</v>
      </c>
      <c r="C44" s="207" t="s">
        <v>64</v>
      </c>
      <c r="D44" s="207"/>
      <c r="E44" s="207"/>
      <c r="F44" s="207"/>
    </row>
    <row r="45" spans="2:6" x14ac:dyDescent="0.25">
      <c r="B45" s="5"/>
      <c r="C45" s="5"/>
      <c r="D45" s="5"/>
      <c r="E45" s="5"/>
      <c r="F45" s="5"/>
    </row>
    <row r="46" spans="2:6" x14ac:dyDescent="0.25">
      <c r="B46" s="5"/>
      <c r="C46" s="5"/>
      <c r="D46" s="5"/>
      <c r="E46" s="5"/>
      <c r="F46" s="5"/>
    </row>
    <row r="47" spans="2:6" ht="16.5" customHeight="1" x14ac:dyDescent="0.25">
      <c r="B47" s="22" t="s">
        <v>54</v>
      </c>
      <c r="C47" s="24" t="s">
        <v>63</v>
      </c>
      <c r="D47" s="134"/>
      <c r="E47" s="134"/>
      <c r="F47" s="134"/>
    </row>
    <row r="48" spans="2:6" ht="30" x14ac:dyDescent="0.25">
      <c r="B48" s="22" t="s">
        <v>55</v>
      </c>
      <c r="C48" s="24" t="s">
        <v>65</v>
      </c>
      <c r="D48" s="29" t="s">
        <v>2</v>
      </c>
      <c r="E48" s="29" t="s">
        <v>3</v>
      </c>
      <c r="F48" s="29" t="s">
        <v>4</v>
      </c>
    </row>
    <row r="49" spans="2:6" ht="30" x14ac:dyDescent="0.25">
      <c r="B49" s="22" t="s">
        <v>56</v>
      </c>
      <c r="C49" s="24" t="s">
        <v>66</v>
      </c>
      <c r="D49" s="22"/>
      <c r="E49" s="22"/>
      <c r="F49" s="22"/>
    </row>
    <row r="50" spans="2:6" ht="30" x14ac:dyDescent="0.25">
      <c r="B50" s="22" t="s">
        <v>57</v>
      </c>
      <c r="C50" s="24" t="s">
        <v>66</v>
      </c>
      <c r="D50" s="22"/>
      <c r="E50" s="22"/>
      <c r="F50" s="22"/>
    </row>
    <row r="51" spans="2:6" ht="30" x14ac:dyDescent="0.25">
      <c r="B51" s="22" t="s">
        <v>58</v>
      </c>
      <c r="C51" s="24" t="s">
        <v>67</v>
      </c>
      <c r="D51" s="22"/>
      <c r="E51" s="22"/>
      <c r="F51" s="22"/>
    </row>
    <row r="52" spans="2:6" ht="46.5" customHeight="1" x14ac:dyDescent="0.25">
      <c r="B52" s="22" t="s">
        <v>68</v>
      </c>
      <c r="C52" s="24" t="s">
        <v>69</v>
      </c>
      <c r="D52" s="22"/>
      <c r="E52" s="22"/>
      <c r="F52" s="22"/>
    </row>
    <row r="53" spans="2:6" ht="16.5" customHeight="1" x14ac:dyDescent="0.25">
      <c r="B53" s="134" t="s">
        <v>59</v>
      </c>
      <c r="C53" s="134"/>
      <c r="D53" s="22"/>
      <c r="E53" s="22"/>
      <c r="F53" s="22"/>
    </row>
    <row r="54" spans="2:6" ht="18" customHeight="1" x14ac:dyDescent="0.25">
      <c r="B54" s="207" t="s">
        <v>70</v>
      </c>
      <c r="C54" s="207"/>
      <c r="D54" s="61">
        <v>-4500</v>
      </c>
      <c r="E54" s="61">
        <v>-6000</v>
      </c>
      <c r="F54" s="61">
        <v>-8000</v>
      </c>
    </row>
    <row r="55" spans="2:6" ht="18" customHeight="1" x14ac:dyDescent="0.25">
      <c r="B55" s="202" t="s">
        <v>60</v>
      </c>
      <c r="C55" s="202"/>
      <c r="D55" s="38"/>
      <c r="E55" s="23">
        <v>-90171.9</v>
      </c>
      <c r="F55" s="23">
        <v>-162624.9</v>
      </c>
    </row>
    <row r="56" spans="2:6" ht="18" customHeight="1" x14ac:dyDescent="0.25">
      <c r="B56" s="56"/>
      <c r="C56" s="56"/>
      <c r="D56" s="38"/>
      <c r="E56" s="39"/>
      <c r="F56" s="39"/>
    </row>
    <row r="57" spans="2:6" ht="16.5" customHeight="1" x14ac:dyDescent="0.25">
      <c r="B57" s="56" t="s">
        <v>54</v>
      </c>
      <c r="C57" s="55" t="s">
        <v>63</v>
      </c>
      <c r="D57" s="134"/>
      <c r="E57" s="134"/>
      <c r="F57" s="134"/>
    </row>
    <row r="58" spans="2:6" ht="30" x14ac:dyDescent="0.25">
      <c r="B58" s="56" t="s">
        <v>55</v>
      </c>
      <c r="C58" s="55" t="s">
        <v>87</v>
      </c>
      <c r="D58" s="54" t="s">
        <v>2</v>
      </c>
      <c r="E58" s="54" t="s">
        <v>3</v>
      </c>
      <c r="F58" s="54" t="s">
        <v>4</v>
      </c>
    </row>
    <row r="59" spans="2:6" ht="30" x14ac:dyDescent="0.25">
      <c r="B59" s="56" t="s">
        <v>56</v>
      </c>
      <c r="C59" s="55" t="s">
        <v>108</v>
      </c>
      <c r="D59" s="56"/>
      <c r="E59" s="56"/>
      <c r="F59" s="56"/>
    </row>
    <row r="60" spans="2:6" ht="30" x14ac:dyDescent="0.25">
      <c r="B60" s="56" t="s">
        <v>57</v>
      </c>
      <c r="C60" s="55" t="s">
        <v>88</v>
      </c>
      <c r="D60" s="56"/>
      <c r="E60" s="56"/>
      <c r="F60" s="56"/>
    </row>
    <row r="61" spans="2:6" ht="30" x14ac:dyDescent="0.25">
      <c r="B61" s="56" t="s">
        <v>58</v>
      </c>
      <c r="C61" s="55" t="s">
        <v>67</v>
      </c>
      <c r="D61" s="56"/>
      <c r="E61" s="56"/>
      <c r="F61" s="56"/>
    </row>
    <row r="62" spans="2:6" ht="51.75" customHeight="1" x14ac:dyDescent="0.25">
      <c r="B62" s="56" t="s">
        <v>68</v>
      </c>
      <c r="C62" s="55" t="s">
        <v>97</v>
      </c>
      <c r="D62" s="56"/>
      <c r="E62" s="56"/>
      <c r="F62" s="56"/>
    </row>
    <row r="63" spans="2:6" ht="16.5" customHeight="1" x14ac:dyDescent="0.25">
      <c r="B63" s="134" t="s">
        <v>59</v>
      </c>
      <c r="C63" s="134"/>
      <c r="D63" s="56"/>
      <c r="E63" s="56"/>
      <c r="F63" s="56"/>
    </row>
    <row r="64" spans="2:6" ht="18" customHeight="1" x14ac:dyDescent="0.25">
      <c r="B64" s="207" t="s">
        <v>70</v>
      </c>
      <c r="C64" s="207"/>
      <c r="D64" s="37">
        <v>700</v>
      </c>
      <c r="E64" s="37">
        <v>1500</v>
      </c>
      <c r="F64" s="37">
        <v>2794</v>
      </c>
    </row>
    <row r="65" spans="2:6" ht="18" customHeight="1" x14ac:dyDescent="0.25">
      <c r="B65" s="202" t="s">
        <v>60</v>
      </c>
      <c r="C65" s="202"/>
      <c r="D65" s="23">
        <v>29486.9</v>
      </c>
      <c r="E65" s="23">
        <v>100758.8</v>
      </c>
      <c r="F65" s="23">
        <v>163171.9</v>
      </c>
    </row>
    <row r="66" spans="2:6" ht="21" customHeight="1" x14ac:dyDescent="0.25">
      <c r="B66" s="211"/>
      <c r="C66" s="211"/>
      <c r="D66" s="36"/>
      <c r="E66" s="35"/>
      <c r="F66" s="35"/>
    </row>
    <row r="67" spans="2:6" ht="24" customHeight="1" x14ac:dyDescent="0.25">
      <c r="B67" s="34"/>
      <c r="C67" s="34"/>
      <c r="D67" s="36"/>
      <c r="E67" s="35"/>
      <c r="F67" s="35"/>
    </row>
    <row r="68" spans="2:6" ht="15.75" customHeight="1" x14ac:dyDescent="0.25">
      <c r="B68" s="65" t="s">
        <v>61</v>
      </c>
      <c r="C68" s="208" t="s">
        <v>62</v>
      </c>
      <c r="D68" s="208"/>
      <c r="E68" s="208"/>
      <c r="F68" s="208"/>
    </row>
    <row r="69" spans="2:6" ht="24" customHeight="1" x14ac:dyDescent="0.25">
      <c r="B69" s="63">
        <v>1187</v>
      </c>
      <c r="C69" s="207" t="s">
        <v>89</v>
      </c>
      <c r="D69" s="207"/>
      <c r="E69" s="207"/>
      <c r="F69" s="207"/>
    </row>
    <row r="70" spans="2:6" ht="16.5" x14ac:dyDescent="0.25">
      <c r="B70" s="31"/>
      <c r="C70" s="31"/>
      <c r="D70" s="32"/>
      <c r="E70" s="30"/>
      <c r="F70" s="30"/>
    </row>
    <row r="71" spans="2:6" x14ac:dyDescent="0.25">
      <c r="B71" s="208" t="s">
        <v>71</v>
      </c>
      <c r="C71" s="208"/>
      <c r="D71" s="208"/>
      <c r="E71" s="208"/>
      <c r="F71" s="208"/>
    </row>
    <row r="72" spans="2:6" x14ac:dyDescent="0.25">
      <c r="B72" s="65"/>
      <c r="C72" s="65"/>
      <c r="D72" s="65"/>
      <c r="E72" s="65"/>
      <c r="F72" s="65"/>
    </row>
    <row r="73" spans="2:6" ht="16.5" customHeight="1" x14ac:dyDescent="0.25">
      <c r="B73" s="64" t="s">
        <v>54</v>
      </c>
      <c r="C73" s="63" t="s">
        <v>90</v>
      </c>
      <c r="D73" s="134"/>
      <c r="E73" s="134"/>
      <c r="F73" s="134"/>
    </row>
    <row r="74" spans="2:6" ht="30" x14ac:dyDescent="0.25">
      <c r="B74" s="64" t="s">
        <v>55</v>
      </c>
      <c r="C74" s="63" t="s">
        <v>87</v>
      </c>
      <c r="D74" s="62" t="s">
        <v>2</v>
      </c>
      <c r="E74" s="62" t="s">
        <v>3</v>
      </c>
      <c r="F74" s="62" t="s">
        <v>4</v>
      </c>
    </row>
    <row r="75" spans="2:6" ht="30" x14ac:dyDescent="0.25">
      <c r="B75" s="78" t="s">
        <v>56</v>
      </c>
      <c r="C75" s="77" t="s">
        <v>109</v>
      </c>
      <c r="D75" s="64"/>
      <c r="E75" s="64"/>
      <c r="F75" s="64"/>
    </row>
    <row r="76" spans="2:6" ht="29.25" customHeight="1" x14ac:dyDescent="0.25">
      <c r="B76" s="78" t="s">
        <v>57</v>
      </c>
      <c r="C76" s="77" t="s">
        <v>110</v>
      </c>
      <c r="D76" s="64"/>
      <c r="E76" s="64"/>
      <c r="F76" s="64"/>
    </row>
    <row r="77" spans="2:6" ht="30" x14ac:dyDescent="0.25">
      <c r="B77" s="78" t="s">
        <v>58</v>
      </c>
      <c r="C77" s="77" t="s">
        <v>67</v>
      </c>
      <c r="D77" s="64"/>
      <c r="E77" s="64"/>
      <c r="F77" s="64"/>
    </row>
    <row r="78" spans="2:6" ht="47.25" customHeight="1" x14ac:dyDescent="0.25">
      <c r="B78" s="78" t="s">
        <v>68</v>
      </c>
      <c r="C78" s="77" t="s">
        <v>157</v>
      </c>
      <c r="D78" s="64"/>
      <c r="E78" s="64"/>
      <c r="F78" s="64"/>
    </row>
    <row r="79" spans="2:6" ht="16.5" customHeight="1" x14ac:dyDescent="0.25">
      <c r="B79" s="134" t="s">
        <v>59</v>
      </c>
      <c r="C79" s="134"/>
      <c r="D79" s="64"/>
      <c r="E79" s="64"/>
      <c r="F79" s="64"/>
    </row>
    <row r="80" spans="2:6" ht="18" customHeight="1" x14ac:dyDescent="0.25">
      <c r="B80" s="207" t="s">
        <v>92</v>
      </c>
      <c r="C80" s="207"/>
      <c r="D80" s="67">
        <v>-247</v>
      </c>
      <c r="E80" s="67">
        <v>-385</v>
      </c>
      <c r="F80" s="67">
        <v>-550</v>
      </c>
    </row>
    <row r="81" spans="2:6" ht="18.75" customHeight="1" x14ac:dyDescent="0.25">
      <c r="B81" s="202" t="s">
        <v>60</v>
      </c>
      <c r="C81" s="202"/>
      <c r="D81" s="118">
        <v>-76500</v>
      </c>
      <c r="E81" s="118">
        <v>-119000</v>
      </c>
      <c r="F81" s="118">
        <v>-170000</v>
      </c>
    </row>
    <row r="83" spans="2:6" ht="15" x14ac:dyDescent="0.25">
      <c r="B83" s="64" t="s">
        <v>54</v>
      </c>
      <c r="C83" s="63" t="s">
        <v>90</v>
      </c>
      <c r="D83" s="134"/>
      <c r="E83" s="134"/>
      <c r="F83" s="134"/>
    </row>
    <row r="84" spans="2:6" ht="30" x14ac:dyDescent="0.25">
      <c r="B84" s="64" t="s">
        <v>55</v>
      </c>
      <c r="C84" s="63" t="s">
        <v>65</v>
      </c>
      <c r="D84" s="62" t="s">
        <v>2</v>
      </c>
      <c r="E84" s="62" t="s">
        <v>3</v>
      </c>
      <c r="F84" s="62" t="s">
        <v>4</v>
      </c>
    </row>
    <row r="85" spans="2:6" ht="38.25" x14ac:dyDescent="0.25">
      <c r="B85" s="64" t="s">
        <v>56</v>
      </c>
      <c r="C85" s="133" t="s">
        <v>111</v>
      </c>
      <c r="D85" s="64"/>
      <c r="E85" s="64"/>
      <c r="F85" s="64"/>
    </row>
    <row r="86" spans="2:6" ht="41.25" customHeight="1" x14ac:dyDescent="0.25">
      <c r="B86" s="64" t="s">
        <v>57</v>
      </c>
      <c r="C86" s="133" t="s">
        <v>112</v>
      </c>
      <c r="D86" s="64"/>
      <c r="E86" s="64"/>
      <c r="F86" s="64"/>
    </row>
    <row r="87" spans="2:6" ht="30" x14ac:dyDescent="0.25">
      <c r="B87" s="64" t="s">
        <v>58</v>
      </c>
      <c r="C87" s="63" t="s">
        <v>67</v>
      </c>
      <c r="D87" s="64"/>
      <c r="E87" s="64"/>
      <c r="F87" s="64"/>
    </row>
    <row r="88" spans="2:6" ht="46.5" customHeight="1" x14ac:dyDescent="0.25">
      <c r="B88" s="64" t="s">
        <v>68</v>
      </c>
      <c r="C88" s="73" t="s">
        <v>105</v>
      </c>
      <c r="D88" s="64"/>
      <c r="E88" s="64"/>
      <c r="F88" s="64"/>
    </row>
    <row r="89" spans="2:6" ht="15" customHeight="1" x14ac:dyDescent="0.25">
      <c r="B89" s="134" t="s">
        <v>59</v>
      </c>
      <c r="C89" s="134"/>
      <c r="D89" s="64"/>
      <c r="E89" s="64"/>
      <c r="F89" s="64"/>
    </row>
    <row r="90" spans="2:6" ht="13.5" customHeight="1" x14ac:dyDescent="0.25">
      <c r="B90" s="207" t="s">
        <v>91</v>
      </c>
      <c r="C90" s="207"/>
      <c r="D90" s="37"/>
      <c r="E90" s="67">
        <v>-2</v>
      </c>
      <c r="F90" s="67">
        <v>-10</v>
      </c>
    </row>
    <row r="91" spans="2:6" ht="15" customHeight="1" x14ac:dyDescent="0.25">
      <c r="B91" s="202" t="s">
        <v>60</v>
      </c>
      <c r="C91" s="202"/>
      <c r="D91" s="37"/>
      <c r="E91" s="36"/>
      <c r="F91" s="23">
        <v>-38177.800000000003</v>
      </c>
    </row>
    <row r="92" spans="2:6" ht="15" x14ac:dyDescent="0.25">
      <c r="B92" s="13"/>
      <c r="C92" s="13"/>
      <c r="D92" s="22"/>
      <c r="E92" s="22"/>
      <c r="F92" s="22"/>
    </row>
    <row r="93" spans="2:6" ht="15" x14ac:dyDescent="0.25">
      <c r="B93" s="64" t="s">
        <v>54</v>
      </c>
      <c r="C93" s="63" t="s">
        <v>90</v>
      </c>
      <c r="D93" s="134"/>
      <c r="E93" s="134"/>
      <c r="F93" s="134"/>
    </row>
    <row r="94" spans="2:6" ht="30" x14ac:dyDescent="0.25">
      <c r="B94" s="64" t="s">
        <v>55</v>
      </c>
      <c r="C94" s="63" t="s">
        <v>93</v>
      </c>
      <c r="D94" s="62" t="s">
        <v>2</v>
      </c>
      <c r="E94" s="62" t="s">
        <v>3</v>
      </c>
      <c r="F94" s="62" t="s">
        <v>4</v>
      </c>
    </row>
    <row r="95" spans="2:6" ht="30" x14ac:dyDescent="0.25">
      <c r="B95" s="64" t="s">
        <v>56</v>
      </c>
      <c r="C95" s="77" t="s">
        <v>113</v>
      </c>
      <c r="D95" s="64"/>
      <c r="E95" s="64"/>
      <c r="F95" s="64"/>
    </row>
    <row r="96" spans="2:6" ht="38.25" x14ac:dyDescent="0.25">
      <c r="B96" s="64" t="s">
        <v>57</v>
      </c>
      <c r="C96" s="77" t="s">
        <v>114</v>
      </c>
      <c r="D96" s="64"/>
      <c r="E96" s="64"/>
      <c r="F96" s="64"/>
    </row>
    <row r="97" spans="2:6" ht="30" x14ac:dyDescent="0.25">
      <c r="B97" s="64" t="s">
        <v>58</v>
      </c>
      <c r="C97" s="63" t="s">
        <v>67</v>
      </c>
      <c r="D97" s="64"/>
      <c r="E97" s="64"/>
      <c r="F97" s="64"/>
    </row>
    <row r="98" spans="2:6" ht="46.5" customHeight="1" x14ac:dyDescent="0.25">
      <c r="B98" s="64" t="s">
        <v>68</v>
      </c>
      <c r="C98" s="63" t="s">
        <v>98</v>
      </c>
      <c r="D98" s="64"/>
      <c r="E98" s="64"/>
      <c r="F98" s="64"/>
    </row>
    <row r="99" spans="2:6" ht="15" customHeight="1" x14ac:dyDescent="0.25">
      <c r="B99" s="134" t="s">
        <v>59</v>
      </c>
      <c r="C99" s="134"/>
      <c r="D99" s="64"/>
      <c r="E99" s="64"/>
      <c r="F99" s="64"/>
    </row>
    <row r="100" spans="2:6" ht="13.5" customHeight="1" x14ac:dyDescent="0.25">
      <c r="B100" s="207" t="s">
        <v>94</v>
      </c>
      <c r="C100" s="207"/>
      <c r="D100" s="67">
        <v>-108</v>
      </c>
      <c r="E100" s="67">
        <v>-271</v>
      </c>
      <c r="F100" s="67">
        <v>-380</v>
      </c>
    </row>
    <row r="101" spans="2:6" ht="13.5" customHeight="1" x14ac:dyDescent="0.25">
      <c r="B101" s="202" t="s">
        <v>60</v>
      </c>
      <c r="C101" s="202"/>
      <c r="D101" s="23">
        <v>-40000</v>
      </c>
      <c r="E101" s="23">
        <v>-100000</v>
      </c>
      <c r="F101" s="23">
        <v>-140160</v>
      </c>
    </row>
    <row r="102" spans="2:6" ht="15" customHeight="1" x14ac:dyDescent="0.25">
      <c r="B102" s="13"/>
      <c r="C102" s="13"/>
      <c r="D102" s="64"/>
      <c r="E102" s="64"/>
      <c r="F102" s="64"/>
    </row>
    <row r="103" spans="2:6" ht="15" x14ac:dyDescent="0.25">
      <c r="B103" s="64" t="s">
        <v>54</v>
      </c>
      <c r="C103" s="63" t="s">
        <v>90</v>
      </c>
      <c r="D103" s="134"/>
      <c r="E103" s="134"/>
      <c r="F103" s="134"/>
    </row>
    <row r="104" spans="2:6" ht="30" x14ac:dyDescent="0.25">
      <c r="B104" s="64" t="s">
        <v>55</v>
      </c>
      <c r="C104" s="63" t="s">
        <v>95</v>
      </c>
      <c r="D104" s="62" t="s">
        <v>2</v>
      </c>
      <c r="E104" s="62" t="s">
        <v>3</v>
      </c>
      <c r="F104" s="62" t="s">
        <v>4</v>
      </c>
    </row>
    <row r="105" spans="2:6" ht="32.25" customHeight="1" x14ac:dyDescent="0.25">
      <c r="B105" s="64" t="s">
        <v>56</v>
      </c>
      <c r="C105" s="77" t="s">
        <v>115</v>
      </c>
      <c r="D105" s="64"/>
      <c r="E105" s="64"/>
      <c r="F105" s="64"/>
    </row>
    <row r="106" spans="2:6" ht="30" x14ac:dyDescent="0.25">
      <c r="B106" s="64" t="s">
        <v>57</v>
      </c>
      <c r="C106" s="77" t="s">
        <v>116</v>
      </c>
      <c r="D106" s="64"/>
      <c r="E106" s="64"/>
      <c r="F106" s="64"/>
    </row>
    <row r="107" spans="2:6" ht="30" x14ac:dyDescent="0.25">
      <c r="B107" s="64" t="s">
        <v>58</v>
      </c>
      <c r="C107" s="63" t="s">
        <v>67</v>
      </c>
      <c r="D107" s="64"/>
      <c r="E107" s="64"/>
      <c r="F107" s="64"/>
    </row>
    <row r="108" spans="2:6" ht="46.5" customHeight="1" x14ac:dyDescent="0.25">
      <c r="B108" s="64" t="s">
        <v>68</v>
      </c>
      <c r="C108" s="71" t="s">
        <v>106</v>
      </c>
      <c r="D108" s="64"/>
      <c r="E108" s="64"/>
      <c r="F108" s="64"/>
    </row>
    <row r="109" spans="2:6" ht="15" x14ac:dyDescent="0.25">
      <c r="B109" s="134" t="s">
        <v>59</v>
      </c>
      <c r="C109" s="134"/>
      <c r="D109" s="64"/>
      <c r="E109" s="64"/>
      <c r="F109" s="64"/>
    </row>
    <row r="110" spans="2:6" ht="15" customHeight="1" x14ac:dyDescent="0.25">
      <c r="B110" s="207" t="s">
        <v>96</v>
      </c>
      <c r="C110" s="207"/>
      <c r="D110" s="67">
        <v>-50</v>
      </c>
      <c r="E110" s="67">
        <v>-100</v>
      </c>
      <c r="F110" s="67">
        <v>-145</v>
      </c>
    </row>
    <row r="111" spans="2:6" ht="13.5" customHeight="1" x14ac:dyDescent="0.25">
      <c r="B111" s="202" t="s">
        <v>60</v>
      </c>
      <c r="C111" s="202"/>
      <c r="D111" s="66">
        <v>-29486.9</v>
      </c>
      <c r="E111" s="66">
        <v>-29486.9</v>
      </c>
      <c r="F111" s="66">
        <v>-29486.9</v>
      </c>
    </row>
    <row r="113" spans="2:6" ht="16.5" customHeight="1" x14ac:dyDescent="0.25">
      <c r="B113" s="78" t="s">
        <v>54</v>
      </c>
      <c r="C113" s="77" t="s">
        <v>90</v>
      </c>
      <c r="D113" s="134"/>
      <c r="E113" s="134"/>
      <c r="F113" s="134"/>
    </row>
    <row r="114" spans="2:6" ht="30" x14ac:dyDescent="0.25">
      <c r="B114" s="78" t="s">
        <v>55</v>
      </c>
      <c r="C114" s="77">
        <v>12008</v>
      </c>
      <c r="D114" s="74" t="s">
        <v>2</v>
      </c>
      <c r="E114" s="74" t="s">
        <v>3</v>
      </c>
      <c r="F114" s="74" t="s">
        <v>4</v>
      </c>
    </row>
    <row r="115" spans="2:6" ht="30" x14ac:dyDescent="0.25">
      <c r="B115" s="78" t="s">
        <v>56</v>
      </c>
      <c r="C115" s="77" t="s">
        <v>102</v>
      </c>
      <c r="D115" s="78"/>
      <c r="E115" s="78"/>
      <c r="F115" s="78"/>
    </row>
    <row r="116" spans="2:6" ht="29.25" customHeight="1" x14ac:dyDescent="0.25">
      <c r="B116" s="78" t="s">
        <v>57</v>
      </c>
      <c r="C116" s="77" t="s">
        <v>104</v>
      </c>
      <c r="D116" s="78"/>
      <c r="E116" s="78"/>
      <c r="F116" s="78"/>
    </row>
    <row r="117" spans="2:6" ht="30" x14ac:dyDescent="0.25">
      <c r="B117" s="78" t="s">
        <v>58</v>
      </c>
      <c r="C117" s="77" t="s">
        <v>67</v>
      </c>
      <c r="D117" s="78"/>
      <c r="E117" s="78"/>
      <c r="F117" s="78"/>
    </row>
    <row r="118" spans="2:6" ht="47.25" customHeight="1" x14ac:dyDescent="0.25">
      <c r="B118" s="78" t="s">
        <v>68</v>
      </c>
      <c r="C118" s="70" t="s">
        <v>99</v>
      </c>
      <c r="D118" s="78"/>
      <c r="E118" s="78"/>
      <c r="F118" s="78"/>
    </row>
    <row r="119" spans="2:6" ht="16.5" customHeight="1" x14ac:dyDescent="0.25">
      <c r="B119" s="134" t="s">
        <v>59</v>
      </c>
      <c r="C119" s="134"/>
      <c r="D119" s="78"/>
      <c r="E119" s="78"/>
      <c r="F119" s="78"/>
    </row>
    <row r="120" spans="2:6" ht="18" customHeight="1" x14ac:dyDescent="0.25">
      <c r="B120" s="207" t="s">
        <v>92</v>
      </c>
      <c r="C120" s="207"/>
      <c r="D120" s="37">
        <v>260</v>
      </c>
      <c r="E120" s="37">
        <v>700</v>
      </c>
      <c r="F120" s="37">
        <v>1660</v>
      </c>
    </row>
    <row r="121" spans="2:6" ht="18.75" customHeight="1" x14ac:dyDescent="0.25">
      <c r="B121" s="202" t="s">
        <v>60</v>
      </c>
      <c r="C121" s="202"/>
      <c r="D121" s="23">
        <v>76500</v>
      </c>
      <c r="E121" s="23">
        <v>119000</v>
      </c>
      <c r="F121" s="23">
        <v>169984</v>
      </c>
    </row>
    <row r="123" spans="2:6" ht="15" x14ac:dyDescent="0.25">
      <c r="B123" s="78" t="s">
        <v>54</v>
      </c>
      <c r="C123" s="77" t="s">
        <v>90</v>
      </c>
      <c r="D123" s="134"/>
      <c r="E123" s="134"/>
      <c r="F123" s="134"/>
    </row>
    <row r="124" spans="2:6" ht="30" x14ac:dyDescent="0.25">
      <c r="B124" s="78" t="s">
        <v>55</v>
      </c>
      <c r="C124" s="77">
        <v>12009</v>
      </c>
      <c r="D124" s="74" t="s">
        <v>2</v>
      </c>
      <c r="E124" s="74" t="s">
        <v>3</v>
      </c>
      <c r="F124" s="74" t="s">
        <v>4</v>
      </c>
    </row>
    <row r="125" spans="2:6" ht="38.25" x14ac:dyDescent="0.25">
      <c r="B125" s="78" t="s">
        <v>56</v>
      </c>
      <c r="C125" s="77" t="s">
        <v>84</v>
      </c>
      <c r="D125" s="78"/>
      <c r="E125" s="78"/>
      <c r="F125" s="78"/>
    </row>
    <row r="126" spans="2:6" ht="43.5" customHeight="1" x14ac:dyDescent="0.25">
      <c r="B126" s="78" t="s">
        <v>57</v>
      </c>
      <c r="C126" s="77" t="s">
        <v>169</v>
      </c>
      <c r="D126" s="78"/>
      <c r="E126" s="78"/>
      <c r="F126" s="78"/>
    </row>
    <row r="127" spans="2:6" ht="30" x14ac:dyDescent="0.25">
      <c r="B127" s="78" t="s">
        <v>58</v>
      </c>
      <c r="C127" s="77" t="s">
        <v>67</v>
      </c>
      <c r="D127" s="78"/>
      <c r="E127" s="78"/>
      <c r="F127" s="78"/>
    </row>
    <row r="128" spans="2:6" ht="46.5" customHeight="1" x14ac:dyDescent="0.25">
      <c r="B128" s="78" t="s">
        <v>68</v>
      </c>
      <c r="C128" s="73" t="s">
        <v>171</v>
      </c>
      <c r="D128" s="78"/>
      <c r="E128" s="78"/>
      <c r="F128" s="78"/>
    </row>
    <row r="129" spans="2:6" ht="15" customHeight="1" x14ac:dyDescent="0.25">
      <c r="B129" s="134" t="s">
        <v>59</v>
      </c>
      <c r="C129" s="134"/>
      <c r="D129" s="78"/>
      <c r="E129" s="78"/>
      <c r="F129" s="78"/>
    </row>
    <row r="130" spans="2:6" ht="13.5" customHeight="1" x14ac:dyDescent="0.25">
      <c r="B130" s="207" t="s">
        <v>91</v>
      </c>
      <c r="C130" s="207"/>
      <c r="D130" s="37"/>
      <c r="E130" s="37">
        <v>2</v>
      </c>
      <c r="F130" s="37">
        <v>10</v>
      </c>
    </row>
    <row r="131" spans="2:6" ht="15" customHeight="1" x14ac:dyDescent="0.25">
      <c r="B131" s="202" t="s">
        <v>60</v>
      </c>
      <c r="C131" s="202"/>
      <c r="D131" s="37"/>
      <c r="E131" s="23">
        <v>18900</v>
      </c>
      <c r="F131" s="23">
        <v>67117.7</v>
      </c>
    </row>
    <row r="132" spans="2:6" s="120" customFormat="1" ht="15" x14ac:dyDescent="0.25">
      <c r="B132" s="119"/>
      <c r="C132" s="119"/>
      <c r="D132" s="80"/>
      <c r="E132" s="80"/>
      <c r="F132" s="80"/>
    </row>
    <row r="133" spans="2:6" ht="15" x14ac:dyDescent="0.25">
      <c r="B133" s="78" t="s">
        <v>54</v>
      </c>
      <c r="C133" s="77" t="s">
        <v>90</v>
      </c>
      <c r="D133" s="134"/>
      <c r="E133" s="134"/>
      <c r="F133" s="134"/>
    </row>
    <row r="134" spans="2:6" ht="30" x14ac:dyDescent="0.25">
      <c r="B134" s="78" t="s">
        <v>55</v>
      </c>
      <c r="C134" s="77">
        <v>12010</v>
      </c>
      <c r="D134" s="74" t="s">
        <v>2</v>
      </c>
      <c r="E134" s="74" t="s">
        <v>3</v>
      </c>
      <c r="F134" s="74" t="s">
        <v>4</v>
      </c>
    </row>
    <row r="135" spans="2:6" ht="30" x14ac:dyDescent="0.25">
      <c r="B135" s="78" t="s">
        <v>56</v>
      </c>
      <c r="C135" s="77" t="s">
        <v>83</v>
      </c>
      <c r="D135" s="78"/>
      <c r="E135" s="78"/>
      <c r="F135" s="78"/>
    </row>
    <row r="136" spans="2:6" ht="38.25" x14ac:dyDescent="0.25">
      <c r="B136" s="78" t="s">
        <v>57</v>
      </c>
      <c r="C136" s="77" t="s">
        <v>168</v>
      </c>
      <c r="D136" s="78"/>
      <c r="E136" s="78"/>
      <c r="F136" s="78"/>
    </row>
    <row r="137" spans="2:6" ht="30" x14ac:dyDescent="0.25">
      <c r="B137" s="78" t="s">
        <v>58</v>
      </c>
      <c r="C137" s="77" t="s">
        <v>67</v>
      </c>
      <c r="D137" s="78"/>
      <c r="E137" s="78"/>
      <c r="F137" s="78"/>
    </row>
    <row r="138" spans="2:6" ht="46.5" customHeight="1" x14ac:dyDescent="0.25">
      <c r="B138" s="78" t="s">
        <v>68</v>
      </c>
      <c r="C138" s="77" t="s">
        <v>170</v>
      </c>
      <c r="D138" s="78"/>
      <c r="E138" s="78"/>
      <c r="F138" s="78"/>
    </row>
    <row r="139" spans="2:6" ht="15" customHeight="1" x14ac:dyDescent="0.25">
      <c r="B139" s="134" t="s">
        <v>59</v>
      </c>
      <c r="C139" s="134"/>
      <c r="D139" s="78"/>
      <c r="E139" s="78"/>
      <c r="F139" s="78"/>
    </row>
    <row r="140" spans="2:6" ht="13.5" customHeight="1" x14ac:dyDescent="0.25">
      <c r="B140" s="207" t="s">
        <v>94</v>
      </c>
      <c r="C140" s="207"/>
      <c r="D140" s="37">
        <v>108</v>
      </c>
      <c r="E140" s="37">
        <v>271</v>
      </c>
      <c r="F140" s="37">
        <v>380</v>
      </c>
    </row>
    <row r="141" spans="2:6" ht="13.5" customHeight="1" x14ac:dyDescent="0.25">
      <c r="B141" s="202" t="s">
        <v>60</v>
      </c>
      <c r="C141" s="202"/>
      <c r="D141" s="37">
        <v>40000</v>
      </c>
      <c r="E141" s="37">
        <v>100000</v>
      </c>
      <c r="F141" s="37">
        <v>140160</v>
      </c>
    </row>
  </sheetData>
  <mergeCells count="50">
    <mergeCell ref="B66:C66"/>
    <mergeCell ref="B55:C55"/>
    <mergeCell ref="B100:C100"/>
    <mergeCell ref="B101:C101"/>
    <mergeCell ref="B36:F36"/>
    <mergeCell ref="B39:F39"/>
    <mergeCell ref="D73:F73"/>
    <mergeCell ref="B79:C79"/>
    <mergeCell ref="B80:C80"/>
    <mergeCell ref="C43:F43"/>
    <mergeCell ref="C44:F44"/>
    <mergeCell ref="D57:F57"/>
    <mergeCell ref="B63:C63"/>
    <mergeCell ref="B64:C64"/>
    <mergeCell ref="B65:C65"/>
    <mergeCell ref="D47:F47"/>
    <mergeCell ref="B53:C53"/>
    <mergeCell ref="B54:C54"/>
    <mergeCell ref="A7:F7"/>
    <mergeCell ref="B9:F9"/>
    <mergeCell ref="B11:C11"/>
    <mergeCell ref="D11:F11"/>
    <mergeCell ref="D113:F113"/>
    <mergeCell ref="C68:F68"/>
    <mergeCell ref="C69:F69"/>
    <mergeCell ref="D83:F83"/>
    <mergeCell ref="B89:C89"/>
    <mergeCell ref="B90:C90"/>
    <mergeCell ref="B71:F71"/>
    <mergeCell ref="B110:C110"/>
    <mergeCell ref="D103:F103"/>
    <mergeCell ref="B109:C109"/>
    <mergeCell ref="B111:C111"/>
    <mergeCell ref="B81:C81"/>
    <mergeCell ref="B141:C141"/>
    <mergeCell ref="B41:C41"/>
    <mergeCell ref="D41:F41"/>
    <mergeCell ref="B130:C130"/>
    <mergeCell ref="B131:C131"/>
    <mergeCell ref="D133:F133"/>
    <mergeCell ref="B139:C139"/>
    <mergeCell ref="B140:C140"/>
    <mergeCell ref="B119:C119"/>
    <mergeCell ref="B120:C120"/>
    <mergeCell ref="B121:C121"/>
    <mergeCell ref="D123:F123"/>
    <mergeCell ref="B129:C129"/>
    <mergeCell ref="B91:C91"/>
    <mergeCell ref="D93:F93"/>
    <mergeCell ref="B99:C9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Հավելված1</vt:lpstr>
      <vt:lpstr>Հավելված 2.</vt:lpstr>
      <vt:lpstr>Հավելված 3</vt:lpstr>
      <vt:lpstr>Հավելված 4</vt:lpstr>
      <vt:lpstr>'Հավելված 2.'!Print_Area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Hasmik Rostomyan</dc:creator>
  <cp:keywords>https://mul2.gov.am/tasks/57922/oneclick/Havelvac1.xlsx?token=67657528de9138d9875ae3989bed6622</cp:keywords>
  <cp:lastModifiedBy>Armenak Khachatryan</cp:lastModifiedBy>
  <cp:lastPrinted>2019-05-21T09:43:52Z</cp:lastPrinted>
  <dcterms:created xsi:type="dcterms:W3CDTF">2019-04-30T06:29:59Z</dcterms:created>
  <dcterms:modified xsi:type="dcterms:W3CDTF">2019-05-21T09:43:55Z</dcterms:modified>
</cp:coreProperties>
</file>