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Arpine\2019\քննչական\վերանորոգում\"/>
    </mc:Choice>
  </mc:AlternateContent>
  <bookViews>
    <workbookView xWindow="0" yWindow="0" windowWidth="28800" windowHeight="12480" activeTab="6"/>
  </bookViews>
  <sheets>
    <sheet name="հավելված1" sheetId="45" r:id="rId1"/>
    <sheet name="հավելված2" sheetId="42" r:id="rId2"/>
    <sheet name="հավելված3" sheetId="46" r:id="rId3"/>
    <sheet name="հավելված4" sheetId="43" r:id="rId4"/>
    <sheet name="հավելված5" sheetId="44" r:id="rId5"/>
    <sheet name="հավելված6" sheetId="49" r:id="rId6"/>
    <sheet name="հավելված7" sheetId="52" r:id="rId7"/>
  </sheets>
  <definedNames>
    <definedName name="AgencyCode" localSheetId="1">#REF!</definedName>
    <definedName name="AgencyCode" localSheetId="2">#REF!</definedName>
    <definedName name="AgencyCode" localSheetId="3">#REF!</definedName>
    <definedName name="AgencyCode" localSheetId="4">#REF!</definedName>
    <definedName name="AgencyCode" localSheetId="5">#REF!</definedName>
    <definedName name="AgencyCode">#REF!</definedName>
    <definedName name="AgencyName" localSheetId="1">#REF!</definedName>
    <definedName name="AgencyName" localSheetId="2">#REF!</definedName>
    <definedName name="AgencyName" localSheetId="3">#REF!</definedName>
    <definedName name="AgencyName" localSheetId="4">#REF!</definedName>
    <definedName name="AgencyName" localSheetId="5">#REF!</definedName>
    <definedName name="AgencyName">#REF!</definedName>
    <definedName name="Functional1" localSheetId="1">#REF!</definedName>
    <definedName name="Functional1" localSheetId="2">#REF!</definedName>
    <definedName name="Functional1" localSheetId="3">#REF!</definedName>
    <definedName name="Functional1" localSheetId="4">#REF!</definedName>
    <definedName name="Functional1" localSheetId="5">#REF!</definedName>
    <definedName name="Functional1">#REF!</definedName>
    <definedName name="PANature" localSheetId="1">#REF!</definedName>
    <definedName name="PANature" localSheetId="2">#REF!</definedName>
    <definedName name="PANature" localSheetId="3">#REF!</definedName>
    <definedName name="PANature" localSheetId="4">#REF!</definedName>
    <definedName name="PANature" localSheetId="5">#REF!</definedName>
    <definedName name="PANature">#REF!</definedName>
    <definedName name="PAType" localSheetId="1">#REF!</definedName>
    <definedName name="PAType" localSheetId="2">#REF!</definedName>
    <definedName name="PAType" localSheetId="3">#REF!</definedName>
    <definedName name="PAType" localSheetId="4">#REF!</definedName>
    <definedName name="PAType" localSheetId="5">#REF!</definedName>
    <definedName name="PAType">#REF!</definedName>
    <definedName name="Performance2" localSheetId="1">#REF!</definedName>
    <definedName name="Performance2" localSheetId="2">#REF!</definedName>
    <definedName name="Performance2" localSheetId="3">#REF!</definedName>
    <definedName name="Performance2" localSheetId="4">#REF!</definedName>
    <definedName name="Performance2" localSheetId="5">#REF!</definedName>
    <definedName name="Performance2">#REF!</definedName>
    <definedName name="PerformanceType" localSheetId="1">#REF!</definedName>
    <definedName name="PerformanceType" localSheetId="2">#REF!</definedName>
    <definedName name="PerformanceType" localSheetId="3">#REF!</definedName>
    <definedName name="PerformanceType" localSheetId="4">#REF!</definedName>
    <definedName name="PerformanceType" localSheetId="5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D16" i="46" l="1"/>
  <c r="D13" i="46" s="1"/>
  <c r="D11" i="46" s="1"/>
  <c r="F33" i="45" l="1"/>
  <c r="E33" i="45"/>
  <c r="D33" i="45"/>
  <c r="H23" i="52" l="1"/>
  <c r="H20" i="52"/>
  <c r="H17" i="52"/>
  <c r="H12" i="52" l="1"/>
  <c r="H11" i="52" s="1"/>
  <c r="E18" i="43"/>
  <c r="E13" i="43" s="1"/>
  <c r="E11" i="43" s="1"/>
  <c r="E20" i="43"/>
  <c r="F20" i="43"/>
  <c r="D20" i="43"/>
  <c r="H28" i="42"/>
  <c r="H27" i="42" s="1"/>
  <c r="H26" i="42" s="1"/>
  <c r="H24" i="42" s="1"/>
  <c r="H22" i="42" s="1"/>
  <c r="I28" i="42"/>
  <c r="I27" i="42" s="1"/>
  <c r="I26" i="42" s="1"/>
  <c r="I24" i="42" s="1"/>
  <c r="I22" i="42" s="1"/>
  <c r="G28" i="42"/>
  <c r="G27" i="42" s="1"/>
  <c r="G26" i="42" s="1"/>
  <c r="G24" i="42" s="1"/>
  <c r="G22" i="42" s="1"/>
  <c r="H54" i="42"/>
  <c r="H53" i="42" s="1"/>
  <c r="H52" i="42" s="1"/>
  <c r="H51" i="42" s="1"/>
  <c r="H49" i="42" s="1"/>
  <c r="H47" i="42" s="1"/>
  <c r="I54" i="42"/>
  <c r="I53" i="42" s="1"/>
  <c r="I52" i="42" s="1"/>
  <c r="I51" i="42" s="1"/>
  <c r="I49" i="42" s="1"/>
  <c r="I47" i="42" s="1"/>
  <c r="G54" i="42"/>
  <c r="G53" i="42" s="1"/>
  <c r="G52" i="42" s="1"/>
  <c r="G51" i="42" s="1"/>
  <c r="G49" i="42" s="1"/>
  <c r="G47" i="42" s="1"/>
  <c r="H72" i="42"/>
  <c r="H71" i="42" s="1"/>
  <c r="H70" i="42" s="1"/>
  <c r="H69" i="42" s="1"/>
  <c r="H67" i="42" s="1"/>
  <c r="H65" i="42" s="1"/>
  <c r="I72" i="42"/>
  <c r="I71" i="42" s="1"/>
  <c r="I70" i="42" s="1"/>
  <c r="I69" i="42" s="1"/>
  <c r="I67" i="42" s="1"/>
  <c r="I65" i="42" s="1"/>
  <c r="G72" i="42"/>
  <c r="G71" i="42" s="1"/>
  <c r="G70" i="42" s="1"/>
  <c r="G69" i="42" s="1"/>
  <c r="G67" i="42" s="1"/>
  <c r="G65" i="42" s="1"/>
  <c r="E13" i="45"/>
  <c r="D13" i="45"/>
  <c r="F16" i="46"/>
  <c r="F13" i="46" s="1"/>
  <c r="F11" i="46" s="1"/>
  <c r="F13" i="45"/>
  <c r="H45" i="42" l="1"/>
  <c r="H42" i="42" s="1"/>
  <c r="H40" i="42" s="1"/>
  <c r="H38" i="42" s="1"/>
  <c r="H18" i="42"/>
  <c r="H16" i="42" s="1"/>
  <c r="H14" i="42" s="1"/>
  <c r="H21" i="42"/>
  <c r="G45" i="42"/>
  <c r="G42" i="42" s="1"/>
  <c r="G40" i="42" s="1"/>
  <c r="G38" i="42" s="1"/>
  <c r="I21" i="42"/>
  <c r="I18" i="42"/>
  <c r="I16" i="42" s="1"/>
  <c r="I14" i="42" s="1"/>
  <c r="I45" i="42"/>
  <c r="I42" i="42" s="1"/>
  <c r="I40" i="42" s="1"/>
  <c r="I38" i="42" s="1"/>
  <c r="G18" i="42"/>
  <c r="G16" i="42" s="1"/>
  <c r="G14" i="42" s="1"/>
  <c r="G13" i="42" s="1"/>
  <c r="G21" i="42"/>
  <c r="F18" i="43"/>
  <c r="F13" i="43" s="1"/>
  <c r="F11" i="43" s="1"/>
  <c r="D18" i="43"/>
  <c r="D13" i="43" s="1"/>
  <c r="H13" i="42" l="1"/>
  <c r="I13" i="42"/>
  <c r="D11" i="43"/>
</calcChain>
</file>

<file path=xl/comments1.xml><?xml version="1.0" encoding="utf-8"?>
<comments xmlns="http://schemas.openxmlformats.org/spreadsheetml/2006/main">
  <authors>
    <author>user</author>
  </authors>
  <commentList>
    <comment ref="G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<sst xmlns="http://schemas.openxmlformats.org/spreadsheetml/2006/main" count="458" uniqueCount="178">
  <si>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</si>
  <si>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</si>
  <si>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</si>
  <si>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</si>
  <si>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</si>
  <si>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</si>
  <si>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</si>
  <si>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</si>
  <si>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</si>
  <si>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</si>
  <si>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</si>
  <si>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</si>
  <si>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</si>
  <si>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կիսամյակ 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</si>
  <si>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</si>
  <si>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</si>
  <si>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</si>
  <si>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</si>
  <si>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</si>
  <si>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</si>
  <si>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</si>
  <si>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</si>
  <si>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</si>
  <si>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</si>
  <si>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</si>
  <si>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</si>
  <si>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</si>
  <si>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Միջոցառման նկարագրությունը՝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</si>
  <si>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</si>
  <si>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1139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</si>
  <si>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</si>
  <si>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</si>
  <si>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</si>
  <si>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</si>
  <si>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</si>
  <si>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</si>
  <si>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</si>
  <si>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</si>
  <si>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Պահուստային միջոցներ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</si>
  <si>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</si>
  <si>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</si>
  <si>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</si>
  <si>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</si>
  <si>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</si>
  <si>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</si>
  <si>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</si>
  <si>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</si>
  <si>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</si>
  <si>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</si>
  <si>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</si>
  <si>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</si>
  <si>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</si>
  <si>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</si>
  <si>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</si>
  <si>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</si>
  <si>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</si>
  <si>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</si>
  <si>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</si>
  <si>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</si>
  <si>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ՀՀ  կառավարություն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</si>
  <si>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</si>
  <si>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</si>
  <si>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</si>
  <si>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</si>
  <si>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Ծառայությունների մատուցում </t>
  </si>
  <si>
    <t xml:space="preserve">Միջոցառումն իրականացնողի անվանումը </t>
  </si>
  <si>
    <t xml:space="preserve"> ՀՀ կառավարություն 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</si>
  <si>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</si>
  <si>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 xml:space="preserve"> Պետական բյուջեում չկանխատեսված՝ ինչպես նաևւ բյուջետային երաշխիքների ապահովման ծախսերի ֆինանսավորման ապահովում</t>
  </si>
  <si>
    <t>01</t>
  </si>
  <si>
    <t>Հավելված  N 5</t>
  </si>
  <si>
    <t xml:space="preserve">ՀՀ կառավարության 2019 թվականի </t>
  </si>
  <si>
    <t>___________  ___-ի N _______ -Ն    որոշման</t>
  </si>
  <si>
    <t>հազար դրամ</t>
  </si>
  <si>
    <t>այդ թվում</t>
  </si>
  <si>
    <t>այդ թվում` ըստ կատարողների</t>
  </si>
  <si>
    <t>Շրագրային դասիչը</t>
  </si>
  <si>
    <t>Բյուջետային գլխավոր կարգադրիչների,  ծրագրերի և միջոցառումների  և ուղղությունների անվանումները</t>
  </si>
  <si>
    <t>Ընդամենը,</t>
  </si>
  <si>
    <t>Ծրագիր</t>
  </si>
  <si>
    <t>Միջոցառում</t>
  </si>
  <si>
    <t>Կառուցման աշխատանքներ</t>
  </si>
  <si>
    <t>Վերակառուցման, վերանորոգման և վերականգնման աշխատանքներ</t>
  </si>
  <si>
    <t>Նախագծահետազոտական, գեոդեզիա-քարտեզագրական աշխատանքներ</t>
  </si>
  <si>
    <t>Ոչ ֆինանսական այլ ակտիվների ձեռքբերում</t>
  </si>
  <si>
    <t>այդ թվում`</t>
  </si>
  <si>
    <t xml:space="preserve">             </t>
  </si>
  <si>
    <t>ՀՀ  քննչական կոմիտե</t>
  </si>
  <si>
    <t xml:space="preserve">Ծրագրի անվանումը </t>
  </si>
  <si>
    <t>ՀՀ քննչական ծառայություններ</t>
  </si>
  <si>
    <t>Ծրագրի նպատակը</t>
  </si>
  <si>
    <t>Հանցագործությունների օբյեկտիվ և արդյունավետ նախաքննության իրականացման ապահովում</t>
  </si>
  <si>
    <t>Վերջնական արդյունքի նկարագրությունը</t>
  </si>
  <si>
    <t>Հանցագործությունների  արդյունավետ նախաքննություն, նախաքննության ժամկետների կրճատում:</t>
  </si>
  <si>
    <t>ՀԱՅԱՍՏԱՆԻ ՀԱՆՐԱՊԵՏՈՒԹՅԱՆ ԿԱՌԱՎԱՐՈՒԹՅԱՆ 2018 ԹՎԱԿԱՆԻ ԴԵԿՏԵՄԲԵՐԻ 27-Ի N 1515-Ն ՈՐՈՇՄԱՆ N 3 և   N 4  ՀԱՎԵԼՎԱԾՆԵՐՈՒՄ ԿԱՏԱՐՎՈՂ ՓՈՓՈԽՈՒԹՅՈՒՆՆԵՐԸ և  ԼՐԱՑՈՒՄՆԵՐԸ</t>
  </si>
  <si>
    <t>ՀՀ կառավարություն</t>
  </si>
  <si>
    <t xml:space="preserve"> ԱՅԼ  ԾԱԽՍԵՐ</t>
  </si>
  <si>
    <t>03</t>
  </si>
  <si>
    <t xml:space="preserve"> ՀԱՍԱՐԱԿԱԿԱՆ ԿԱՐԳ,  ԱՆՎՏԱՆԳՈՒԹՅՈՒՆ ԵՎ ԴԱՏԱԿԱՆ ԳՈՐԾՈՒՆԵՈՒԹՅՈՒՆ</t>
  </si>
  <si>
    <t>07</t>
  </si>
  <si>
    <t>Նախաքննություն</t>
  </si>
  <si>
    <t>ՀՀ քննչական կոմիտե</t>
  </si>
  <si>
    <t>ԾԱՌԱՅՈՒԹՅՈՒՆՆԵՐԻ ԵՎ ԱՊՐԱՆՔՆԵՐԻ ՁԵՌՔԲԵՐՈՒՄ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</si>
  <si>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ՓՈՓՈԽՈՒԹՅՈՒՆՆԵՐԸ ԵՎ ԼՐԱՑՈՒՄՆԵՐԸ </t>
  </si>
  <si>
    <t xml:space="preserve">ՀԱՅԱՍՏԱՆԻ ՀԱՆՐԱՊԵՏՈՒԹՅԱՆ ԿԱՌԱՎԱՐՈՒԹՅԱՆ 2018ԹՎԱԿԱՆԻ ԴԵԿՏԵՄԲԵՐԻ 27-Ի ԹԻՎ 1515-Ն ՈՐՈՇՄԱՆ N11 ՀԱՎԵԼՎԱԾԻ  11.38 ԱՂՅՈՒՍԱԿՈՒՄ ԿԱՏԱՐՎՈՂ ՓՈՓՈԽՈՒԹՅՈՒՆՆԵՐԸ ԵՎ ԼՐԱՑՈՒՄՆԵՐԸ </t>
  </si>
  <si>
    <t>Ցուցանիշների փոփոխությունը (ավելացումները նշված են դրական նշանով)</t>
  </si>
  <si>
    <t>Ծառայությունների մատուցում</t>
  </si>
  <si>
    <t>Միջոցառումն իրականացնողի անվանումը</t>
  </si>
  <si>
    <t>ՀԱՅԱՍՏԱՆԻ ՀԱՆՐԱՊԵՏՈՒԹՅԱՆ ԿԱՌԱՎԱՐՈՒԹՅԱՆ 2018ԹՎԱԿԱՆԻ ԴԵԿՏԵՄԲԵՐԻ 27-Ի ԹԻՎ 1515-Ն ՈՐՈՇՄԱՆ N11.1 ՀԱՎԵԼՎԱԾԻ  11.1.66  ԱՂՅՈՒՍԱԿՈՒՄ ԿԱՏԱՐՎՈՂ ՓՈՓՈԽՈՒԹՅՈՒՆՆԵՐԸ ԵՎ  ԼՐԱՑՈՒՄՆԵՐԸ</t>
  </si>
  <si>
    <t>ՀԱՅԱՍՏԱՆԻ ՀԱՆՐԱՊԵՏՈՒԹՅԱՆ ԿԱՌԱՎԱՐՈՒԹՅԱՆ 2018 ԹՎԱԿԱՆԻ ԴԵԿՏԵՄԲԵՐԻ 27-Ի N 1515-Ն ՈՐՈՇՄԱՆ N 11.1 ՀԱՎԵԼՎԱԾԻ  N 11.1.47 ԱՂՅՈՒՍԱԿՈՒՄ ԿԱՏԱՐՎՈՂ ՓՈՓՈԽՈՒԹՅՈՒՆՆԵՐԸ ԵՎ  ԼՐԱՑՈՒՄՆԵՐԸ</t>
  </si>
  <si>
    <t>ՀՀ քննչական կոմիտեի շենքային պայմանների բարելավում</t>
  </si>
  <si>
    <t>ՀՀ քննչական կոմիտեի վարչական շենքերի կապիտալ վերանորոգում</t>
  </si>
  <si>
    <t>Պետական մարմինների կողմից օգտագործվող ոչ ֆինանսական ակտիվների հետ գործառնություններ</t>
  </si>
  <si>
    <t>Ընթացիկ նորոգում և պահպանում (ծառայություններ և նյութեր)</t>
  </si>
  <si>
    <t xml:space="preserve"> - Շենքերի և կառույցների ընթացիկ նորոգում և պահպանում </t>
  </si>
  <si>
    <t>ՈՉ ՖԻՆԱՆՍԱԿԱՆ ԱԿՏԻՎՆԵՐԻ ԳԾՈՎ ԾԱԽՍԵՐ</t>
  </si>
  <si>
    <t>ՇԵՆՔԵՐ ԵՎ ՇԻՆՈՒԹՅՈՒՆՆԵՐ</t>
  </si>
  <si>
    <t>ՀԻՄՆԱԿԱՆ ՄԻՋՈՑՆԵՐ</t>
  </si>
  <si>
    <t xml:space="preserve"> - Շենքերի և շինությունների կապիտալ վերանորոգում </t>
  </si>
  <si>
    <t xml:space="preserve">Քրեական գործերով վարույթի իրականացում </t>
  </si>
  <si>
    <t>Հայաստանի հանրապետության քրեական դատավարության օրենսգրքով ՀՀ քննչական կոմիտեի իրավասությանը վերապահված՝ ենթադրյալ հանցագործությունների կապակցությամբ նախաքննություն</t>
  </si>
  <si>
    <t>Հավելված  N 3</t>
  </si>
  <si>
    <t>ՀՀ քննչական կոմիտեի Մալաթիա-Սեբաստիա համայնքի քննչական բաժնի Ա.Սարգսյան 22 հասցեի վարչական շենքի կապիտալ վերանորոգում և տեխնիկական հսկողություն</t>
  </si>
  <si>
    <t xml:space="preserve">ՀՀ քննչական կոմիտեի Լոռու մարզային վարչության Վանաձոր քաղաքի Ամիրյան 10 հասցեի վարչական շենքի կապիտալ վերանորոգում և տեխնիկական հսկողություն   </t>
  </si>
  <si>
    <t>ՀՀ ՔՆՆՉԱԿԱՆ ԿՈՄԻՏԵ</t>
  </si>
  <si>
    <t>Բյուջետային գլխավոր կարգադրիչների,  ծրագրերի, միջոցառումների, միջոցառումները կատարող պետական մարմինների և ուղղությունների անվանումները</t>
  </si>
  <si>
    <t>Առաջին կիսամյակ</t>
  </si>
  <si>
    <t>Ինն ամիս</t>
  </si>
  <si>
    <t>Տարի</t>
  </si>
  <si>
    <t>Կապիտալ վերանորոգման ենթակա օբյեկտների թիվը, հատ</t>
  </si>
  <si>
    <t xml:space="preserve">Վերանորոգման ենթակա մակերես, քմ  </t>
  </si>
  <si>
    <t>Հավելված  N 4</t>
  </si>
  <si>
    <t>ՀՀ քննչական կոմիտեի տրանսպորտային միջոցներով ապահովածության բարելավում</t>
  </si>
  <si>
    <t>ՀՀ քննչական կոմիտեի կարիքների համար ավտոմեքենաների ձեռքբերում</t>
  </si>
  <si>
    <t>ՄԵՔԵՆԱՆԵՐ ԵՎ ՍԱՐՔԱՎՈՐՈՒՄՆԵՐ</t>
  </si>
  <si>
    <t xml:space="preserve"> - Տրանսպորտային սարքավորումներ </t>
  </si>
  <si>
    <t>ՀՀ քննչական կոմիտեի տրանսպորտային միջոցներով ապահովվածության բարելավում</t>
  </si>
  <si>
    <t xml:space="preserve">Ցուցանիշների փոփոխությունը (ավելացումները նշված են դրական նշանով, իսկ նվազեցումները` փակագծերում) </t>
  </si>
  <si>
    <t>Ձեռքբերվող տրանսպորտային միջոցների քանակ, հատ</t>
  </si>
  <si>
    <t>Հավելված  N 6</t>
  </si>
  <si>
    <t>Ցուցանիշների փոփոխությունը (նվազեցումները նշված են փակագծերում)</t>
  </si>
  <si>
    <r>
      <t xml:space="preserve">ՀԱՅԱՍՏԱՆԻ ՀԱՆՐԱՊԵՏՈՒԹՅԱՆ 2019 ԹՎԱԿԱՆԻ ՊԵՏԱԿԱՆ ԲՅՈՒՋԵԻ ՄԱՍԻՆ ՕՐԵՆՔԻ N 1 ՀԱՎԵԼՎԱԾԻ N  3 ԱՂՅՈՒՍԱԿՈՒՄ ԿԱՏԱՐՎՈՂ               </t>
    </r>
    <r>
      <rPr>
        <b/>
        <sz val="11"/>
        <rFont val="GHEA Grapalat"/>
        <family val="3"/>
      </rPr>
      <t>ՓՈՓՈԽՈՒԹՅՈՒՆՆԵՐԸ ԵՎ ԼՐԱՑՈՒՄՆԵՐԸ</t>
    </r>
  </si>
  <si>
    <t>ՀԱՅԱՍՏԱՆԻ ՀԱՆՐԱՊԵՏՈՒԹՅԱՆ ԿԱՌԱՎԱՐՈՒԹՅԱՆ 2018 ԹՎԱԿԱՆԻ ԴԵԿՏԵՄԲԵՐԻ 27-Ի N 1515-Ն ՈՐՈՇՄԱՆ N 5 ՀԱՎԵԼՎԱԾԻ N 2 ԱՂՅՈՒՍԱԿՈՒՄ  ԿԱՏԱՐՎՈՂ ՓՈՓՈԽՈՒԹՅՈՒՆՆԵՐԸ ԵՎ ԼՐԱՑՈՒՄՆԵՐԸ</t>
  </si>
  <si>
    <t xml:space="preserve"> ՀԱՅԱՍՏԱՆԻ ՀԱՆՐԱՊԵՏՈՒԹՅԱՆ ԿԱՌԱՎԱՐՈՒԹՅԱՆ 2018 ԹՎԱԿԱՆԻ ԴԵԿՏԵՄԲԵՐԻ 27-Ի 
N 1515-Ն ՈՐՈՇՄԱՆ N 12 ՀԱՎԵԼՎԱԾՈՒՄ  ԿԱՏԱՐՎՈՂ ԼՐԱՑՈՒՄՆԵՐԸ ԵՎ ՓՈՓՈԽՈՒԹՅՈՒՆՆԵՐԸ</t>
  </si>
  <si>
    <t>Կոդ</t>
  </si>
  <si>
    <t>Անվանումը</t>
  </si>
  <si>
    <t>Գնման ձևը</t>
  </si>
  <si>
    <t>Չափման միավորը</t>
  </si>
  <si>
    <t>Միավորի գինը</t>
  </si>
  <si>
    <t>Ցուցանիշների փոփոխություն (ավելացումները նշված են դրական նշանով, իսկ նվազեցումները` փակագծերով)</t>
  </si>
  <si>
    <t>Քանակը</t>
  </si>
  <si>
    <t>Գումարը (հազար դրամներով)</t>
  </si>
  <si>
    <t>Բաժին N 03</t>
  </si>
  <si>
    <t xml:space="preserve"> Խումբ N 07</t>
  </si>
  <si>
    <t>Դաս N 01</t>
  </si>
  <si>
    <t>ՄԱՍ I ԱՊՐԱՆՔՆԵՐ</t>
  </si>
  <si>
    <t>34111100-1</t>
  </si>
  <si>
    <t>Մարդատար մեքենաներ</t>
  </si>
  <si>
    <t>ԷԱՃ</t>
  </si>
  <si>
    <t>դրամ</t>
  </si>
  <si>
    <t>Քրեական գործերով վարույթի իրականացնում</t>
  </si>
  <si>
    <t>ՄԱՍ II ԱՇԽԱՏԱՆՔՆԵՐ</t>
  </si>
  <si>
    <t>45461100-1</t>
  </si>
  <si>
    <t xml:space="preserve"> շենքերի, շինությունների ընթացիկ նորոգում</t>
  </si>
  <si>
    <t>ԳՀ</t>
  </si>
  <si>
    <r>
      <t>27</t>
    </r>
    <r>
      <rPr>
        <sz val="10"/>
        <rFont val="Courier New"/>
        <family val="3"/>
        <charset val="204"/>
      </rPr>
      <t> </t>
    </r>
    <r>
      <rPr>
        <sz val="10"/>
        <rFont val="GHEA Grapalat"/>
        <family val="3"/>
      </rPr>
      <t xml:space="preserve">315 673 </t>
    </r>
  </si>
  <si>
    <t>45611300-1</t>
  </si>
  <si>
    <t>այլ շենքերի, շինությունների հիմնանորոգում</t>
  </si>
  <si>
    <t>ԲՄ</t>
  </si>
  <si>
    <t>45611300-2</t>
  </si>
  <si>
    <t>ՄԱՍ III ԾԱՌԱՅՈՒԹՅՈՒՆՆԵՐ</t>
  </si>
  <si>
    <t>71351540-1</t>
  </si>
  <si>
    <t>տեխնիկական հսկողության
ծառայություններ</t>
  </si>
  <si>
    <t>71351540-2</t>
  </si>
  <si>
    <t>1180  11001</t>
  </si>
  <si>
    <t>1180  31003</t>
  </si>
  <si>
    <t>1180  31004</t>
  </si>
  <si>
    <t>Հավելված  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</si>
</sst>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#,##0.0;\(##,##0.0\);\-"/>
    <numFmt numFmtId="165" formatCode="0.0"/>
    <numFmt numFmtId="166" formatCode="#,##0.0"/>
    <numFmt numFmtId="167" formatCode="#,##0.0_);\(#,##0.0\)"/>
    <numFmt numFmtId="168" formatCode="0.0_);\(0.0\)"/>
    <numFmt numFmtId="169" formatCode="0_);\(0\)"/>
    <numFmt numFmtId="170" formatCode="#,##0.0;[Red]#,##0.0"/>
  </numFmts>
  <fonts count="29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b/>
      <sz val="9"/>
      <color theme="1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sz val="10"/>
      <name val="GHEA Grapalat"/>
      <family val="2"/>
    </font>
    <font>
      <sz val="12"/>
      <color theme="1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 Armenian"/>
      <family val="2"/>
    </font>
    <font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4" fontId="14" fillId="0" borderId="0" applyFill="0" applyBorder="0" applyProtection="0">
      <alignment horizontal="right" vertical="top"/>
    </xf>
    <xf numFmtId="43" fontId="5" fillId="0" borderId="0" applyFont="0" applyFill="0" applyBorder="0" applyAlignment="0" applyProtection="0"/>
    <xf numFmtId="0" fontId="14" fillId="0" borderId="0">
      <alignment horizontal="left" vertical="top" wrapText="1"/>
    </xf>
    <xf numFmtId="43" fontId="27" fillId="0" borderId="0" applyFont="0" applyFill="0" applyBorder="0" applyAlignment="0" applyProtection="0"/>
  </cellStyleXfs>
  <cellXfs count="259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8" fillId="0" borderId="1" xfId="0" applyFont="1" applyBorder="1"/>
    <xf numFmtId="0" fontId="16" fillId="0" borderId="1" xfId="0" applyFont="1" applyBorder="1"/>
    <xf numFmtId="0" fontId="10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6" fillId="2" borderId="0" xfId="0" applyFont="1" applyFill="1"/>
    <xf numFmtId="0" fontId="6" fillId="2" borderId="0" xfId="0" applyFont="1" applyFill="1" applyBorder="1" applyAlignment="1">
      <alignment horizontal="left" vertical="top"/>
    </xf>
    <xf numFmtId="165" fontId="9" fillId="2" borderId="0" xfId="0" applyNumberFormat="1" applyFont="1" applyFill="1" applyBorder="1" applyAlignment="1">
      <alignment horizontal="right" wrapText="1"/>
    </xf>
    <xf numFmtId="49" fontId="9" fillId="2" borderId="0" xfId="0" applyNumberFormat="1" applyFont="1" applyFill="1" applyBorder="1" applyAlignment="1">
      <alignment horizontal="justify" wrapText="1"/>
    </xf>
    <xf numFmtId="0" fontId="6" fillId="0" borderId="0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2" fillId="0" borderId="0" xfId="0" applyFont="1"/>
    <xf numFmtId="0" fontId="17" fillId="0" borderId="0" xfId="0" applyFont="1"/>
    <xf numFmtId="0" fontId="17" fillId="0" borderId="0" xfId="0" applyFont="1" applyBorder="1"/>
    <xf numFmtId="0" fontId="6" fillId="0" borderId="0" xfId="0" applyFont="1" applyFill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166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/>
    <xf numFmtId="0" fontId="7" fillId="0" borderId="1" xfId="0" applyFont="1" applyBorder="1" applyAlignment="1"/>
    <xf numFmtId="2" fontId="6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top" wrapText="1"/>
    </xf>
    <xf numFmtId="0" fontId="18" fillId="2" borderId="2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0" xfId="0" applyFont="1" applyBorder="1"/>
    <xf numFmtId="0" fontId="8" fillId="2" borderId="0" xfId="0" applyFont="1" applyFill="1" applyBorder="1" applyAlignment="1">
      <alignment horizontal="left" vertical="top"/>
    </xf>
    <xf numFmtId="0" fontId="10" fillId="2" borderId="0" xfId="0" applyFont="1" applyFill="1"/>
    <xf numFmtId="0" fontId="13" fillId="0" borderId="5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10" fillId="0" borderId="0" xfId="0" applyFont="1"/>
    <xf numFmtId="0" fontId="9" fillId="2" borderId="1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1" fontId="9" fillId="2" borderId="1" xfId="5" applyNumberFormat="1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22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18" fillId="2" borderId="9" xfId="0" applyFont="1" applyFill="1" applyBorder="1" applyAlignment="1">
      <alignment vertical="top" wrapText="1"/>
    </xf>
    <xf numFmtId="0" fontId="18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22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7" fillId="2" borderId="6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4" fontId="21" fillId="0" borderId="1" xfId="6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/>
    </xf>
    <xf numFmtId="49" fontId="6" fillId="2" borderId="0" xfId="0" applyNumberFormat="1" applyFont="1" applyFill="1" applyBorder="1" applyAlignment="1">
      <alignment vertical="center" wrapText="1"/>
    </xf>
    <xf numFmtId="166" fontId="6" fillId="0" borderId="3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70" fontId="6" fillId="0" borderId="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vertical="top" wrapText="1"/>
    </xf>
    <xf numFmtId="169" fontId="9" fillId="2" borderId="0" xfId="0" applyNumberFormat="1" applyFont="1" applyFill="1" applyBorder="1" applyAlignment="1">
      <alignment horizontal="justify" wrapText="1"/>
    </xf>
    <xf numFmtId="1" fontId="9" fillId="2" borderId="0" xfId="5" applyNumberFormat="1" applyFont="1" applyFill="1" applyBorder="1" applyAlignment="1">
      <alignment horizontal="center" wrapText="1"/>
    </xf>
    <xf numFmtId="49" fontId="9" fillId="2" borderId="7" xfId="0" applyNumberFormat="1" applyFont="1" applyFill="1" applyBorder="1" applyAlignment="1">
      <alignment horizontal="justify" wrapText="1"/>
    </xf>
    <xf numFmtId="0" fontId="6" fillId="2" borderId="13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justify" wrapText="1"/>
    </xf>
    <xf numFmtId="16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justify"/>
    </xf>
    <xf numFmtId="0" fontId="6" fillId="0" borderId="14" xfId="0" applyFont="1" applyBorder="1"/>
    <xf numFmtId="0" fontId="6" fillId="2" borderId="6" xfId="0" applyFont="1" applyFill="1" applyBorder="1" applyAlignment="1">
      <alignment horizontal="left" vertical="top"/>
    </xf>
    <xf numFmtId="165" fontId="9" fillId="2" borderId="14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164" fontId="21" fillId="0" borderId="1" xfId="6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7" fontId="16" fillId="2" borderId="0" xfId="5" applyNumberFormat="1" applyFont="1" applyFill="1" applyAlignment="1">
      <alignment horizontal="center"/>
    </xf>
    <xf numFmtId="167" fontId="16" fillId="2" borderId="0" xfId="5" applyNumberFormat="1" applyFont="1" applyFill="1" applyAlignment="1">
      <alignment horizontal="center" vertical="center"/>
    </xf>
    <xf numFmtId="167" fontId="16" fillId="2" borderId="0" xfId="5" applyNumberFormat="1" applyFont="1" applyFill="1" applyAlignment="1">
      <alignment vertical="center"/>
    </xf>
    <xf numFmtId="167" fontId="16" fillId="2" borderId="1" xfId="0" applyNumberFormat="1" applyFont="1" applyFill="1" applyBorder="1" applyAlignment="1">
      <alignment horizontal="left" vertical="center" wrapText="1"/>
    </xf>
    <xf numFmtId="167" fontId="10" fillId="2" borderId="1" xfId="7" applyNumberFormat="1" applyFont="1" applyFill="1" applyBorder="1" applyAlignment="1">
      <alignment horizontal="right" vertical="center" wrapText="1"/>
    </xf>
    <xf numFmtId="167" fontId="16" fillId="2" borderId="1" xfId="5" applyNumberFormat="1" applyFont="1" applyFill="1" applyBorder="1" applyAlignment="1">
      <alignment vertical="center"/>
    </xf>
    <xf numFmtId="167" fontId="10" fillId="2" borderId="1" xfId="5" applyNumberFormat="1" applyFont="1" applyFill="1" applyBorder="1" applyAlignment="1">
      <alignment horizontal="center" vertical="center" wrapText="1"/>
    </xf>
    <xf numFmtId="167" fontId="10" fillId="2" borderId="1" xfId="5" applyNumberFormat="1" applyFont="1" applyFill="1" applyBorder="1" applyAlignment="1">
      <alignment horizontal="center" vertical="center"/>
    </xf>
    <xf numFmtId="37" fontId="16" fillId="2" borderId="1" xfId="7" applyNumberFormat="1" applyFont="1" applyFill="1" applyBorder="1" applyAlignment="1">
      <alignment horizontal="center" vertical="center" wrapText="1"/>
    </xf>
    <xf numFmtId="37" fontId="16" fillId="2" borderId="1" xfId="5" applyNumberFormat="1" applyFont="1" applyFill="1" applyBorder="1" applyAlignment="1">
      <alignment horizontal="center" vertical="center" wrapText="1"/>
    </xf>
    <xf numFmtId="37" fontId="16" fillId="2" borderId="1" xfId="7" applyNumberFormat="1" applyFont="1" applyFill="1" applyBorder="1" applyAlignment="1">
      <alignment horizontal="right" vertical="center" wrapText="1"/>
    </xf>
    <xf numFmtId="37" fontId="16" fillId="2" borderId="1" xfId="5" applyNumberFormat="1" applyFont="1" applyFill="1" applyBorder="1" applyAlignment="1">
      <alignment horizontal="center" vertical="center"/>
    </xf>
    <xf numFmtId="37" fontId="10" fillId="2" borderId="1" xfId="5" applyNumberFormat="1" applyFont="1" applyFill="1" applyBorder="1" applyAlignment="1">
      <alignment horizontal="center" vertical="center"/>
    </xf>
    <xf numFmtId="37" fontId="10" fillId="2" borderId="1" xfId="7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167" fontId="10" fillId="2" borderId="1" xfId="5" applyNumberFormat="1" applyFont="1" applyFill="1" applyBorder="1" applyAlignment="1">
      <alignment vertical="center"/>
    </xf>
    <xf numFmtId="167" fontId="16" fillId="2" borderId="0" xfId="5" applyNumberFormat="1" applyFont="1" applyFill="1" applyAlignment="1">
      <alignment horizontal="right" vertical="center" wrapText="1"/>
    </xf>
    <xf numFmtId="167" fontId="16" fillId="2" borderId="0" xfId="5" applyNumberFormat="1" applyFont="1" applyFill="1"/>
    <xf numFmtId="167" fontId="16" fillId="2" borderId="1" xfId="5" applyNumberFormat="1" applyFont="1" applyFill="1" applyBorder="1" applyAlignment="1">
      <alignment horizontal="center" vertical="center" wrapText="1"/>
    </xf>
    <xf numFmtId="167" fontId="16" fillId="2" borderId="1" xfId="5" applyNumberFormat="1" applyFont="1" applyFill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 wrapText="1"/>
    </xf>
    <xf numFmtId="167" fontId="16" fillId="2" borderId="1" xfId="5" applyNumberFormat="1" applyFont="1" applyFill="1" applyBorder="1" applyAlignment="1">
      <alignment horizontal="right" vertical="center"/>
    </xf>
    <xf numFmtId="165" fontId="16" fillId="2" borderId="1" xfId="5" applyNumberFormat="1" applyFont="1" applyFill="1" applyBorder="1" applyAlignment="1">
      <alignment horizontal="right" vertical="center"/>
    </xf>
    <xf numFmtId="165" fontId="10" fillId="2" borderId="1" xfId="5" applyNumberFormat="1" applyFont="1" applyFill="1" applyBorder="1" applyAlignment="1">
      <alignment vertical="center"/>
    </xf>
    <xf numFmtId="167" fontId="10" fillId="2" borderId="1" xfId="9" applyNumberFormat="1" applyFont="1" applyFill="1" applyBorder="1" applyAlignment="1">
      <alignment horizontal="right" vertical="center" wrapText="1"/>
    </xf>
    <xf numFmtId="39" fontId="10" fillId="2" borderId="1" xfId="5" applyNumberFormat="1" applyFont="1" applyFill="1" applyBorder="1" applyAlignment="1">
      <alignment horizontal="right"/>
    </xf>
    <xf numFmtId="39" fontId="16" fillId="2" borderId="1" xfId="5" applyNumberFormat="1" applyFont="1" applyFill="1" applyBorder="1" applyAlignment="1">
      <alignment horizontal="right"/>
    </xf>
    <xf numFmtId="167" fontId="21" fillId="0" borderId="1" xfId="6" applyNumberFormat="1" applyFont="1" applyBorder="1" applyAlignment="1">
      <alignment horizontal="center" vertical="top"/>
    </xf>
    <xf numFmtId="167" fontId="9" fillId="2" borderId="1" xfId="0" applyNumberFormat="1" applyFont="1" applyFill="1" applyBorder="1" applyAlignment="1">
      <alignment horizontal="center" wrapText="1"/>
    </xf>
    <xf numFmtId="4" fontId="16" fillId="0" borderId="3" xfId="0" applyNumberFormat="1" applyFont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 wrapText="1"/>
    </xf>
    <xf numFmtId="166" fontId="16" fillId="2" borderId="1" xfId="5" applyNumberFormat="1" applyFont="1" applyFill="1" applyBorder="1" applyAlignment="1">
      <alignment horizontal="right" vertical="center"/>
    </xf>
    <xf numFmtId="167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18" fillId="2" borderId="8" xfId="0" applyNumberFormat="1" applyFont="1" applyFill="1" applyBorder="1" applyAlignment="1">
      <alignment horizontal="center" vertical="top" wrapText="1"/>
    </xf>
    <xf numFmtId="49" fontId="18" fillId="2" borderId="2" xfId="0" applyNumberFormat="1" applyFont="1" applyFill="1" applyBorder="1" applyAlignment="1">
      <alignment horizontal="center" vertical="top" wrapText="1"/>
    </xf>
    <xf numFmtId="49" fontId="18" fillId="2" borderId="3" xfId="0" applyNumberFormat="1" applyFont="1" applyFill="1" applyBorder="1" applyAlignment="1">
      <alignment horizontal="center" vertical="top" wrapText="1"/>
    </xf>
    <xf numFmtId="0" fontId="19" fillId="2" borderId="5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2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/>
    </xf>
    <xf numFmtId="0" fontId="22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2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7" fontId="10" fillId="2" borderId="4" xfId="5" applyNumberFormat="1" applyFont="1" applyFill="1" applyBorder="1" applyAlignment="1">
      <alignment vertical="center"/>
    </xf>
    <xf numFmtId="167" fontId="10" fillId="2" borderId="5" xfId="5" applyNumberFormat="1" applyFont="1" applyFill="1" applyBorder="1" applyAlignment="1">
      <alignment vertical="center"/>
    </xf>
    <xf numFmtId="167" fontId="16" fillId="2" borderId="4" xfId="5" applyNumberFormat="1" applyFont="1" applyFill="1" applyBorder="1" applyAlignment="1">
      <alignment vertical="center" wrapText="1"/>
    </xf>
    <xf numFmtId="167" fontId="27" fillId="2" borderId="5" xfId="5" applyNumberFormat="1" applyFont="1" applyFill="1" applyBorder="1" applyAlignment="1">
      <alignment vertical="center" wrapText="1"/>
    </xf>
    <xf numFmtId="167" fontId="10" fillId="2" borderId="1" xfId="5" applyNumberFormat="1" applyFont="1" applyFill="1" applyBorder="1" applyAlignment="1">
      <alignment vertical="center"/>
    </xf>
    <xf numFmtId="167" fontId="16" fillId="2" borderId="1" xfId="5" applyNumberFormat="1" applyFont="1" applyFill="1" applyBorder="1" applyAlignment="1">
      <alignment vertical="center" wrapText="1"/>
    </xf>
    <xf numFmtId="167" fontId="27" fillId="2" borderId="1" xfId="5" applyNumberFormat="1" applyFont="1" applyFill="1" applyBorder="1" applyAlignment="1">
      <alignment vertical="center" wrapText="1"/>
    </xf>
    <xf numFmtId="167" fontId="10" fillId="2" borderId="4" xfId="5" applyNumberFormat="1" applyFont="1" applyFill="1" applyBorder="1" applyAlignment="1">
      <alignment horizontal="center" vertical="center" wrapText="1"/>
    </xf>
    <xf numFmtId="167" fontId="10" fillId="2" borderId="7" xfId="5" applyNumberFormat="1" applyFont="1" applyFill="1" applyBorder="1" applyAlignment="1">
      <alignment horizontal="center" vertical="center" wrapText="1"/>
    </xf>
    <xf numFmtId="167" fontId="10" fillId="2" borderId="5" xfId="5" applyNumberFormat="1" applyFont="1" applyFill="1" applyBorder="1" applyAlignment="1">
      <alignment horizontal="center" vertical="center" wrapText="1"/>
    </xf>
    <xf numFmtId="167" fontId="10" fillId="2" borderId="1" xfId="5" applyNumberFormat="1" applyFont="1" applyFill="1" applyBorder="1" applyAlignment="1">
      <alignment horizontal="left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167" fontId="10" fillId="2" borderId="4" xfId="5" applyNumberFormat="1" applyFont="1" applyFill="1" applyBorder="1" applyAlignment="1">
      <alignment horizontal="left" vertical="center" wrapText="1"/>
    </xf>
    <xf numFmtId="167" fontId="10" fillId="2" borderId="7" xfId="5" applyNumberFormat="1" applyFont="1" applyFill="1" applyBorder="1" applyAlignment="1">
      <alignment horizontal="left" vertical="center" wrapText="1"/>
    </xf>
    <xf numFmtId="167" fontId="10" fillId="2" borderId="5" xfId="5" applyNumberFormat="1" applyFont="1" applyFill="1" applyBorder="1" applyAlignment="1">
      <alignment horizontal="left" vertical="center" wrapText="1"/>
    </xf>
    <xf numFmtId="167" fontId="16" fillId="2" borderId="0" xfId="5" applyNumberFormat="1" applyFont="1" applyFill="1"/>
    <xf numFmtId="167" fontId="16" fillId="2" borderId="0" xfId="5" applyNumberFormat="1" applyFont="1" applyFill="1" applyBorder="1" applyAlignment="1">
      <alignment horizontal="center" vertical="center" wrapText="1"/>
    </xf>
    <xf numFmtId="167" fontId="16" fillId="2" borderId="1" xfId="5" applyNumberFormat="1" applyFont="1" applyFill="1" applyBorder="1" applyAlignment="1">
      <alignment horizontal="center" vertical="center" wrapText="1"/>
    </xf>
    <xf numFmtId="167" fontId="16" fillId="2" borderId="1" xfId="5" applyNumberFormat="1" applyFont="1" applyFill="1" applyBorder="1" applyAlignment="1">
      <alignment horizontal="center" vertical="center"/>
    </xf>
  </cellXfs>
  <cellStyles count="10">
    <cellStyle name="Comma" xfId="7" builtinId="3"/>
    <cellStyle name="Comma 2 2" xfId="9"/>
    <cellStyle name="Normal" xfId="0" builtinId="0"/>
    <cellStyle name="Normal 10" xfId="4"/>
    <cellStyle name="Normal 2" xfId="1"/>
    <cellStyle name="Normal 3" xfId="3"/>
    <cellStyle name="Normal 4" xfId="5"/>
    <cellStyle name="Normal 8" xfId="8"/>
    <cellStyle name="Percent 2" xfId="2"/>
    <cellStyle name="SN_24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7" workbookViewId="0">
      <selection activeCell="G48" sqref="G48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2.140625" style="1" customWidth="1"/>
    <col min="5" max="5" width="11.85546875" style="1" customWidth="1"/>
    <col min="6" max="6" width="12.5703125" style="1" customWidth="1"/>
    <col min="7" max="7" width="49.85546875" style="1" customWidth="1"/>
    <col min="8" max="16384" width="9.140625" style="1"/>
  </cols>
  <sheetData>
    <row r="1" spans="1:6" x14ac:dyDescent="0.25">
      <c r="E1" s="1" t="s">
        <v>17</v>
      </c>
    </row>
    <row r="2" spans="1:6" x14ac:dyDescent="0.25">
      <c r="D2" s="1" t="s">
        <v>5</v>
      </c>
    </row>
    <row r="3" spans="1:6" x14ac:dyDescent="0.25">
      <c r="D3" s="1" t="s">
        <v>10</v>
      </c>
    </row>
    <row r="6" spans="1:6" ht="55.9" customHeight="1" x14ac:dyDescent="0.3">
      <c r="A6" s="180" t="s">
        <v>67</v>
      </c>
      <c r="B6" s="180"/>
      <c r="C6" s="180"/>
      <c r="D6" s="180"/>
      <c r="E6" s="180"/>
      <c r="F6" s="180"/>
    </row>
    <row r="8" spans="1:6" x14ac:dyDescent="0.25">
      <c r="E8" s="1" t="s">
        <v>40</v>
      </c>
    </row>
    <row r="9" spans="1:6" s="11" customFormat="1" ht="65.45" customHeight="1" x14ac:dyDescent="0.25">
      <c r="A9" s="181" t="s">
        <v>19</v>
      </c>
      <c r="B9" s="181"/>
      <c r="C9" s="181" t="s">
        <v>20</v>
      </c>
      <c r="D9" s="193" t="s">
        <v>42</v>
      </c>
      <c r="E9" s="194"/>
      <c r="F9" s="195"/>
    </row>
    <row r="10" spans="1:6" s="11" customFormat="1" ht="27" x14ac:dyDescent="0.25">
      <c r="A10" s="82" t="s">
        <v>24</v>
      </c>
      <c r="B10" s="82" t="s">
        <v>25</v>
      </c>
      <c r="C10" s="181"/>
      <c r="D10" s="19" t="s">
        <v>21</v>
      </c>
      <c r="E10" s="19" t="s">
        <v>22</v>
      </c>
      <c r="F10" s="19" t="s">
        <v>23</v>
      </c>
    </row>
    <row r="11" spans="1:6" s="11" customFormat="1" ht="17.25" x14ac:dyDescent="0.25">
      <c r="A11" s="16"/>
      <c r="B11" s="182" t="s">
        <v>34</v>
      </c>
      <c r="C11" s="183"/>
      <c r="D11" s="16"/>
      <c r="E11" s="16"/>
      <c r="F11" s="16"/>
    </row>
    <row r="12" spans="1:6" s="11" customFormat="1" ht="16.5" x14ac:dyDescent="0.25">
      <c r="A12" s="184" t="s">
        <v>29</v>
      </c>
      <c r="B12" s="181"/>
      <c r="C12" s="10" t="s">
        <v>50</v>
      </c>
      <c r="D12" s="16"/>
      <c r="E12" s="16"/>
      <c r="F12" s="16"/>
    </row>
    <row r="13" spans="1:6" s="11" customFormat="1" ht="15" x14ac:dyDescent="0.25">
      <c r="A13" s="185"/>
      <c r="B13" s="181"/>
      <c r="C13" s="9" t="s">
        <v>30</v>
      </c>
      <c r="D13" s="133">
        <f>D20+D26</f>
        <v>-13886.199999999997</v>
      </c>
      <c r="E13" s="133">
        <f>E20+E26</f>
        <v>-76008</v>
      </c>
      <c r="F13" s="133">
        <f t="shared" ref="F13" si="0">F20+F26</f>
        <v>-118974.929</v>
      </c>
    </row>
    <row r="14" spans="1:6" s="11" customFormat="1" ht="16.5" x14ac:dyDescent="0.25">
      <c r="A14" s="185"/>
      <c r="B14" s="181"/>
      <c r="C14" s="10" t="s">
        <v>51</v>
      </c>
      <c r="D14" s="134"/>
      <c r="E14" s="134"/>
      <c r="F14" s="134"/>
    </row>
    <row r="15" spans="1:6" s="11" customFormat="1" ht="27" x14ac:dyDescent="0.25">
      <c r="A15" s="185"/>
      <c r="B15" s="181"/>
      <c r="C15" s="9" t="s">
        <v>68</v>
      </c>
      <c r="D15" s="134"/>
      <c r="E15" s="134"/>
      <c r="F15" s="134"/>
    </row>
    <row r="16" spans="1:6" s="11" customFormat="1" ht="16.5" x14ac:dyDescent="0.25">
      <c r="A16" s="185"/>
      <c r="B16" s="181"/>
      <c r="C16" s="10" t="s">
        <v>52</v>
      </c>
      <c r="D16" s="134"/>
      <c r="E16" s="134"/>
      <c r="F16" s="134"/>
    </row>
    <row r="17" spans="1:6" s="11" customFormat="1" ht="27" x14ac:dyDescent="0.25">
      <c r="A17" s="186"/>
      <c r="B17" s="181"/>
      <c r="C17" s="9" t="s">
        <v>53</v>
      </c>
      <c r="D17" s="134"/>
      <c r="E17" s="134"/>
      <c r="F17" s="134"/>
    </row>
    <row r="18" spans="1:6" ht="14.25" x14ac:dyDescent="0.25">
      <c r="A18" s="203"/>
      <c r="B18" s="204"/>
      <c r="C18" s="201" t="s">
        <v>26</v>
      </c>
      <c r="D18" s="202"/>
      <c r="E18" s="202"/>
      <c r="F18" s="205"/>
    </row>
    <row r="19" spans="1:6" s="11" customFormat="1" ht="16.5" x14ac:dyDescent="0.25">
      <c r="A19" s="174"/>
      <c r="B19" s="177" t="s">
        <v>32</v>
      </c>
      <c r="C19" s="10" t="s">
        <v>54</v>
      </c>
      <c r="D19" s="16"/>
      <c r="E19" s="16"/>
      <c r="F19" s="16"/>
    </row>
    <row r="20" spans="1:6" s="11" customFormat="1" ht="15" x14ac:dyDescent="0.25">
      <c r="A20" s="175"/>
      <c r="B20" s="178"/>
      <c r="C20" s="9" t="s">
        <v>30</v>
      </c>
      <c r="D20" s="102">
        <v>-39086.199999999997</v>
      </c>
      <c r="E20" s="102">
        <v>-101208</v>
      </c>
      <c r="F20" s="102">
        <v>-144174.929</v>
      </c>
    </row>
    <row r="21" spans="1:6" s="11" customFormat="1" ht="16.5" x14ac:dyDescent="0.25">
      <c r="A21" s="175"/>
      <c r="B21" s="178"/>
      <c r="C21" s="10" t="s">
        <v>55</v>
      </c>
      <c r="D21" s="16"/>
      <c r="E21" s="16"/>
      <c r="F21" s="16"/>
    </row>
    <row r="22" spans="1:6" s="11" customFormat="1" ht="54" x14ac:dyDescent="0.25">
      <c r="A22" s="175"/>
      <c r="B22" s="178"/>
      <c r="C22" s="9" t="s">
        <v>56</v>
      </c>
      <c r="D22" s="16"/>
      <c r="E22" s="16"/>
      <c r="F22" s="16"/>
    </row>
    <row r="23" spans="1:6" s="11" customFormat="1" ht="16.5" x14ac:dyDescent="0.25">
      <c r="A23" s="175"/>
      <c r="B23" s="178"/>
      <c r="C23" s="10" t="s">
        <v>57</v>
      </c>
      <c r="D23" s="16"/>
      <c r="E23" s="16"/>
      <c r="F23" s="16"/>
    </row>
    <row r="24" spans="1:6" s="11" customFormat="1" ht="16.5" x14ac:dyDescent="0.25">
      <c r="A24" s="176"/>
      <c r="B24" s="179"/>
      <c r="C24" s="9" t="s">
        <v>58</v>
      </c>
      <c r="D24" s="16"/>
      <c r="E24" s="16"/>
      <c r="F24" s="16"/>
    </row>
    <row r="25" spans="1:6" s="11" customFormat="1" ht="16.5" x14ac:dyDescent="0.25">
      <c r="A25" s="174"/>
      <c r="B25" s="177" t="s">
        <v>32</v>
      </c>
      <c r="C25" s="10" t="s">
        <v>54</v>
      </c>
      <c r="D25" s="16"/>
      <c r="E25" s="16"/>
      <c r="F25" s="16"/>
    </row>
    <row r="26" spans="1:6" s="11" customFormat="1" ht="15" x14ac:dyDescent="0.25">
      <c r="A26" s="175"/>
      <c r="B26" s="178"/>
      <c r="C26" s="9" t="s">
        <v>30</v>
      </c>
      <c r="D26" s="102">
        <v>25200</v>
      </c>
      <c r="E26" s="102">
        <v>25200</v>
      </c>
      <c r="F26" s="102">
        <v>25200</v>
      </c>
    </row>
    <row r="27" spans="1:6" s="11" customFormat="1" ht="16.5" x14ac:dyDescent="0.25">
      <c r="A27" s="175"/>
      <c r="B27" s="178"/>
      <c r="C27" s="10" t="s">
        <v>55</v>
      </c>
      <c r="D27" s="16"/>
      <c r="E27" s="16"/>
      <c r="F27" s="16"/>
    </row>
    <row r="28" spans="1:6" s="11" customFormat="1" ht="54" x14ac:dyDescent="0.25">
      <c r="A28" s="175"/>
      <c r="B28" s="178"/>
      <c r="C28" s="9" t="s">
        <v>56</v>
      </c>
      <c r="D28" s="16"/>
      <c r="E28" s="16"/>
      <c r="F28" s="16"/>
    </row>
    <row r="29" spans="1:6" s="11" customFormat="1" ht="16.5" x14ac:dyDescent="0.25">
      <c r="A29" s="175"/>
      <c r="B29" s="178"/>
      <c r="C29" s="10" t="s">
        <v>57</v>
      </c>
      <c r="D29" s="16"/>
      <c r="E29" s="16"/>
      <c r="F29" s="16"/>
    </row>
    <row r="30" spans="1:6" s="11" customFormat="1" ht="16.5" x14ac:dyDescent="0.25">
      <c r="A30" s="176"/>
      <c r="B30" s="179"/>
      <c r="C30" s="9" t="s">
        <v>58</v>
      </c>
      <c r="D30" s="16"/>
      <c r="E30" s="16"/>
      <c r="F30" s="16"/>
    </row>
    <row r="31" spans="1:6" ht="17.25" x14ac:dyDescent="0.3">
      <c r="A31" s="12"/>
      <c r="B31" s="196" t="s">
        <v>87</v>
      </c>
      <c r="C31" s="197"/>
      <c r="D31" s="197"/>
      <c r="E31" s="197"/>
      <c r="F31" s="197"/>
    </row>
    <row r="32" spans="1:6" x14ac:dyDescent="0.25">
      <c r="A32" s="190">
        <v>1180</v>
      </c>
      <c r="B32" s="198"/>
      <c r="C32" s="12" t="s">
        <v>88</v>
      </c>
      <c r="D32" s="12"/>
      <c r="E32" s="12"/>
      <c r="F32" s="12"/>
    </row>
    <row r="33" spans="1:6" x14ac:dyDescent="0.25">
      <c r="A33" s="191"/>
      <c r="B33" s="199"/>
      <c r="C33" s="45" t="s">
        <v>89</v>
      </c>
      <c r="D33" s="102">
        <f>D39+D45+D52</f>
        <v>13886.199999999997</v>
      </c>
      <c r="E33" s="102">
        <f>E39+E45+E52</f>
        <v>76008</v>
      </c>
      <c r="F33" s="102">
        <f>F39+F45+F52</f>
        <v>118974.87299999999</v>
      </c>
    </row>
    <row r="34" spans="1:6" ht="14.25" x14ac:dyDescent="0.25">
      <c r="A34" s="191"/>
      <c r="B34" s="199"/>
      <c r="C34" s="12" t="s">
        <v>90</v>
      </c>
      <c r="D34" s="13"/>
      <c r="E34" s="13"/>
      <c r="F34" s="13"/>
    </row>
    <row r="35" spans="1:6" ht="27" x14ac:dyDescent="0.25">
      <c r="A35" s="191"/>
      <c r="B35" s="199"/>
      <c r="C35" s="27" t="s">
        <v>91</v>
      </c>
      <c r="D35" s="13"/>
      <c r="E35" s="13"/>
      <c r="F35" s="13"/>
    </row>
    <row r="36" spans="1:6" ht="14.25" x14ac:dyDescent="0.25">
      <c r="A36" s="191"/>
      <c r="B36" s="199"/>
      <c r="C36" s="9" t="s">
        <v>92</v>
      </c>
      <c r="D36" s="13"/>
      <c r="E36" s="13"/>
      <c r="F36" s="13"/>
    </row>
    <row r="37" spans="1:6" ht="27" x14ac:dyDescent="0.25">
      <c r="A37" s="192"/>
      <c r="B37" s="200"/>
      <c r="C37" s="27" t="s">
        <v>93</v>
      </c>
      <c r="D37" s="13"/>
      <c r="E37" s="13"/>
      <c r="F37" s="13"/>
    </row>
    <row r="38" spans="1:6" ht="14.25" x14ac:dyDescent="0.25">
      <c r="A38" s="203"/>
      <c r="B38" s="204"/>
      <c r="C38" s="201" t="s">
        <v>26</v>
      </c>
      <c r="D38" s="202"/>
      <c r="E38" s="202"/>
      <c r="F38" s="202"/>
    </row>
    <row r="39" spans="1:6" x14ac:dyDescent="0.25">
      <c r="A39" s="187"/>
      <c r="B39" s="190">
        <v>11001</v>
      </c>
      <c r="C39" s="5" t="s">
        <v>7</v>
      </c>
      <c r="D39" s="102">
        <v>5463</v>
      </c>
      <c r="E39" s="102">
        <v>19121</v>
      </c>
      <c r="F39" s="102">
        <v>27315.672999999999</v>
      </c>
    </row>
    <row r="40" spans="1:6" x14ac:dyDescent="0.25">
      <c r="A40" s="188"/>
      <c r="B40" s="191"/>
      <c r="C40" s="46" t="s">
        <v>119</v>
      </c>
      <c r="D40" s="126"/>
      <c r="E40" s="126"/>
      <c r="F40" s="126"/>
    </row>
    <row r="41" spans="1:6" x14ac:dyDescent="0.25">
      <c r="A41" s="188"/>
      <c r="B41" s="191"/>
      <c r="C41" s="5" t="s">
        <v>27</v>
      </c>
      <c r="D41" s="135"/>
      <c r="E41" s="135"/>
      <c r="F41" s="135"/>
    </row>
    <row r="42" spans="1:6" ht="51" customHeight="1" x14ac:dyDescent="0.25">
      <c r="A42" s="188"/>
      <c r="B42" s="191"/>
      <c r="C42" s="83" t="s">
        <v>120</v>
      </c>
      <c r="D42" s="136"/>
      <c r="E42" s="136"/>
      <c r="F42" s="136"/>
    </row>
    <row r="43" spans="1:6" ht="14.25" x14ac:dyDescent="0.25">
      <c r="A43" s="188"/>
      <c r="B43" s="191"/>
      <c r="C43" s="5" t="s">
        <v>8</v>
      </c>
      <c r="D43" s="136"/>
      <c r="E43" s="136"/>
      <c r="F43" s="136"/>
    </row>
    <row r="44" spans="1:6" ht="14.25" x14ac:dyDescent="0.25">
      <c r="A44" s="189"/>
      <c r="B44" s="192"/>
      <c r="C44" s="9" t="s">
        <v>58</v>
      </c>
      <c r="D44" s="136"/>
      <c r="E44" s="136"/>
      <c r="F44" s="136"/>
    </row>
    <row r="45" spans="1:6" x14ac:dyDescent="0.25">
      <c r="A45" s="187"/>
      <c r="B45" s="190">
        <v>31003</v>
      </c>
      <c r="C45" s="5" t="s">
        <v>7</v>
      </c>
      <c r="D45" s="165">
        <v>-25200</v>
      </c>
      <c r="E45" s="102">
        <v>-25200</v>
      </c>
      <c r="F45" s="102">
        <v>-25200</v>
      </c>
    </row>
    <row r="46" spans="1:6" ht="27" x14ac:dyDescent="0.25">
      <c r="A46" s="188"/>
      <c r="B46" s="191"/>
      <c r="C46" s="46" t="s">
        <v>132</v>
      </c>
      <c r="D46" s="126"/>
      <c r="E46" s="126"/>
      <c r="F46" s="126"/>
    </row>
    <row r="47" spans="1:6" x14ac:dyDescent="0.25">
      <c r="A47" s="188"/>
      <c r="B47" s="191"/>
      <c r="C47" s="5" t="s">
        <v>27</v>
      </c>
      <c r="D47" s="135"/>
      <c r="E47" s="135"/>
      <c r="F47" s="135"/>
    </row>
    <row r="48" spans="1:6" ht="27" x14ac:dyDescent="0.25">
      <c r="A48" s="188"/>
      <c r="B48" s="191"/>
      <c r="C48" s="46" t="s">
        <v>133</v>
      </c>
      <c r="D48" s="136"/>
      <c r="E48" s="136"/>
      <c r="F48" s="136"/>
    </row>
    <row r="49" spans="1:6" ht="14.25" x14ac:dyDescent="0.25">
      <c r="A49" s="188"/>
      <c r="B49" s="191"/>
      <c r="C49" s="5" t="s">
        <v>8</v>
      </c>
      <c r="D49" s="136"/>
      <c r="E49" s="136"/>
      <c r="F49" s="136"/>
    </row>
    <row r="50" spans="1:6" ht="27" x14ac:dyDescent="0.25">
      <c r="A50" s="189"/>
      <c r="B50" s="192"/>
      <c r="C50" s="9" t="s">
        <v>112</v>
      </c>
      <c r="D50" s="136"/>
      <c r="E50" s="136"/>
      <c r="F50" s="136"/>
    </row>
    <row r="51" spans="1:6" ht="14.25" x14ac:dyDescent="0.25">
      <c r="A51" s="187"/>
      <c r="B51" s="190">
        <v>31004</v>
      </c>
      <c r="C51" s="5" t="s">
        <v>7</v>
      </c>
      <c r="D51" s="81"/>
      <c r="E51" s="81"/>
      <c r="F51" s="81"/>
    </row>
    <row r="52" spans="1:6" x14ac:dyDescent="0.25">
      <c r="A52" s="188"/>
      <c r="B52" s="191"/>
      <c r="C52" s="46" t="s">
        <v>110</v>
      </c>
      <c r="D52" s="102">
        <v>33623.199999999997</v>
      </c>
      <c r="E52" s="102">
        <v>82087</v>
      </c>
      <c r="F52" s="102">
        <v>116859.2</v>
      </c>
    </row>
    <row r="53" spans="1:6" x14ac:dyDescent="0.25">
      <c r="A53" s="188"/>
      <c r="B53" s="191"/>
      <c r="C53" s="5" t="s">
        <v>27</v>
      </c>
      <c r="D53" s="135"/>
      <c r="E53" s="135"/>
      <c r="F53" s="135"/>
    </row>
    <row r="54" spans="1:6" ht="27" x14ac:dyDescent="0.25">
      <c r="A54" s="188"/>
      <c r="B54" s="191"/>
      <c r="C54" s="46" t="s">
        <v>111</v>
      </c>
      <c r="D54" s="136"/>
      <c r="E54" s="136"/>
      <c r="F54" s="136"/>
    </row>
    <row r="55" spans="1:6" ht="14.25" x14ac:dyDescent="0.25">
      <c r="A55" s="188"/>
      <c r="B55" s="191"/>
      <c r="C55" s="5" t="s">
        <v>8</v>
      </c>
      <c r="D55" s="136"/>
      <c r="E55" s="136"/>
      <c r="F55" s="136"/>
    </row>
    <row r="56" spans="1:6" ht="27" x14ac:dyDescent="0.25">
      <c r="A56" s="189"/>
      <c r="B56" s="192"/>
      <c r="C56" s="9" t="s">
        <v>112</v>
      </c>
      <c r="D56" s="136"/>
      <c r="E56" s="136"/>
      <c r="F56" s="136"/>
    </row>
  </sheetData>
  <mergeCells count="24">
    <mergeCell ref="A51:A56"/>
    <mergeCell ref="B51:B56"/>
    <mergeCell ref="A45:A50"/>
    <mergeCell ref="B45:B50"/>
    <mergeCell ref="D9:F9"/>
    <mergeCell ref="B31:F31"/>
    <mergeCell ref="A32:A37"/>
    <mergeCell ref="B32:B37"/>
    <mergeCell ref="C38:F38"/>
    <mergeCell ref="A38:B38"/>
    <mergeCell ref="A39:A44"/>
    <mergeCell ref="B39:B44"/>
    <mergeCell ref="A18:B18"/>
    <mergeCell ref="C18:F18"/>
    <mergeCell ref="A19:A24"/>
    <mergeCell ref="B19:B24"/>
    <mergeCell ref="A25:A30"/>
    <mergeCell ref="B25:B30"/>
    <mergeCell ref="A6:F6"/>
    <mergeCell ref="A9:B9"/>
    <mergeCell ref="C9:C10"/>
    <mergeCell ref="B11:C11"/>
    <mergeCell ref="A12:A17"/>
    <mergeCell ref="B12:B17"/>
  </mergeCells>
  <pageMargins left="0.7" right="0.7" top="0.2" bottom="0.2" header="0.2" footer="0.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5"/>
  <sheetViews>
    <sheetView topLeftCell="A25" workbookViewId="0">
      <selection activeCell="K68" sqref="K68"/>
    </sheetView>
  </sheetViews>
  <sheetFormatPr defaultColWidth="9.140625"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1.28515625" style="1" customWidth="1"/>
    <col min="6" max="6" width="62.140625" style="1" customWidth="1"/>
    <col min="7" max="7" width="14.28515625" style="1" customWidth="1"/>
    <col min="8" max="8" width="14.85546875" style="1" customWidth="1"/>
    <col min="9" max="9" width="14.28515625" style="1" customWidth="1"/>
    <col min="10" max="10" width="9.140625" style="1"/>
    <col min="11" max="11" width="49.85546875" style="1" customWidth="1"/>
    <col min="12" max="16384" width="9.140625" style="1"/>
  </cols>
  <sheetData>
    <row r="1" spans="1:9" x14ac:dyDescent="0.25">
      <c r="H1" s="1" t="s">
        <v>18</v>
      </c>
    </row>
    <row r="2" spans="1:9" x14ac:dyDescent="0.25">
      <c r="G2" s="1" t="s">
        <v>5</v>
      </c>
    </row>
    <row r="3" spans="1:9" x14ac:dyDescent="0.25">
      <c r="G3" s="1" t="s">
        <v>10</v>
      </c>
    </row>
    <row r="8" spans="1:9" ht="34.15" customHeight="1" x14ac:dyDescent="0.3">
      <c r="A8" s="180" t="s">
        <v>94</v>
      </c>
      <c r="B8" s="180"/>
      <c r="C8" s="180"/>
      <c r="D8" s="180"/>
      <c r="E8" s="180"/>
      <c r="F8" s="180"/>
      <c r="G8" s="180"/>
      <c r="H8" s="180"/>
      <c r="I8" s="180"/>
    </row>
    <row r="10" spans="1:9" x14ac:dyDescent="0.25">
      <c r="H10" s="1" t="s">
        <v>40</v>
      </c>
    </row>
    <row r="11" spans="1:9" s="11" customFormat="1" ht="56.45" customHeight="1" x14ac:dyDescent="0.25">
      <c r="A11" s="218" t="s">
        <v>41</v>
      </c>
      <c r="B11" s="219"/>
      <c r="C11" s="220"/>
      <c r="D11" s="221" t="s">
        <v>19</v>
      </c>
      <c r="E11" s="221"/>
      <c r="F11" s="221" t="s">
        <v>28</v>
      </c>
      <c r="G11" s="193" t="s">
        <v>42</v>
      </c>
      <c r="H11" s="194"/>
      <c r="I11" s="195"/>
    </row>
    <row r="12" spans="1:9" s="11" customFormat="1" ht="40.5" x14ac:dyDescent="0.25">
      <c r="A12" s="66" t="s">
        <v>43</v>
      </c>
      <c r="B12" s="66" t="s">
        <v>44</v>
      </c>
      <c r="C12" s="66" t="s">
        <v>45</v>
      </c>
      <c r="D12" s="67" t="s">
        <v>24</v>
      </c>
      <c r="E12" s="67" t="s">
        <v>25</v>
      </c>
      <c r="F12" s="221"/>
      <c r="G12" s="26" t="s">
        <v>21</v>
      </c>
      <c r="H12" s="26" t="s">
        <v>22</v>
      </c>
      <c r="I12" s="26" t="s">
        <v>23</v>
      </c>
    </row>
    <row r="13" spans="1:9" s="11" customFormat="1" ht="15" x14ac:dyDescent="0.25">
      <c r="A13" s="17"/>
      <c r="B13" s="17"/>
      <c r="C13" s="17"/>
      <c r="D13" s="67"/>
      <c r="E13" s="67"/>
      <c r="F13" s="15" t="s">
        <v>39</v>
      </c>
      <c r="G13" s="111">
        <f>G14+G38</f>
        <v>0</v>
      </c>
      <c r="H13" s="111">
        <f t="shared" ref="H13:I13" si="0">H14+H38</f>
        <v>0</v>
      </c>
      <c r="I13" s="158">
        <f t="shared" si="0"/>
        <v>-2.9000000009546056E-2</v>
      </c>
    </row>
    <row r="14" spans="1:9" s="11" customFormat="1" ht="28.5" x14ac:dyDescent="0.25">
      <c r="A14" s="47" t="s">
        <v>46</v>
      </c>
      <c r="B14" s="209"/>
      <c r="C14" s="210"/>
      <c r="D14" s="222"/>
      <c r="E14" s="223"/>
      <c r="F14" s="89" t="s">
        <v>47</v>
      </c>
      <c r="G14" s="166">
        <f>G16</f>
        <v>-13886.199999999997</v>
      </c>
      <c r="H14" s="166">
        <f t="shared" ref="H14" si="1">H16</f>
        <v>-76008</v>
      </c>
      <c r="I14" s="166">
        <f>I16</f>
        <v>-118974.929</v>
      </c>
    </row>
    <row r="15" spans="1:9" s="11" customFormat="1" ht="15" x14ac:dyDescent="0.25">
      <c r="A15" s="48"/>
      <c r="B15" s="209"/>
      <c r="C15" s="211"/>
      <c r="D15" s="222"/>
      <c r="E15" s="224"/>
      <c r="F15" s="90" t="s">
        <v>31</v>
      </c>
      <c r="G15" s="111"/>
      <c r="H15" s="166"/>
      <c r="I15" s="166"/>
    </row>
    <row r="16" spans="1:9" s="11" customFormat="1" ht="15" x14ac:dyDescent="0.25">
      <c r="A16" s="48"/>
      <c r="B16" s="47" t="s">
        <v>48</v>
      </c>
      <c r="C16" s="212"/>
      <c r="D16" s="222"/>
      <c r="E16" s="224"/>
      <c r="F16" s="89" t="s">
        <v>49</v>
      </c>
      <c r="G16" s="166">
        <f>G18</f>
        <v>-13886.199999999997</v>
      </c>
      <c r="H16" s="166">
        <f t="shared" ref="H16:I16" si="2">H18</f>
        <v>-76008</v>
      </c>
      <c r="I16" s="166">
        <f t="shared" si="2"/>
        <v>-118974.929</v>
      </c>
    </row>
    <row r="17" spans="1:9" s="11" customFormat="1" ht="15" x14ac:dyDescent="0.25">
      <c r="A17" s="48"/>
      <c r="B17" s="48"/>
      <c r="C17" s="213"/>
      <c r="D17" s="222"/>
      <c r="E17" s="224"/>
      <c r="F17" s="90" t="s">
        <v>31</v>
      </c>
      <c r="G17" s="166"/>
      <c r="H17" s="166"/>
      <c r="I17" s="166"/>
    </row>
    <row r="18" spans="1:9" s="11" customFormat="1" ht="15" x14ac:dyDescent="0.25">
      <c r="A18" s="48"/>
      <c r="B18" s="48"/>
      <c r="C18" s="88" t="s">
        <v>48</v>
      </c>
      <c r="D18" s="222"/>
      <c r="E18" s="224"/>
      <c r="F18" s="87" t="s">
        <v>30</v>
      </c>
      <c r="G18" s="166">
        <f>G22+G30</f>
        <v>-13886.199999999997</v>
      </c>
      <c r="H18" s="166">
        <f t="shared" ref="H18:I18" si="3">H22+H30</f>
        <v>-76008</v>
      </c>
      <c r="I18" s="166">
        <f t="shared" si="3"/>
        <v>-118974.929</v>
      </c>
    </row>
    <row r="19" spans="1:9" s="11" customFormat="1" ht="15" x14ac:dyDescent="0.25">
      <c r="A19" s="48"/>
      <c r="B19" s="48"/>
      <c r="C19" s="86"/>
      <c r="D19" s="223"/>
      <c r="E19" s="224"/>
      <c r="F19" s="90" t="s">
        <v>31</v>
      </c>
      <c r="G19" s="166"/>
      <c r="H19" s="166"/>
      <c r="I19" s="166"/>
    </row>
    <row r="20" spans="1:9" s="11" customFormat="1" ht="15" x14ac:dyDescent="0.25">
      <c r="A20" s="48"/>
      <c r="B20" s="48"/>
      <c r="C20" s="86"/>
      <c r="D20" s="91"/>
      <c r="E20" s="58"/>
      <c r="F20" s="87" t="s">
        <v>95</v>
      </c>
      <c r="G20" s="166"/>
      <c r="H20" s="166"/>
      <c r="I20" s="166"/>
    </row>
    <row r="21" spans="1:9" s="11" customFormat="1" ht="16.5" x14ac:dyDescent="0.25">
      <c r="A21" s="48"/>
      <c r="B21" s="48"/>
      <c r="C21" s="48"/>
      <c r="D21" s="98">
        <v>1139</v>
      </c>
      <c r="E21" s="101"/>
      <c r="F21" s="9" t="s">
        <v>30</v>
      </c>
      <c r="G21" s="166">
        <f>G22+G32</f>
        <v>-13886.199999999997</v>
      </c>
      <c r="H21" s="166">
        <f t="shared" ref="H21:I21" si="4">H22+H32</f>
        <v>-76008</v>
      </c>
      <c r="I21" s="166">
        <f t="shared" si="4"/>
        <v>-118974.929</v>
      </c>
    </row>
    <row r="22" spans="1:9" s="11" customFormat="1" ht="15" x14ac:dyDescent="0.25">
      <c r="A22" s="48"/>
      <c r="B22" s="48"/>
      <c r="C22" s="48"/>
      <c r="D22" s="99"/>
      <c r="E22" s="100">
        <v>11001</v>
      </c>
      <c r="F22" s="9" t="s">
        <v>30</v>
      </c>
      <c r="G22" s="166">
        <f>G24</f>
        <v>-39086.199999999997</v>
      </c>
      <c r="H22" s="166">
        <f t="shared" ref="H22:I22" si="5">H24</f>
        <v>-101208</v>
      </c>
      <c r="I22" s="166">
        <f t="shared" si="5"/>
        <v>-144174.929</v>
      </c>
    </row>
    <row r="23" spans="1:9" s="11" customFormat="1" ht="15" x14ac:dyDescent="0.25">
      <c r="A23" s="48"/>
      <c r="B23" s="48"/>
      <c r="C23" s="48"/>
      <c r="D23" s="99"/>
      <c r="E23" s="55"/>
      <c r="F23" s="9" t="s">
        <v>33</v>
      </c>
      <c r="G23" s="166"/>
      <c r="H23" s="166"/>
      <c r="I23" s="166"/>
    </row>
    <row r="24" spans="1:9" s="11" customFormat="1" ht="15" x14ac:dyDescent="0.25">
      <c r="A24" s="48"/>
      <c r="B24" s="48"/>
      <c r="C24" s="48"/>
      <c r="D24" s="99"/>
      <c r="E24" s="55"/>
      <c r="F24" s="10" t="s">
        <v>34</v>
      </c>
      <c r="G24" s="166">
        <f>G26</f>
        <v>-39086.199999999997</v>
      </c>
      <c r="H24" s="166">
        <f t="shared" ref="H24:I24" si="6">H26</f>
        <v>-101208</v>
      </c>
      <c r="I24" s="166">
        <f t="shared" si="6"/>
        <v>-144174.929</v>
      </c>
    </row>
    <row r="25" spans="1:9" s="11" customFormat="1" ht="27" x14ac:dyDescent="0.25">
      <c r="A25" s="48"/>
      <c r="B25" s="48"/>
      <c r="C25" s="48"/>
      <c r="D25" s="99"/>
      <c r="E25" s="55"/>
      <c r="F25" s="9" t="s">
        <v>35</v>
      </c>
      <c r="G25" s="166"/>
      <c r="H25" s="166"/>
      <c r="I25" s="166"/>
    </row>
    <row r="26" spans="1:9" s="11" customFormat="1" ht="15" x14ac:dyDescent="0.25">
      <c r="A26" s="48"/>
      <c r="B26" s="48"/>
      <c r="C26" s="48"/>
      <c r="D26" s="99"/>
      <c r="E26" s="55"/>
      <c r="F26" s="9" t="s">
        <v>36</v>
      </c>
      <c r="G26" s="166">
        <f>G27</f>
        <v>-39086.199999999997</v>
      </c>
      <c r="H26" s="166">
        <f t="shared" ref="H26:I26" si="7">H27</f>
        <v>-101208</v>
      </c>
      <c r="I26" s="166">
        <f t="shared" si="7"/>
        <v>-144174.929</v>
      </c>
    </row>
    <row r="27" spans="1:9" s="11" customFormat="1" ht="15" x14ac:dyDescent="0.25">
      <c r="A27" s="48"/>
      <c r="B27" s="48"/>
      <c r="C27" s="48"/>
      <c r="D27" s="99"/>
      <c r="E27" s="55"/>
      <c r="F27" s="9" t="s">
        <v>37</v>
      </c>
      <c r="G27" s="166">
        <f>G28</f>
        <v>-39086.199999999997</v>
      </c>
      <c r="H27" s="166">
        <f t="shared" ref="H27:I27" si="8">H28</f>
        <v>-101208</v>
      </c>
      <c r="I27" s="166">
        <f t="shared" si="8"/>
        <v>-144174.929</v>
      </c>
    </row>
    <row r="28" spans="1:9" s="11" customFormat="1" ht="15" x14ac:dyDescent="0.25">
      <c r="A28" s="48"/>
      <c r="B28" s="48"/>
      <c r="C28" s="48"/>
      <c r="D28" s="99"/>
      <c r="E28" s="55"/>
      <c r="F28" s="9" t="s">
        <v>96</v>
      </c>
      <c r="G28" s="166">
        <f>G29</f>
        <v>-39086.199999999997</v>
      </c>
      <c r="H28" s="166">
        <f t="shared" ref="H28:I28" si="9">H29</f>
        <v>-101208</v>
      </c>
      <c r="I28" s="166">
        <f t="shared" si="9"/>
        <v>-144174.929</v>
      </c>
    </row>
    <row r="29" spans="1:9" s="11" customFormat="1" ht="15" x14ac:dyDescent="0.25">
      <c r="A29" s="48"/>
      <c r="B29" s="48"/>
      <c r="C29" s="48"/>
      <c r="D29" s="99"/>
      <c r="E29" s="58"/>
      <c r="F29" s="9" t="s">
        <v>38</v>
      </c>
      <c r="G29" s="166">
        <v>-39086.199999999997</v>
      </c>
      <c r="H29" s="166">
        <v>-101208</v>
      </c>
      <c r="I29" s="166">
        <v>-144174.929</v>
      </c>
    </row>
    <row r="30" spans="1:9" s="11" customFormat="1" ht="15" x14ac:dyDescent="0.25">
      <c r="A30" s="48"/>
      <c r="B30" s="48"/>
      <c r="C30" s="48"/>
      <c r="D30" s="175"/>
      <c r="E30" s="175" t="s">
        <v>32</v>
      </c>
      <c r="F30" s="9" t="s">
        <v>30</v>
      </c>
      <c r="G30" s="166">
        <v>25200</v>
      </c>
      <c r="H30" s="166">
        <v>25200</v>
      </c>
      <c r="I30" s="166">
        <v>25200</v>
      </c>
    </row>
    <row r="31" spans="1:9" s="11" customFormat="1" ht="15" x14ac:dyDescent="0.25">
      <c r="A31" s="48"/>
      <c r="B31" s="48"/>
      <c r="C31" s="48"/>
      <c r="D31" s="175"/>
      <c r="E31" s="175"/>
      <c r="F31" s="9" t="s">
        <v>33</v>
      </c>
      <c r="G31" s="166"/>
      <c r="H31" s="67"/>
      <c r="I31" s="67"/>
    </row>
    <row r="32" spans="1:9" s="11" customFormat="1" ht="15" x14ac:dyDescent="0.25">
      <c r="A32" s="48"/>
      <c r="B32" s="48"/>
      <c r="C32" s="48"/>
      <c r="D32" s="175"/>
      <c r="E32" s="175"/>
      <c r="F32" s="10" t="s">
        <v>34</v>
      </c>
      <c r="G32" s="166">
        <v>25200</v>
      </c>
      <c r="H32" s="166">
        <v>25200</v>
      </c>
      <c r="I32" s="166">
        <v>25200</v>
      </c>
    </row>
    <row r="33" spans="1:11" s="11" customFormat="1" ht="27" x14ac:dyDescent="0.25">
      <c r="A33" s="48"/>
      <c r="B33" s="48"/>
      <c r="C33" s="48"/>
      <c r="D33" s="175"/>
      <c r="E33" s="175"/>
      <c r="F33" s="9" t="s">
        <v>35</v>
      </c>
      <c r="G33" s="166"/>
      <c r="H33" s="166"/>
      <c r="I33" s="166"/>
    </row>
    <row r="34" spans="1:11" s="11" customFormat="1" ht="15" x14ac:dyDescent="0.25">
      <c r="A34" s="48"/>
      <c r="B34" s="48"/>
      <c r="C34" s="48"/>
      <c r="D34" s="175"/>
      <c r="E34" s="175"/>
      <c r="F34" s="9" t="s">
        <v>36</v>
      </c>
      <c r="G34" s="166">
        <v>25200</v>
      </c>
      <c r="H34" s="166">
        <v>25200</v>
      </c>
      <c r="I34" s="166">
        <v>25200</v>
      </c>
    </row>
    <row r="35" spans="1:11" s="11" customFormat="1" ht="15" x14ac:dyDescent="0.25">
      <c r="A35" s="48"/>
      <c r="B35" s="48"/>
      <c r="C35" s="48"/>
      <c r="D35" s="175"/>
      <c r="E35" s="175"/>
      <c r="F35" s="9" t="s">
        <v>37</v>
      </c>
      <c r="G35" s="166">
        <v>25200</v>
      </c>
      <c r="H35" s="166">
        <v>25200</v>
      </c>
      <c r="I35" s="166">
        <v>25200</v>
      </c>
    </row>
    <row r="36" spans="1:11" ht="14.25" x14ac:dyDescent="0.25">
      <c r="A36" s="48"/>
      <c r="B36" s="48"/>
      <c r="C36" s="48"/>
      <c r="D36" s="175"/>
      <c r="E36" s="175"/>
      <c r="F36" s="9" t="s">
        <v>96</v>
      </c>
      <c r="G36" s="166">
        <v>25200</v>
      </c>
      <c r="H36" s="166">
        <v>25200</v>
      </c>
      <c r="I36" s="166">
        <v>25200</v>
      </c>
    </row>
    <row r="37" spans="1:11" ht="14.25" x14ac:dyDescent="0.25">
      <c r="A37" s="48"/>
      <c r="B37" s="48"/>
      <c r="C37" s="48"/>
      <c r="D37" s="176"/>
      <c r="E37" s="176"/>
      <c r="F37" s="9" t="s">
        <v>38</v>
      </c>
      <c r="G37" s="166">
        <v>25200</v>
      </c>
      <c r="H37" s="166">
        <v>25200</v>
      </c>
      <c r="I37" s="166">
        <v>25200</v>
      </c>
    </row>
    <row r="38" spans="1:11" s="11" customFormat="1" ht="28.5" x14ac:dyDescent="0.25">
      <c r="A38" s="206" t="s">
        <v>97</v>
      </c>
      <c r="B38" s="209"/>
      <c r="C38" s="210"/>
      <c r="D38" s="214"/>
      <c r="E38" s="215"/>
      <c r="F38" s="20" t="s">
        <v>98</v>
      </c>
      <c r="G38" s="166">
        <f>G40</f>
        <v>13886.199999999997</v>
      </c>
      <c r="H38" s="166">
        <f t="shared" ref="H38:I38" si="10">H40</f>
        <v>76008</v>
      </c>
      <c r="I38" s="166">
        <f t="shared" si="10"/>
        <v>118974.9</v>
      </c>
    </row>
    <row r="39" spans="1:11" s="11" customFormat="1" ht="15" x14ac:dyDescent="0.25">
      <c r="A39" s="207"/>
      <c r="B39" s="209"/>
      <c r="C39" s="211"/>
      <c r="D39" s="214"/>
      <c r="E39" s="216"/>
      <c r="F39" s="9" t="s">
        <v>31</v>
      </c>
      <c r="G39" s="166"/>
      <c r="H39" s="166"/>
      <c r="I39" s="166"/>
    </row>
    <row r="40" spans="1:11" s="11" customFormat="1" ht="15" x14ac:dyDescent="0.25">
      <c r="A40" s="207"/>
      <c r="B40" s="206" t="s">
        <v>99</v>
      </c>
      <c r="C40" s="212"/>
      <c r="D40" s="214"/>
      <c r="E40" s="216"/>
      <c r="F40" s="20" t="s">
        <v>100</v>
      </c>
      <c r="G40" s="166">
        <f>G42</f>
        <v>13886.199999999997</v>
      </c>
      <c r="H40" s="166">
        <f t="shared" ref="H40:I40" si="11">H42</f>
        <v>76008</v>
      </c>
      <c r="I40" s="166">
        <f t="shared" si="11"/>
        <v>118974.9</v>
      </c>
    </row>
    <row r="41" spans="1:11" s="11" customFormat="1" ht="15" x14ac:dyDescent="0.25">
      <c r="A41" s="207"/>
      <c r="B41" s="207"/>
      <c r="C41" s="213"/>
      <c r="D41" s="214"/>
      <c r="E41" s="216"/>
      <c r="F41" s="9" t="s">
        <v>31</v>
      </c>
      <c r="G41" s="166"/>
      <c r="H41" s="166"/>
      <c r="I41" s="166"/>
    </row>
    <row r="42" spans="1:11" s="11" customFormat="1" ht="21.6" customHeight="1" x14ac:dyDescent="0.25">
      <c r="A42" s="207"/>
      <c r="B42" s="207"/>
      <c r="C42" s="206" t="s">
        <v>69</v>
      </c>
      <c r="D42" s="214"/>
      <c r="E42" s="216"/>
      <c r="F42" s="20" t="s">
        <v>100</v>
      </c>
      <c r="G42" s="166">
        <f>G45</f>
        <v>13886.199999999997</v>
      </c>
      <c r="H42" s="166">
        <f t="shared" ref="H42:I42" si="12">H45</f>
        <v>76008</v>
      </c>
      <c r="I42" s="166">
        <f t="shared" si="12"/>
        <v>118974.9</v>
      </c>
    </row>
    <row r="43" spans="1:11" s="11" customFormat="1" ht="15" x14ac:dyDescent="0.25">
      <c r="A43" s="207"/>
      <c r="B43" s="207"/>
      <c r="C43" s="207"/>
      <c r="D43" s="214"/>
      <c r="E43" s="217"/>
      <c r="F43" s="9" t="s">
        <v>31</v>
      </c>
      <c r="G43" s="166"/>
      <c r="H43" s="166"/>
      <c r="I43" s="166"/>
    </row>
    <row r="44" spans="1:11" s="11" customFormat="1" ht="21.6" customHeight="1" x14ac:dyDescent="0.25">
      <c r="A44" s="207"/>
      <c r="B44" s="207"/>
      <c r="C44" s="207"/>
      <c r="D44" s="68"/>
      <c r="E44" s="72"/>
      <c r="F44" s="18" t="s">
        <v>101</v>
      </c>
      <c r="G44" s="166"/>
      <c r="H44" s="166"/>
      <c r="I44" s="166"/>
    </row>
    <row r="45" spans="1:11" x14ac:dyDescent="0.25">
      <c r="A45" s="207"/>
      <c r="B45" s="207"/>
      <c r="C45" s="207"/>
      <c r="D45" s="174">
        <v>1180</v>
      </c>
      <c r="E45" s="74"/>
      <c r="F45" s="14" t="s">
        <v>89</v>
      </c>
      <c r="G45" s="166">
        <f>G47+G56+G65</f>
        <v>13886.199999999997</v>
      </c>
      <c r="H45" s="166">
        <f t="shared" ref="H45" si="13">H47+H56+H65</f>
        <v>76008</v>
      </c>
      <c r="I45" s="166">
        <f>I47+I56+I65</f>
        <v>118974.9</v>
      </c>
    </row>
    <row r="46" spans="1:11" x14ac:dyDescent="0.25">
      <c r="A46" s="207"/>
      <c r="B46" s="207"/>
      <c r="C46" s="207"/>
      <c r="D46" s="175"/>
      <c r="E46" s="75"/>
      <c r="F46" s="9" t="s">
        <v>31</v>
      </c>
      <c r="G46" s="166"/>
      <c r="H46" s="166"/>
      <c r="I46" s="166"/>
    </row>
    <row r="47" spans="1:11" ht="17.45" customHeight="1" x14ac:dyDescent="0.25">
      <c r="A47" s="207"/>
      <c r="B47" s="207"/>
      <c r="C47" s="207"/>
      <c r="D47" s="175"/>
      <c r="E47" s="76">
        <v>11001</v>
      </c>
      <c r="F47" s="46" t="s">
        <v>119</v>
      </c>
      <c r="G47" s="166">
        <f>G49</f>
        <v>5463</v>
      </c>
      <c r="H47" s="166">
        <f t="shared" ref="H47" si="14">H49</f>
        <v>19121</v>
      </c>
      <c r="I47" s="166">
        <f>I49</f>
        <v>27315.7</v>
      </c>
    </row>
    <row r="48" spans="1:11" x14ac:dyDescent="0.25">
      <c r="A48" s="207"/>
      <c r="B48" s="207"/>
      <c r="C48" s="207"/>
      <c r="D48" s="175"/>
      <c r="E48" s="75"/>
      <c r="F48" s="9" t="s">
        <v>33</v>
      </c>
      <c r="G48" s="166"/>
      <c r="H48" s="166"/>
      <c r="I48" s="166"/>
      <c r="K48" s="1">
        <v>1</v>
      </c>
    </row>
    <row r="49" spans="1:9" ht="19.899999999999999" customHeight="1" x14ac:dyDescent="0.25">
      <c r="A49" s="207"/>
      <c r="B49" s="207"/>
      <c r="C49" s="207"/>
      <c r="D49" s="175"/>
      <c r="E49" s="75"/>
      <c r="F49" s="49" t="s">
        <v>101</v>
      </c>
      <c r="G49" s="166">
        <f>G51</f>
        <v>5463</v>
      </c>
      <c r="H49" s="166">
        <f t="shared" ref="H49:I49" si="15">H51</f>
        <v>19121</v>
      </c>
      <c r="I49" s="166">
        <f t="shared" si="15"/>
        <v>27315.7</v>
      </c>
    </row>
    <row r="50" spans="1:9" ht="27" x14ac:dyDescent="0.25">
      <c r="A50" s="207"/>
      <c r="B50" s="207"/>
      <c r="C50" s="207"/>
      <c r="D50" s="175"/>
      <c r="E50" s="75"/>
      <c r="F50" s="9" t="s">
        <v>35</v>
      </c>
      <c r="G50" s="166"/>
      <c r="H50" s="166"/>
      <c r="I50" s="166"/>
    </row>
    <row r="51" spans="1:9" ht="16.899999999999999" customHeight="1" x14ac:dyDescent="0.25">
      <c r="A51" s="207"/>
      <c r="B51" s="207"/>
      <c r="C51" s="207"/>
      <c r="D51" s="175"/>
      <c r="E51" s="75"/>
      <c r="F51" s="9" t="s">
        <v>36</v>
      </c>
      <c r="G51" s="166">
        <f>G52</f>
        <v>5463</v>
      </c>
      <c r="H51" s="166">
        <f t="shared" ref="H51:I51" si="16">H52</f>
        <v>19121</v>
      </c>
      <c r="I51" s="166">
        <f t="shared" si="16"/>
        <v>27315.7</v>
      </c>
    </row>
    <row r="52" spans="1:9" ht="24.6" customHeight="1" x14ac:dyDescent="0.25">
      <c r="A52" s="207"/>
      <c r="B52" s="207"/>
      <c r="C52" s="207"/>
      <c r="D52" s="175"/>
      <c r="E52" s="75"/>
      <c r="F52" s="9" t="s">
        <v>37</v>
      </c>
      <c r="G52" s="166">
        <f>G53</f>
        <v>5463</v>
      </c>
      <c r="H52" s="166">
        <f t="shared" ref="H52:I52" si="17">H53</f>
        <v>19121</v>
      </c>
      <c r="I52" s="166">
        <f t="shared" si="17"/>
        <v>27315.7</v>
      </c>
    </row>
    <row r="53" spans="1:9" ht="22.15" customHeight="1" x14ac:dyDescent="0.25">
      <c r="A53" s="207"/>
      <c r="B53" s="207"/>
      <c r="C53" s="207"/>
      <c r="D53" s="175"/>
      <c r="E53" s="75"/>
      <c r="F53" s="9" t="s">
        <v>102</v>
      </c>
      <c r="G53" s="166">
        <f>G54</f>
        <v>5463</v>
      </c>
      <c r="H53" s="166">
        <f t="shared" ref="H53:I53" si="18">H54</f>
        <v>19121</v>
      </c>
      <c r="I53" s="166">
        <f t="shared" si="18"/>
        <v>27315.7</v>
      </c>
    </row>
    <row r="54" spans="1:9" ht="18.600000000000001" customHeight="1" x14ac:dyDescent="0.25">
      <c r="A54" s="207"/>
      <c r="B54" s="207"/>
      <c r="C54" s="207"/>
      <c r="D54" s="175"/>
      <c r="E54" s="75"/>
      <c r="F54" s="9" t="s">
        <v>113</v>
      </c>
      <c r="G54" s="137">
        <f>G55</f>
        <v>5463</v>
      </c>
      <c r="H54" s="137">
        <f t="shared" ref="H54:I54" si="19">H55</f>
        <v>19121</v>
      </c>
      <c r="I54" s="137">
        <f t="shared" si="19"/>
        <v>27315.7</v>
      </c>
    </row>
    <row r="55" spans="1:9" ht="16.899999999999999" customHeight="1" x14ac:dyDescent="0.25">
      <c r="A55" s="207"/>
      <c r="B55" s="207"/>
      <c r="C55" s="207"/>
      <c r="D55" s="175"/>
      <c r="E55" s="77"/>
      <c r="F55" s="9" t="s">
        <v>114</v>
      </c>
      <c r="G55" s="137">
        <v>5463</v>
      </c>
      <c r="H55" s="137">
        <v>19121</v>
      </c>
      <c r="I55" s="137">
        <v>27315.7</v>
      </c>
    </row>
    <row r="56" spans="1:9" ht="27" x14ac:dyDescent="0.25">
      <c r="A56" s="207"/>
      <c r="B56" s="207"/>
      <c r="C56" s="207"/>
      <c r="D56" s="175"/>
      <c r="E56" s="78">
        <v>31003</v>
      </c>
      <c r="F56" s="73" t="s">
        <v>132</v>
      </c>
      <c r="G56" s="173">
        <v>-25200</v>
      </c>
      <c r="H56" s="173">
        <v>-25200</v>
      </c>
      <c r="I56" s="173">
        <v>-25200</v>
      </c>
    </row>
    <row r="57" spans="1:9" x14ac:dyDescent="0.25">
      <c r="A57" s="207"/>
      <c r="B57" s="207"/>
      <c r="C57" s="207"/>
      <c r="D57" s="175"/>
      <c r="E57" s="79"/>
      <c r="F57" s="9" t="s">
        <v>33</v>
      </c>
      <c r="G57" s="173"/>
      <c r="H57" s="173"/>
      <c r="I57" s="173"/>
    </row>
    <row r="58" spans="1:9" x14ac:dyDescent="0.25">
      <c r="A58" s="207"/>
      <c r="B58" s="207"/>
      <c r="C58" s="207"/>
      <c r="D58" s="175"/>
      <c r="E58" s="79"/>
      <c r="F58" s="49" t="s">
        <v>101</v>
      </c>
      <c r="G58" s="173">
        <v>-25200</v>
      </c>
      <c r="H58" s="173">
        <v>-25200</v>
      </c>
      <c r="I58" s="173">
        <v>-25200</v>
      </c>
    </row>
    <row r="59" spans="1:9" ht="27" x14ac:dyDescent="0.25">
      <c r="A59" s="207"/>
      <c r="B59" s="207"/>
      <c r="C59" s="207"/>
      <c r="D59" s="175"/>
      <c r="E59" s="79"/>
      <c r="F59" s="9" t="s">
        <v>35</v>
      </c>
      <c r="G59" s="173"/>
      <c r="H59" s="173"/>
      <c r="I59" s="173"/>
    </row>
    <row r="60" spans="1:9" x14ac:dyDescent="0.25">
      <c r="A60" s="207"/>
      <c r="B60" s="207"/>
      <c r="C60" s="207"/>
      <c r="D60" s="175"/>
      <c r="E60" s="79"/>
      <c r="F60" s="9" t="s">
        <v>36</v>
      </c>
      <c r="G60" s="173">
        <v>-25200</v>
      </c>
      <c r="H60" s="173">
        <v>-25200</v>
      </c>
      <c r="I60" s="173">
        <v>-25200</v>
      </c>
    </row>
    <row r="61" spans="1:9" x14ac:dyDescent="0.25">
      <c r="A61" s="207"/>
      <c r="B61" s="207"/>
      <c r="C61" s="207"/>
      <c r="D61" s="175"/>
      <c r="E61" s="79"/>
      <c r="F61" s="9" t="s">
        <v>115</v>
      </c>
      <c r="G61" s="173">
        <v>-25200</v>
      </c>
      <c r="H61" s="173">
        <v>-25200</v>
      </c>
      <c r="I61" s="173">
        <v>-25200</v>
      </c>
    </row>
    <row r="62" spans="1:9" x14ac:dyDescent="0.25">
      <c r="A62" s="207"/>
      <c r="B62" s="207"/>
      <c r="C62" s="207"/>
      <c r="D62" s="175"/>
      <c r="E62" s="79"/>
      <c r="F62" s="9" t="s">
        <v>117</v>
      </c>
      <c r="G62" s="173">
        <v>-25200</v>
      </c>
      <c r="H62" s="173">
        <v>-25200</v>
      </c>
      <c r="I62" s="173">
        <v>-25200</v>
      </c>
    </row>
    <row r="63" spans="1:9" x14ac:dyDescent="0.25">
      <c r="A63" s="207"/>
      <c r="B63" s="207"/>
      <c r="C63" s="207"/>
      <c r="D63" s="175"/>
      <c r="E63" s="79"/>
      <c r="F63" s="9" t="s">
        <v>134</v>
      </c>
      <c r="G63" s="173">
        <v>-25200</v>
      </c>
      <c r="H63" s="173">
        <v>-25200</v>
      </c>
      <c r="I63" s="173">
        <v>-25200</v>
      </c>
    </row>
    <row r="64" spans="1:9" x14ac:dyDescent="0.25">
      <c r="A64" s="207"/>
      <c r="B64" s="207"/>
      <c r="C64" s="207"/>
      <c r="D64" s="175"/>
      <c r="E64" s="80"/>
      <c r="F64" s="9" t="s">
        <v>135</v>
      </c>
      <c r="G64" s="173">
        <v>-25200</v>
      </c>
      <c r="H64" s="173">
        <v>-25200</v>
      </c>
      <c r="I64" s="173">
        <v>-25200</v>
      </c>
    </row>
    <row r="65" spans="1:9" x14ac:dyDescent="0.25">
      <c r="A65" s="207"/>
      <c r="B65" s="207"/>
      <c r="C65" s="207"/>
      <c r="D65" s="175"/>
      <c r="E65" s="78">
        <v>31004</v>
      </c>
      <c r="F65" s="73" t="s">
        <v>110</v>
      </c>
      <c r="G65" s="173">
        <f>G67</f>
        <v>33623.199999999997</v>
      </c>
      <c r="H65" s="173">
        <f t="shared" ref="H65:I65" si="20">H67</f>
        <v>82087</v>
      </c>
      <c r="I65" s="173">
        <f t="shared" si="20"/>
        <v>116859.2</v>
      </c>
    </row>
    <row r="66" spans="1:9" x14ac:dyDescent="0.25">
      <c r="A66" s="207"/>
      <c r="B66" s="207"/>
      <c r="C66" s="207"/>
      <c r="D66" s="175"/>
      <c r="E66" s="79"/>
      <c r="F66" s="9" t="s">
        <v>33</v>
      </c>
      <c r="G66" s="173"/>
      <c r="H66" s="173"/>
      <c r="I66" s="173"/>
    </row>
    <row r="67" spans="1:9" x14ac:dyDescent="0.25">
      <c r="A67" s="207"/>
      <c r="B67" s="207"/>
      <c r="C67" s="207"/>
      <c r="D67" s="175"/>
      <c r="E67" s="79"/>
      <c r="F67" s="49" t="s">
        <v>101</v>
      </c>
      <c r="G67" s="173">
        <f>G69</f>
        <v>33623.199999999997</v>
      </c>
      <c r="H67" s="173">
        <f t="shared" ref="H67:I67" si="21">H69</f>
        <v>82087</v>
      </c>
      <c r="I67" s="173">
        <f t="shared" si="21"/>
        <v>116859.2</v>
      </c>
    </row>
    <row r="68" spans="1:9" ht="27" x14ac:dyDescent="0.25">
      <c r="A68" s="207"/>
      <c r="B68" s="207"/>
      <c r="C68" s="207"/>
      <c r="D68" s="175"/>
      <c r="E68" s="79"/>
      <c r="F68" s="9" t="s">
        <v>35</v>
      </c>
      <c r="G68" s="173"/>
      <c r="H68" s="173"/>
      <c r="I68" s="173"/>
    </row>
    <row r="69" spans="1:9" x14ac:dyDescent="0.25">
      <c r="A69" s="207"/>
      <c r="B69" s="207"/>
      <c r="C69" s="207"/>
      <c r="D69" s="175"/>
      <c r="E69" s="79"/>
      <c r="F69" s="9" t="s">
        <v>36</v>
      </c>
      <c r="G69" s="173">
        <f>G70</f>
        <v>33623.199999999997</v>
      </c>
      <c r="H69" s="173">
        <f t="shared" ref="H69:I69" si="22">H70</f>
        <v>82087</v>
      </c>
      <c r="I69" s="173">
        <f t="shared" si="22"/>
        <v>116859.2</v>
      </c>
    </row>
    <row r="70" spans="1:9" x14ac:dyDescent="0.25">
      <c r="A70" s="207"/>
      <c r="B70" s="207"/>
      <c r="C70" s="207"/>
      <c r="D70" s="175"/>
      <c r="E70" s="79"/>
      <c r="F70" s="9" t="s">
        <v>115</v>
      </c>
      <c r="G70" s="173">
        <f>G71</f>
        <v>33623.199999999997</v>
      </c>
      <c r="H70" s="173">
        <f t="shared" ref="H70:I70" si="23">H71</f>
        <v>82087</v>
      </c>
      <c r="I70" s="173">
        <f t="shared" si="23"/>
        <v>116859.2</v>
      </c>
    </row>
    <row r="71" spans="1:9" x14ac:dyDescent="0.25">
      <c r="A71" s="207"/>
      <c r="B71" s="207"/>
      <c r="C71" s="207"/>
      <c r="D71" s="175"/>
      <c r="E71" s="79"/>
      <c r="F71" s="9" t="s">
        <v>117</v>
      </c>
      <c r="G71" s="173">
        <f>G72</f>
        <v>33623.199999999997</v>
      </c>
      <c r="H71" s="173">
        <f t="shared" ref="H71:I71" si="24">H72</f>
        <v>82087</v>
      </c>
      <c r="I71" s="173">
        <f t="shared" si="24"/>
        <v>116859.2</v>
      </c>
    </row>
    <row r="72" spans="1:9" x14ac:dyDescent="0.25">
      <c r="A72" s="207"/>
      <c r="B72" s="207"/>
      <c r="C72" s="207"/>
      <c r="D72" s="175"/>
      <c r="E72" s="79"/>
      <c r="F72" s="9" t="s">
        <v>116</v>
      </c>
      <c r="G72" s="173">
        <f>G73</f>
        <v>33623.199999999997</v>
      </c>
      <c r="H72" s="173">
        <f t="shared" ref="H72:I72" si="25">H73</f>
        <v>82087</v>
      </c>
      <c r="I72" s="173">
        <f t="shared" si="25"/>
        <v>116859.2</v>
      </c>
    </row>
    <row r="73" spans="1:9" x14ac:dyDescent="0.25">
      <c r="A73" s="208"/>
      <c r="B73" s="208"/>
      <c r="C73" s="208"/>
      <c r="D73" s="176"/>
      <c r="E73" s="80"/>
      <c r="F73" s="9" t="s">
        <v>118</v>
      </c>
      <c r="G73" s="173">
        <v>33623.199999999997</v>
      </c>
      <c r="H73" s="173">
        <v>82087</v>
      </c>
      <c r="I73" s="173">
        <v>116859.2</v>
      </c>
    </row>
    <row r="75" spans="1:9" x14ac:dyDescent="0.25">
      <c r="F75" s="107"/>
    </row>
  </sheetData>
  <mergeCells count="19">
    <mergeCell ref="A8:I8"/>
    <mergeCell ref="A11:C11"/>
    <mergeCell ref="D11:E11"/>
    <mergeCell ref="F11:F12"/>
    <mergeCell ref="B14:B15"/>
    <mergeCell ref="C14:C17"/>
    <mergeCell ref="D14:D19"/>
    <mergeCell ref="E14:E19"/>
    <mergeCell ref="G11:I11"/>
    <mergeCell ref="E30:E37"/>
    <mergeCell ref="B38:B39"/>
    <mergeCell ref="C38:C41"/>
    <mergeCell ref="D38:D43"/>
    <mergeCell ref="E38:E43"/>
    <mergeCell ref="D45:D73"/>
    <mergeCell ref="C42:C73"/>
    <mergeCell ref="B40:B73"/>
    <mergeCell ref="A38:A73"/>
    <mergeCell ref="D30:D37"/>
  </mergeCells>
  <pageMargins left="0.2" right="0.7" top="0.2" bottom="0.2" header="0.2" footer="0.2"/>
  <pageSetup paperSize="9" scale="9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topLeftCell="A4" workbookViewId="0">
      <selection activeCell="F28" sqref="F28"/>
    </sheetView>
  </sheetViews>
  <sheetFormatPr defaultColWidth="9.140625" defaultRowHeight="17.25" x14ac:dyDescent="0.3"/>
  <cols>
    <col min="1" max="1" width="11" style="28" customWidth="1"/>
    <col min="2" max="2" width="11.7109375" style="28" customWidth="1"/>
    <col min="3" max="3" width="59.28515625" style="28" customWidth="1"/>
    <col min="4" max="4" width="14.7109375" style="28" customWidth="1"/>
    <col min="5" max="5" width="16.7109375" style="28" customWidth="1"/>
    <col min="6" max="6" width="16.5703125" style="28" customWidth="1"/>
    <col min="7" max="7" width="18.5703125" style="28" customWidth="1"/>
    <col min="8" max="8" width="16.140625" style="28" customWidth="1"/>
    <col min="9" max="16384" width="9.140625" style="28"/>
  </cols>
  <sheetData>
    <row r="1" spans="1:44" x14ac:dyDescent="0.3">
      <c r="D1" s="31"/>
      <c r="E1" s="31"/>
      <c r="F1" s="226" t="s">
        <v>121</v>
      </c>
      <c r="G1" s="226"/>
      <c r="H1" s="226"/>
      <c r="I1" s="95"/>
    </row>
    <row r="2" spans="1:44" s="29" customFormat="1" ht="16.5" x14ac:dyDescent="0.3">
      <c r="D2" s="226" t="s">
        <v>71</v>
      </c>
      <c r="E2" s="226"/>
      <c r="F2" s="226"/>
      <c r="G2" s="226"/>
      <c r="H2" s="226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</row>
    <row r="3" spans="1:44" s="29" customFormat="1" ht="16.5" x14ac:dyDescent="0.3">
      <c r="D3" s="226" t="s">
        <v>72</v>
      </c>
      <c r="E3" s="226"/>
      <c r="F3" s="226"/>
      <c r="G3" s="226"/>
      <c r="H3" s="226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</row>
    <row r="4" spans="1:44" x14ac:dyDescent="0.3">
      <c r="D4" s="227"/>
      <c r="E4" s="227"/>
      <c r="F4" s="227"/>
      <c r="G4" s="95"/>
      <c r="H4" s="95"/>
      <c r="I4" s="95"/>
    </row>
    <row r="5" spans="1:44" x14ac:dyDescent="0.3">
      <c r="D5" s="227"/>
      <c r="E5" s="227"/>
      <c r="F5" s="227"/>
      <c r="G5" s="95"/>
      <c r="H5" s="95"/>
      <c r="I5" s="95"/>
    </row>
    <row r="6" spans="1:44" ht="41.45" customHeight="1" x14ac:dyDescent="0.3">
      <c r="A6" s="225" t="s">
        <v>141</v>
      </c>
      <c r="B6" s="225"/>
      <c r="C6" s="225"/>
      <c r="D6" s="225"/>
      <c r="E6" s="225"/>
      <c r="F6" s="225"/>
      <c r="G6" s="225"/>
      <c r="H6" s="225"/>
      <c r="I6" s="96"/>
    </row>
    <row r="7" spans="1:44" ht="20.45" customHeight="1" x14ac:dyDescent="0.3">
      <c r="B7" s="96"/>
      <c r="C7" s="96"/>
      <c r="D7" s="96"/>
      <c r="E7" s="96"/>
      <c r="F7" s="96"/>
      <c r="G7" s="228" t="s">
        <v>73</v>
      </c>
      <c r="H7" s="228"/>
      <c r="I7" s="96"/>
    </row>
    <row r="8" spans="1:44" ht="31.15" customHeight="1" x14ac:dyDescent="0.3">
      <c r="A8" s="229" t="s">
        <v>76</v>
      </c>
      <c r="B8" s="229"/>
      <c r="C8" s="221" t="s">
        <v>77</v>
      </c>
      <c r="D8" s="221" t="s">
        <v>78</v>
      </c>
      <c r="E8" s="230" t="s">
        <v>137</v>
      </c>
      <c r="F8" s="230"/>
      <c r="G8" s="230"/>
      <c r="H8" s="230"/>
      <c r="I8" s="96"/>
    </row>
    <row r="9" spans="1:44" s="1" customFormat="1" ht="13.5" x14ac:dyDescent="0.25">
      <c r="A9" s="229"/>
      <c r="B9" s="229"/>
      <c r="C9" s="221"/>
      <c r="D9" s="221"/>
      <c r="E9" s="221" t="s">
        <v>74</v>
      </c>
      <c r="F9" s="221"/>
      <c r="G9" s="221"/>
      <c r="H9" s="221"/>
    </row>
    <row r="10" spans="1:44" s="1" customFormat="1" ht="54" x14ac:dyDescent="0.25">
      <c r="A10" s="32" t="s">
        <v>79</v>
      </c>
      <c r="B10" s="32" t="s">
        <v>80</v>
      </c>
      <c r="C10" s="221"/>
      <c r="D10" s="221"/>
      <c r="E10" s="33" t="s">
        <v>81</v>
      </c>
      <c r="F10" s="33" t="s">
        <v>82</v>
      </c>
      <c r="G10" s="33" t="s">
        <v>83</v>
      </c>
      <c r="H10" s="104" t="s">
        <v>84</v>
      </c>
    </row>
    <row r="11" spans="1:44" s="1" customFormat="1" ht="14.25" x14ac:dyDescent="0.25">
      <c r="A11" s="32"/>
      <c r="B11" s="34"/>
      <c r="C11" s="113" t="s">
        <v>39</v>
      </c>
      <c r="D11" s="167">
        <f>D13</f>
        <v>91659.199999999997</v>
      </c>
      <c r="E11" s="36"/>
      <c r="F11" s="36">
        <f>F13</f>
        <v>116859.236</v>
      </c>
      <c r="G11" s="35"/>
      <c r="H11" s="110">
        <v>-25200</v>
      </c>
    </row>
    <row r="12" spans="1:44" s="1" customFormat="1" ht="13.5" x14ac:dyDescent="0.25">
      <c r="A12" s="32"/>
      <c r="B12" s="34"/>
      <c r="C12" s="37" t="s">
        <v>85</v>
      </c>
      <c r="D12" s="168"/>
      <c r="E12" s="36"/>
      <c r="F12" s="36"/>
      <c r="G12" s="36"/>
      <c r="H12" s="36"/>
    </row>
    <row r="13" spans="1:44" s="1" customFormat="1" ht="14.25" x14ac:dyDescent="0.25">
      <c r="A13" s="201" t="s">
        <v>86</v>
      </c>
      <c r="B13" s="205"/>
      <c r="C13" s="38" t="s">
        <v>124</v>
      </c>
      <c r="D13" s="169">
        <f>D16+D15</f>
        <v>91659.199999999997</v>
      </c>
      <c r="E13" s="36"/>
      <c r="F13" s="36">
        <f>F16</f>
        <v>116859.236</v>
      </c>
      <c r="G13" s="35"/>
      <c r="H13" s="36"/>
    </row>
    <row r="14" spans="1:44" s="1" customFormat="1" ht="13.5" x14ac:dyDescent="0.25">
      <c r="A14" s="32"/>
      <c r="B14" s="39"/>
      <c r="C14" s="37" t="s">
        <v>85</v>
      </c>
      <c r="D14" s="170"/>
      <c r="E14" s="35"/>
      <c r="F14" s="40"/>
      <c r="G14" s="35"/>
      <c r="H14" s="36"/>
    </row>
    <row r="15" spans="1:44" s="1" customFormat="1" ht="27" x14ac:dyDescent="0.25">
      <c r="A15" s="106">
        <v>1180</v>
      </c>
      <c r="B15" s="106">
        <v>31003</v>
      </c>
      <c r="C15" s="5" t="s">
        <v>136</v>
      </c>
      <c r="D15" s="110">
        <v>-25200</v>
      </c>
      <c r="E15" s="108"/>
      <c r="F15" s="109"/>
      <c r="G15" s="35"/>
      <c r="H15" s="110">
        <v>-25200</v>
      </c>
    </row>
    <row r="16" spans="1:44" s="1" customFormat="1" ht="13.5" x14ac:dyDescent="0.25">
      <c r="A16" s="103">
        <v>1180</v>
      </c>
      <c r="B16" s="103">
        <v>31004</v>
      </c>
      <c r="C16" s="73" t="s">
        <v>110</v>
      </c>
      <c r="D16" s="35">
        <f>D18+D19</f>
        <v>116859.2</v>
      </c>
      <c r="E16" s="36"/>
      <c r="F16" s="36">
        <f>F19+F18</f>
        <v>116859.236</v>
      </c>
      <c r="G16" s="35"/>
      <c r="H16" s="36"/>
    </row>
    <row r="17" spans="1:8" s="1" customFormat="1" ht="13.5" x14ac:dyDescent="0.25">
      <c r="A17" s="103"/>
      <c r="B17" s="103"/>
      <c r="C17" s="37" t="s">
        <v>85</v>
      </c>
      <c r="D17" s="35"/>
      <c r="E17" s="41"/>
      <c r="F17" s="41"/>
      <c r="G17" s="35"/>
      <c r="H17" s="41"/>
    </row>
    <row r="18" spans="1:8" s="1" customFormat="1" ht="40.5" x14ac:dyDescent="0.25">
      <c r="A18" s="103"/>
      <c r="B18" s="103"/>
      <c r="C18" s="83" t="s">
        <v>122</v>
      </c>
      <c r="D18" s="35">
        <v>15162.2</v>
      </c>
      <c r="E18" s="41"/>
      <c r="F18" s="41">
        <v>15162.236000000001</v>
      </c>
      <c r="G18" s="35"/>
      <c r="H18" s="41"/>
    </row>
    <row r="19" spans="1:8" ht="40.5" x14ac:dyDescent="0.3">
      <c r="A19" s="42"/>
      <c r="B19" s="43"/>
      <c r="C19" s="44" t="s">
        <v>123</v>
      </c>
      <c r="D19" s="35">
        <v>101697</v>
      </c>
      <c r="E19" s="41"/>
      <c r="F19" s="41">
        <v>101697</v>
      </c>
      <c r="G19" s="35"/>
      <c r="H19" s="41"/>
    </row>
  </sheetData>
  <mergeCells count="13">
    <mergeCell ref="A13:B13"/>
    <mergeCell ref="G7:H7"/>
    <mergeCell ref="A8:B9"/>
    <mergeCell ref="C8:C10"/>
    <mergeCell ref="D8:D10"/>
    <mergeCell ref="E8:H8"/>
    <mergeCell ref="E9:H9"/>
    <mergeCell ref="A6:H6"/>
    <mergeCell ref="F1:H1"/>
    <mergeCell ref="D2:H2"/>
    <mergeCell ref="D3:H3"/>
    <mergeCell ref="D4:F4"/>
    <mergeCell ref="D5:F5"/>
  </mergeCells>
  <pageMargins left="0.2" right="0.22" top="0.2" bottom="0.2" header="0.2" footer="0.2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F25" sqref="F25"/>
    </sheetView>
  </sheetViews>
  <sheetFormatPr defaultColWidth="9.140625" defaultRowHeight="17.25" x14ac:dyDescent="0.3"/>
  <cols>
    <col min="1" max="1" width="12.7109375" style="28" customWidth="1"/>
    <col min="2" max="2" width="14" style="28" customWidth="1"/>
    <col min="3" max="3" width="59.28515625" style="28" customWidth="1"/>
    <col min="4" max="4" width="16.5703125" style="28" customWidth="1"/>
    <col min="5" max="5" width="18.5703125" style="28" customWidth="1"/>
    <col min="6" max="6" width="16.140625" style="28" customWidth="1"/>
    <col min="7" max="16384" width="9.140625" style="28"/>
  </cols>
  <sheetData>
    <row r="1" spans="1:7" x14ac:dyDescent="0.3">
      <c r="D1" s="105"/>
      <c r="E1" s="226" t="s">
        <v>131</v>
      </c>
      <c r="F1" s="226"/>
      <c r="G1" s="226"/>
    </row>
    <row r="2" spans="1:7" x14ac:dyDescent="0.3">
      <c r="A2" s="29"/>
      <c r="B2" s="29"/>
      <c r="C2" s="29"/>
      <c r="D2" s="226" t="s">
        <v>71</v>
      </c>
      <c r="E2" s="226"/>
      <c r="F2" s="226"/>
      <c r="G2" s="226"/>
    </row>
    <row r="3" spans="1:7" x14ac:dyDescent="0.3">
      <c r="A3" s="29"/>
      <c r="B3" s="29"/>
      <c r="C3" s="29"/>
      <c r="D3" s="226" t="s">
        <v>72</v>
      </c>
      <c r="E3" s="226"/>
      <c r="F3" s="226"/>
      <c r="G3" s="226"/>
    </row>
    <row r="4" spans="1:7" x14ac:dyDescent="0.3">
      <c r="D4" s="69"/>
      <c r="E4" s="69"/>
    </row>
    <row r="5" spans="1:7" x14ac:dyDescent="0.3">
      <c r="D5" s="69"/>
      <c r="E5" s="69"/>
    </row>
    <row r="6" spans="1:7" ht="54" customHeight="1" x14ac:dyDescent="0.3">
      <c r="A6" s="231" t="s">
        <v>142</v>
      </c>
      <c r="B6" s="231"/>
      <c r="C6" s="231"/>
      <c r="D6" s="231"/>
      <c r="E6" s="231"/>
      <c r="F6" s="231"/>
    </row>
    <row r="7" spans="1:7" x14ac:dyDescent="0.3">
      <c r="B7" s="70"/>
      <c r="C7" s="70"/>
      <c r="D7" s="70"/>
      <c r="E7" s="228" t="s">
        <v>73</v>
      </c>
      <c r="F7" s="228"/>
      <c r="G7" s="70"/>
    </row>
    <row r="8" spans="1:7" ht="37.15" customHeight="1" x14ac:dyDescent="0.3">
      <c r="A8" s="229" t="s">
        <v>76</v>
      </c>
      <c r="B8" s="229"/>
      <c r="C8" s="221" t="s">
        <v>125</v>
      </c>
      <c r="D8" s="193" t="s">
        <v>42</v>
      </c>
      <c r="E8" s="194"/>
      <c r="F8" s="195"/>
      <c r="G8" s="70"/>
    </row>
    <row r="9" spans="1:7" s="1" customFormat="1" ht="13.5" x14ac:dyDescent="0.25">
      <c r="A9" s="229"/>
      <c r="B9" s="229"/>
      <c r="C9" s="221"/>
      <c r="D9" s="221"/>
      <c r="E9" s="221"/>
      <c r="F9" s="221"/>
    </row>
    <row r="10" spans="1:7" s="1" customFormat="1" ht="46.15" customHeight="1" x14ac:dyDescent="0.25">
      <c r="A10" s="32" t="s">
        <v>79</v>
      </c>
      <c r="B10" s="32" t="s">
        <v>80</v>
      </c>
      <c r="C10" s="221"/>
      <c r="D10" s="92" t="s">
        <v>126</v>
      </c>
      <c r="E10" s="92" t="s">
        <v>127</v>
      </c>
      <c r="F10" s="92" t="s">
        <v>128</v>
      </c>
    </row>
    <row r="11" spans="1:7" s="1" customFormat="1" ht="14.25" x14ac:dyDescent="0.25">
      <c r="A11" s="32"/>
      <c r="B11" s="34"/>
      <c r="C11" s="113" t="s">
        <v>39</v>
      </c>
      <c r="D11" s="36">
        <f>D13</f>
        <v>8423.1999999999971</v>
      </c>
      <c r="E11" s="36">
        <f t="shared" ref="E11:F11" si="0">E13</f>
        <v>56887</v>
      </c>
      <c r="F11" s="36">
        <f t="shared" si="0"/>
        <v>91659.236000000004</v>
      </c>
    </row>
    <row r="12" spans="1:7" s="1" customFormat="1" ht="13.5" x14ac:dyDescent="0.25">
      <c r="A12" s="32"/>
      <c r="B12" s="34"/>
      <c r="C12" s="37" t="s">
        <v>85</v>
      </c>
      <c r="D12" s="36"/>
      <c r="E12" s="36"/>
      <c r="F12" s="36"/>
    </row>
    <row r="13" spans="1:7" s="1" customFormat="1" ht="14.25" x14ac:dyDescent="0.25">
      <c r="A13" s="201" t="s">
        <v>86</v>
      </c>
      <c r="B13" s="205"/>
      <c r="C13" s="38" t="s">
        <v>124</v>
      </c>
      <c r="D13" s="112">
        <f>D15+D18</f>
        <v>8423.1999999999971</v>
      </c>
      <c r="E13" s="112">
        <f t="shared" ref="E13:F13" si="1">E15+E18</f>
        <v>56887</v>
      </c>
      <c r="F13" s="112">
        <f t="shared" si="1"/>
        <v>91659.236000000004</v>
      </c>
    </row>
    <row r="14" spans="1:7" s="1" customFormat="1" ht="13.5" x14ac:dyDescent="0.25">
      <c r="A14" s="32"/>
      <c r="B14" s="39"/>
      <c r="C14" s="37" t="s">
        <v>85</v>
      </c>
      <c r="D14" s="40"/>
      <c r="E14" s="35"/>
      <c r="F14" s="35"/>
    </row>
    <row r="15" spans="1:7" s="1" customFormat="1" ht="27" x14ac:dyDescent="0.25">
      <c r="A15" s="94">
        <v>1180</v>
      </c>
      <c r="B15" s="106">
        <v>31003</v>
      </c>
      <c r="C15" s="5" t="s">
        <v>136</v>
      </c>
      <c r="D15" s="110">
        <v>-25200</v>
      </c>
      <c r="E15" s="110">
        <v>-25200</v>
      </c>
      <c r="F15" s="110">
        <v>-25200</v>
      </c>
    </row>
    <row r="16" spans="1:7" s="1" customFormat="1" ht="13.5" x14ac:dyDescent="0.25">
      <c r="A16" s="32"/>
      <c r="B16" s="39"/>
      <c r="C16" s="37" t="s">
        <v>75</v>
      </c>
      <c r="D16" s="109"/>
      <c r="E16" s="35"/>
      <c r="F16" s="108"/>
    </row>
    <row r="17" spans="1:6" s="1" customFormat="1" ht="13.5" x14ac:dyDescent="0.25">
      <c r="A17" s="32"/>
      <c r="B17" s="39"/>
      <c r="C17" s="37" t="s">
        <v>101</v>
      </c>
      <c r="D17" s="110">
        <v>-25200</v>
      </c>
      <c r="E17" s="110">
        <v>-25200</v>
      </c>
      <c r="F17" s="110">
        <v>-25200</v>
      </c>
    </row>
    <row r="18" spans="1:6" s="1" customFormat="1" ht="13.5" x14ac:dyDescent="0.25">
      <c r="A18" s="93">
        <v>1180</v>
      </c>
      <c r="B18" s="93">
        <v>31004</v>
      </c>
      <c r="C18" s="73" t="s">
        <v>110</v>
      </c>
      <c r="D18" s="36">
        <f>D23+D22</f>
        <v>33623.199999999997</v>
      </c>
      <c r="E18" s="36">
        <f>E23+E22</f>
        <v>82087</v>
      </c>
      <c r="F18" s="36">
        <f>F23+F22</f>
        <v>116859.236</v>
      </c>
    </row>
    <row r="19" spans="1:6" s="1" customFormat="1" ht="13.5" x14ac:dyDescent="0.25">
      <c r="A19" s="93"/>
      <c r="B19" s="93"/>
      <c r="C19" s="37" t="s">
        <v>75</v>
      </c>
      <c r="D19" s="41"/>
      <c r="E19" s="35"/>
      <c r="F19" s="41"/>
    </row>
    <row r="20" spans="1:6" s="1" customFormat="1" ht="13.5" x14ac:dyDescent="0.25">
      <c r="A20" s="93"/>
      <c r="B20" s="93"/>
      <c r="C20" s="37" t="s">
        <v>101</v>
      </c>
      <c r="D20" s="41">
        <f>D22+D23</f>
        <v>33623.199999999997</v>
      </c>
      <c r="E20" s="41">
        <f t="shared" ref="E20:F20" si="2">E22+E23</f>
        <v>82087</v>
      </c>
      <c r="F20" s="41">
        <f t="shared" si="2"/>
        <v>116859.236</v>
      </c>
    </row>
    <row r="21" spans="1:6" s="1" customFormat="1" ht="13.5" x14ac:dyDescent="0.25">
      <c r="A21" s="93"/>
      <c r="B21" s="93"/>
      <c r="C21" s="37" t="s">
        <v>85</v>
      </c>
      <c r="D21" s="41"/>
      <c r="E21" s="35"/>
      <c r="F21" s="41"/>
    </row>
    <row r="22" spans="1:6" s="1" customFormat="1" ht="40.5" x14ac:dyDescent="0.25">
      <c r="A22" s="93"/>
      <c r="B22" s="93"/>
      <c r="C22" s="83" t="s">
        <v>122</v>
      </c>
      <c r="D22" s="41">
        <v>3114.1</v>
      </c>
      <c r="E22" s="35">
        <v>10899.2</v>
      </c>
      <c r="F22" s="41">
        <v>15162.236000000001</v>
      </c>
    </row>
    <row r="23" spans="1:6" ht="40.5" x14ac:dyDescent="0.3">
      <c r="A23" s="42"/>
      <c r="B23" s="43"/>
      <c r="C23" s="44" t="s">
        <v>123</v>
      </c>
      <c r="D23" s="41">
        <v>30509.1</v>
      </c>
      <c r="E23" s="35">
        <v>71187.8</v>
      </c>
      <c r="F23" s="41">
        <v>101697</v>
      </c>
    </row>
  </sheetData>
  <mergeCells count="10">
    <mergeCell ref="A13:B13"/>
    <mergeCell ref="D8:F8"/>
    <mergeCell ref="E1:G1"/>
    <mergeCell ref="E7:F7"/>
    <mergeCell ref="A8:B9"/>
    <mergeCell ref="C8:C10"/>
    <mergeCell ref="D9:F9"/>
    <mergeCell ref="D2:G2"/>
    <mergeCell ref="D3:G3"/>
    <mergeCell ref="A6:F6"/>
  </mergeCells>
  <pageMargins left="0.2" right="0.21" top="0.2" bottom="0.2" header="0.2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H33" sqref="H33"/>
    </sheetView>
  </sheetViews>
  <sheetFormatPr defaultColWidth="9.140625" defaultRowHeight="32.450000000000003" customHeight="1" x14ac:dyDescent="0.25"/>
  <cols>
    <col min="1" max="1" width="5.140625" style="1" customWidth="1"/>
    <col min="2" max="2" width="19.85546875" style="1" customWidth="1"/>
    <col min="3" max="3" width="62.140625" style="1" customWidth="1"/>
    <col min="4" max="4" width="14.28515625" style="1" customWidth="1"/>
    <col min="5" max="5" width="13" style="1" customWidth="1"/>
    <col min="6" max="6" width="13.7109375" style="1" customWidth="1"/>
    <col min="7" max="7" width="9.140625" style="1"/>
    <col min="8" max="8" width="49.85546875" style="1" customWidth="1"/>
    <col min="9" max="16384" width="9.140625" style="1"/>
  </cols>
  <sheetData>
    <row r="1" spans="1:7" ht="19.149999999999999" customHeight="1" x14ac:dyDescent="0.25">
      <c r="A1" s="50"/>
      <c r="B1" s="51"/>
      <c r="C1" s="51"/>
      <c r="D1" s="105"/>
      <c r="E1" s="226" t="s">
        <v>70</v>
      </c>
      <c r="F1" s="226"/>
      <c r="G1" s="226"/>
    </row>
    <row r="2" spans="1:7" ht="17.45" customHeight="1" x14ac:dyDescent="0.25">
      <c r="A2" s="50"/>
      <c r="B2" s="51"/>
      <c r="C2" s="51"/>
      <c r="D2" s="226" t="s">
        <v>71</v>
      </c>
      <c r="E2" s="226"/>
      <c r="F2" s="226"/>
      <c r="G2" s="226"/>
    </row>
    <row r="3" spans="1:7" ht="17.45" customHeight="1" x14ac:dyDescent="0.25">
      <c r="A3" s="50"/>
      <c r="B3" s="51"/>
      <c r="C3" s="51"/>
      <c r="D3" s="226" t="s">
        <v>72</v>
      </c>
      <c r="E3" s="226"/>
      <c r="F3" s="226"/>
      <c r="G3" s="226"/>
    </row>
    <row r="5" spans="1:7" ht="32.450000000000003" customHeight="1" x14ac:dyDescent="0.3">
      <c r="B5" s="232" t="s">
        <v>103</v>
      </c>
      <c r="C5" s="232"/>
      <c r="D5" s="232"/>
      <c r="E5" s="232"/>
      <c r="F5" s="232"/>
    </row>
    <row r="6" spans="1:7" ht="12" customHeight="1" x14ac:dyDescent="0.25"/>
    <row r="7" spans="1:7" ht="16.149999999999999" customHeight="1" x14ac:dyDescent="0.3">
      <c r="B7" s="234" t="s">
        <v>59</v>
      </c>
      <c r="C7" s="234"/>
      <c r="D7" s="234"/>
      <c r="E7" s="234"/>
      <c r="F7" s="234"/>
    </row>
    <row r="8" spans="1:7" ht="32.450000000000003" customHeight="1" x14ac:dyDescent="0.25">
      <c r="B8" s="52" t="s">
        <v>12</v>
      </c>
      <c r="C8" s="21"/>
      <c r="D8" s="21"/>
      <c r="E8" s="21"/>
      <c r="F8" s="21"/>
    </row>
    <row r="9" spans="1:7" ht="10.9" customHeight="1" x14ac:dyDescent="0.25"/>
    <row r="10" spans="1:7" ht="19.899999999999999" customHeight="1" x14ac:dyDescent="0.25">
      <c r="B10" s="6" t="s">
        <v>1</v>
      </c>
      <c r="C10" s="6" t="s">
        <v>2</v>
      </c>
    </row>
    <row r="11" spans="1:7" ht="16.899999999999999" customHeight="1" x14ac:dyDescent="0.25">
      <c r="B11" s="71" t="s">
        <v>60</v>
      </c>
      <c r="C11" s="53" t="s">
        <v>61</v>
      </c>
    </row>
    <row r="12" spans="1:7" ht="11.45" customHeight="1" x14ac:dyDescent="0.25">
      <c r="B12" s="3"/>
    </row>
    <row r="13" spans="1:7" ht="32.450000000000003" customHeight="1" x14ac:dyDescent="0.25">
      <c r="B13" s="54" t="s">
        <v>3</v>
      </c>
    </row>
    <row r="14" spans="1:7" ht="17.45" customHeight="1" x14ac:dyDescent="0.25">
      <c r="B14" s="3"/>
    </row>
    <row r="15" spans="1:7" ht="45.6" customHeight="1" x14ac:dyDescent="0.25">
      <c r="B15" s="4" t="s">
        <v>4</v>
      </c>
      <c r="C15" s="97" t="s">
        <v>60</v>
      </c>
      <c r="D15" s="193" t="s">
        <v>42</v>
      </c>
      <c r="E15" s="194"/>
      <c r="F15" s="195"/>
    </row>
    <row r="16" spans="1:7" ht="28.9" customHeight="1" x14ac:dyDescent="0.25">
      <c r="B16" s="4" t="s">
        <v>6</v>
      </c>
      <c r="C16" s="97" t="s">
        <v>62</v>
      </c>
      <c r="D16" s="7" t="s">
        <v>13</v>
      </c>
      <c r="E16" s="7" t="s">
        <v>14</v>
      </c>
      <c r="F16" s="7" t="s">
        <v>15</v>
      </c>
    </row>
    <row r="17" spans="2:6" ht="28.15" customHeight="1" x14ac:dyDescent="0.25">
      <c r="B17" s="5" t="s">
        <v>7</v>
      </c>
      <c r="C17" s="97" t="s">
        <v>61</v>
      </c>
      <c r="D17" s="55"/>
      <c r="E17" s="55"/>
      <c r="F17" s="55"/>
    </row>
    <row r="18" spans="2:6" ht="32.450000000000003" customHeight="1" x14ac:dyDescent="0.25">
      <c r="B18" s="5" t="s">
        <v>11</v>
      </c>
      <c r="C18" s="97" t="s">
        <v>63</v>
      </c>
      <c r="D18" s="55"/>
      <c r="E18" s="55"/>
      <c r="F18" s="55"/>
    </row>
    <row r="19" spans="2:6" ht="32.450000000000003" customHeight="1" x14ac:dyDescent="0.25">
      <c r="B19" s="5" t="s">
        <v>8</v>
      </c>
      <c r="C19" s="97" t="s">
        <v>64</v>
      </c>
      <c r="D19" s="55"/>
      <c r="E19" s="55"/>
      <c r="F19" s="55"/>
    </row>
    <row r="20" spans="2:6" ht="32.450000000000003" customHeight="1" x14ac:dyDescent="0.25">
      <c r="B20" s="9" t="s">
        <v>65</v>
      </c>
      <c r="C20" s="97" t="s">
        <v>66</v>
      </c>
      <c r="D20" s="55"/>
      <c r="E20" s="55"/>
      <c r="F20" s="55"/>
    </row>
    <row r="21" spans="2:6" ht="18.600000000000001" customHeight="1" x14ac:dyDescent="0.25">
      <c r="B21" s="56"/>
      <c r="C21" s="57" t="s">
        <v>0</v>
      </c>
      <c r="D21" s="58"/>
      <c r="E21" s="58"/>
      <c r="F21" s="58"/>
    </row>
    <row r="22" spans="2:6" ht="17.45" customHeight="1" x14ac:dyDescent="0.25">
      <c r="B22" s="59" t="s">
        <v>9</v>
      </c>
      <c r="C22" s="60"/>
      <c r="D22" s="171">
        <v>-39086.199999999997</v>
      </c>
      <c r="E22" s="171">
        <v>-101208</v>
      </c>
      <c r="F22" s="171">
        <v>-144174.929</v>
      </c>
    </row>
    <row r="23" spans="2:6" ht="16.899999999999999" customHeight="1" x14ac:dyDescent="0.25">
      <c r="B23" s="130"/>
      <c r="C23" s="22"/>
      <c r="D23" s="23"/>
      <c r="E23" s="23"/>
      <c r="F23" s="131"/>
    </row>
    <row r="24" spans="2:6" ht="15.6" customHeight="1" x14ac:dyDescent="0.25">
      <c r="B24" s="4" t="s">
        <v>4</v>
      </c>
      <c r="C24" s="97" t="s">
        <v>60</v>
      </c>
      <c r="D24" s="194"/>
      <c r="E24" s="194"/>
      <c r="F24" s="195"/>
    </row>
    <row r="25" spans="2:6" ht="27" customHeight="1" x14ac:dyDescent="0.25">
      <c r="B25" s="4" t="s">
        <v>6</v>
      </c>
      <c r="C25" s="97" t="s">
        <v>62</v>
      </c>
      <c r="D25" s="7" t="s">
        <v>13</v>
      </c>
      <c r="E25" s="7" t="s">
        <v>14</v>
      </c>
      <c r="F25" s="7" t="s">
        <v>15</v>
      </c>
    </row>
    <row r="26" spans="2:6" ht="29.45" customHeight="1" x14ac:dyDescent="0.25">
      <c r="B26" s="5" t="s">
        <v>7</v>
      </c>
      <c r="C26" s="97" t="s">
        <v>61</v>
      </c>
      <c r="D26" s="55"/>
      <c r="E26" s="55"/>
      <c r="F26" s="55"/>
    </row>
    <row r="27" spans="2:6" ht="32.450000000000003" customHeight="1" x14ac:dyDescent="0.25">
      <c r="B27" s="5" t="s">
        <v>11</v>
      </c>
      <c r="C27" s="97" t="s">
        <v>63</v>
      </c>
      <c r="D27" s="55"/>
      <c r="E27" s="55"/>
      <c r="F27" s="55"/>
    </row>
    <row r="28" spans="2:6" ht="32.450000000000003" customHeight="1" x14ac:dyDescent="0.25">
      <c r="B28" s="5" t="s">
        <v>8</v>
      </c>
      <c r="C28" s="97" t="s">
        <v>64</v>
      </c>
      <c r="D28" s="55"/>
      <c r="E28" s="55"/>
      <c r="F28" s="55"/>
    </row>
    <row r="29" spans="2:6" ht="32.450000000000003" customHeight="1" x14ac:dyDescent="0.25">
      <c r="B29" s="9" t="s">
        <v>65</v>
      </c>
      <c r="C29" s="97" t="s">
        <v>66</v>
      </c>
      <c r="D29" s="55"/>
      <c r="E29" s="55"/>
      <c r="F29" s="55"/>
    </row>
    <row r="30" spans="2:6" ht="16.899999999999999" customHeight="1" x14ac:dyDescent="0.25">
      <c r="B30" s="56"/>
      <c r="C30" s="57" t="s">
        <v>0</v>
      </c>
      <c r="D30" s="58"/>
      <c r="E30" s="58"/>
      <c r="F30" s="58"/>
    </row>
    <row r="31" spans="2:6" ht="16.899999999999999" customHeight="1" x14ac:dyDescent="0.25">
      <c r="B31" s="59" t="s">
        <v>9</v>
      </c>
      <c r="C31" s="60"/>
      <c r="D31" s="171">
        <v>25200</v>
      </c>
      <c r="E31" s="171">
        <v>25200</v>
      </c>
      <c r="F31" s="171">
        <v>25200</v>
      </c>
    </row>
    <row r="32" spans="2:6" ht="20.45" customHeight="1" x14ac:dyDescent="0.25"/>
    <row r="33" spans="2:7" ht="32.450000000000003" customHeight="1" x14ac:dyDescent="0.3">
      <c r="B33" s="232" t="s">
        <v>104</v>
      </c>
      <c r="C33" s="232"/>
      <c r="D33" s="232"/>
      <c r="E33" s="232"/>
      <c r="F33" s="232"/>
      <c r="G33" s="232"/>
    </row>
    <row r="34" spans="2:7" ht="5.45" customHeight="1" x14ac:dyDescent="0.25"/>
    <row r="35" spans="2:7" ht="14.45" customHeight="1" x14ac:dyDescent="0.3">
      <c r="B35" s="233" t="s">
        <v>101</v>
      </c>
      <c r="C35" s="233"/>
      <c r="D35" s="233"/>
      <c r="E35" s="233"/>
      <c r="F35" s="233"/>
      <c r="G35" s="233"/>
    </row>
    <row r="36" spans="2:7" ht="32.450000000000003" customHeight="1" x14ac:dyDescent="0.25">
      <c r="B36" s="61" t="s">
        <v>12</v>
      </c>
    </row>
    <row r="37" spans="2:7" ht="32.450000000000003" customHeight="1" x14ac:dyDescent="0.25">
      <c r="B37" s="6" t="s">
        <v>1</v>
      </c>
      <c r="C37" s="6" t="s">
        <v>2</v>
      </c>
    </row>
    <row r="38" spans="2:7" ht="19.899999999999999" customHeight="1" x14ac:dyDescent="0.25">
      <c r="B38" s="2">
        <v>1180</v>
      </c>
      <c r="C38" s="8" t="s">
        <v>89</v>
      </c>
    </row>
    <row r="39" spans="2:7" ht="31.15" customHeight="1" x14ac:dyDescent="0.25">
      <c r="B39" s="54" t="s">
        <v>3</v>
      </c>
    </row>
    <row r="40" spans="2:7" ht="13.15" customHeight="1" x14ac:dyDescent="0.25">
      <c r="B40" s="3"/>
    </row>
    <row r="41" spans="2:7" ht="45.6" customHeight="1" x14ac:dyDescent="0.25">
      <c r="B41" s="4" t="s">
        <v>4</v>
      </c>
      <c r="C41" s="62">
        <v>1180</v>
      </c>
      <c r="D41" s="193" t="s">
        <v>42</v>
      </c>
      <c r="E41" s="194"/>
      <c r="F41" s="195"/>
      <c r="G41" s="114"/>
    </row>
    <row r="42" spans="2:7" ht="27.6" customHeight="1" x14ac:dyDescent="0.25">
      <c r="B42" s="4" t="s">
        <v>6</v>
      </c>
      <c r="C42" s="62">
        <v>11001</v>
      </c>
      <c r="D42" s="7" t="s">
        <v>13</v>
      </c>
      <c r="E42" s="7" t="s">
        <v>14</v>
      </c>
      <c r="F42" s="7" t="s">
        <v>15</v>
      </c>
      <c r="G42" s="115"/>
    </row>
    <row r="43" spans="2:7" ht="32.450000000000003" customHeight="1" x14ac:dyDescent="0.25">
      <c r="B43" s="5" t="s">
        <v>7</v>
      </c>
      <c r="C43" s="46" t="s">
        <v>119</v>
      </c>
      <c r="D43" s="55"/>
      <c r="E43" s="55"/>
      <c r="F43" s="55"/>
      <c r="G43" s="116"/>
    </row>
    <row r="44" spans="2:7" ht="51.6" customHeight="1" x14ac:dyDescent="0.25">
      <c r="B44" s="83" t="s">
        <v>11</v>
      </c>
      <c r="C44" s="83" t="s">
        <v>120</v>
      </c>
      <c r="D44" s="55"/>
      <c r="E44" s="55"/>
      <c r="F44" s="55"/>
      <c r="G44" s="116"/>
    </row>
    <row r="45" spans="2:7" ht="28.15" customHeight="1" x14ac:dyDescent="0.25">
      <c r="B45" s="5" t="s">
        <v>8</v>
      </c>
      <c r="C45" s="127" t="s">
        <v>106</v>
      </c>
      <c r="D45" s="55"/>
      <c r="E45" s="55"/>
      <c r="F45" s="55"/>
      <c r="G45" s="116"/>
    </row>
    <row r="46" spans="2:7" ht="31.9" customHeight="1" x14ac:dyDescent="0.25">
      <c r="B46" s="63" t="s">
        <v>107</v>
      </c>
      <c r="C46" s="64" t="s">
        <v>101</v>
      </c>
      <c r="D46" s="55"/>
      <c r="E46" s="55"/>
      <c r="F46" s="55"/>
      <c r="G46" s="116"/>
    </row>
    <row r="47" spans="2:7" ht="13.9" customHeight="1" x14ac:dyDescent="0.25">
      <c r="B47" s="59" t="s">
        <v>9</v>
      </c>
      <c r="C47" s="60"/>
      <c r="D47" s="171">
        <v>5463</v>
      </c>
      <c r="E47" s="171">
        <v>19121</v>
      </c>
      <c r="F47" s="171">
        <v>27315.672999999999</v>
      </c>
      <c r="G47" s="117"/>
    </row>
    <row r="48" spans="2:7" ht="17.45" customHeight="1" x14ac:dyDescent="0.25">
      <c r="B48" s="128"/>
      <c r="C48" s="25"/>
      <c r="D48" s="25"/>
      <c r="E48" s="25"/>
      <c r="F48" s="129"/>
    </row>
    <row r="49" spans="2:7" ht="49.15" customHeight="1" x14ac:dyDescent="0.25">
      <c r="B49" s="4" t="s">
        <v>4</v>
      </c>
      <c r="C49" s="62">
        <v>1180</v>
      </c>
      <c r="D49" s="193" t="s">
        <v>140</v>
      </c>
      <c r="E49" s="194"/>
      <c r="F49" s="195"/>
      <c r="G49" s="114"/>
    </row>
    <row r="50" spans="2:7" ht="32.450000000000003" customHeight="1" x14ac:dyDescent="0.25">
      <c r="B50" s="4" t="s">
        <v>6</v>
      </c>
      <c r="C50" s="62">
        <v>31003</v>
      </c>
      <c r="D50" s="7" t="s">
        <v>13</v>
      </c>
      <c r="E50" s="7" t="s">
        <v>14</v>
      </c>
      <c r="F50" s="7" t="s">
        <v>15</v>
      </c>
      <c r="G50" s="115"/>
    </row>
    <row r="51" spans="2:7" ht="32.450000000000003" customHeight="1" x14ac:dyDescent="0.25">
      <c r="B51" s="5" t="s">
        <v>7</v>
      </c>
      <c r="C51" s="5" t="s">
        <v>136</v>
      </c>
      <c r="D51" s="55"/>
      <c r="E51" s="55"/>
      <c r="F51" s="55"/>
      <c r="G51" s="116"/>
    </row>
    <row r="52" spans="2:7" ht="29.45" customHeight="1" x14ac:dyDescent="0.25">
      <c r="B52" s="5" t="s">
        <v>11</v>
      </c>
      <c r="C52" s="46" t="s">
        <v>133</v>
      </c>
      <c r="D52" s="55"/>
      <c r="E52" s="55"/>
      <c r="F52" s="55"/>
      <c r="G52" s="116"/>
    </row>
    <row r="53" spans="2:7" ht="32.450000000000003" customHeight="1" x14ac:dyDescent="0.25">
      <c r="B53" s="5" t="s">
        <v>8</v>
      </c>
      <c r="C53" s="2" t="s">
        <v>112</v>
      </c>
      <c r="D53" s="55"/>
      <c r="E53" s="55"/>
      <c r="F53" s="55"/>
      <c r="G53" s="116"/>
    </row>
    <row r="54" spans="2:7" ht="30" customHeight="1" x14ac:dyDescent="0.25">
      <c r="B54" s="63" t="s">
        <v>107</v>
      </c>
      <c r="C54" s="64" t="s">
        <v>101</v>
      </c>
      <c r="D54" s="55"/>
      <c r="E54" s="55"/>
      <c r="F54" s="55"/>
      <c r="G54" s="116"/>
    </row>
    <row r="55" spans="2:7" ht="16.149999999999999" customHeight="1" x14ac:dyDescent="0.25">
      <c r="B55" s="56"/>
      <c r="C55" s="57" t="s">
        <v>0</v>
      </c>
      <c r="D55" s="58"/>
      <c r="E55" s="58"/>
      <c r="F55" s="58"/>
      <c r="G55" s="116"/>
    </row>
    <row r="56" spans="2:7" ht="17.45" customHeight="1" x14ac:dyDescent="0.25">
      <c r="B56" s="235" t="s">
        <v>138</v>
      </c>
      <c r="C56" s="236"/>
      <c r="D56" s="125">
        <v>-3</v>
      </c>
      <c r="E56" s="125">
        <v>-3</v>
      </c>
      <c r="F56" s="125">
        <v>-3</v>
      </c>
      <c r="G56" s="118"/>
    </row>
    <row r="57" spans="2:7" ht="20.45" customHeight="1" x14ac:dyDescent="0.25">
      <c r="B57" s="122" t="s">
        <v>9</v>
      </c>
      <c r="C57" s="120"/>
      <c r="D57" s="171">
        <v>-25200</v>
      </c>
      <c r="E57" s="171">
        <v>-25200</v>
      </c>
      <c r="F57" s="171">
        <v>-25200</v>
      </c>
      <c r="G57" s="24"/>
    </row>
    <row r="58" spans="2:7" ht="13.15" customHeight="1" x14ac:dyDescent="0.25">
      <c r="B58" s="59"/>
      <c r="C58" s="123"/>
      <c r="D58" s="119"/>
      <c r="E58" s="119"/>
      <c r="F58" s="124"/>
      <c r="G58" s="24"/>
    </row>
    <row r="59" spans="2:7" ht="43.15" customHeight="1" x14ac:dyDescent="0.25">
      <c r="B59" s="58" t="s">
        <v>4</v>
      </c>
      <c r="C59" s="121">
        <v>1180</v>
      </c>
      <c r="D59" s="237" t="s">
        <v>105</v>
      </c>
      <c r="E59" s="238"/>
      <c r="F59" s="239"/>
    </row>
    <row r="60" spans="2:7" ht="32.450000000000003" customHeight="1" x14ac:dyDescent="0.25">
      <c r="B60" s="4" t="s">
        <v>6</v>
      </c>
      <c r="C60" s="62">
        <v>31004</v>
      </c>
      <c r="D60" s="7" t="s">
        <v>13</v>
      </c>
      <c r="E60" s="7" t="s">
        <v>14</v>
      </c>
      <c r="F60" s="7" t="s">
        <v>15</v>
      </c>
    </row>
    <row r="61" spans="2:7" ht="32.450000000000003" customHeight="1" x14ac:dyDescent="0.25">
      <c r="B61" s="5" t="s">
        <v>7</v>
      </c>
      <c r="C61" s="46" t="s">
        <v>110</v>
      </c>
      <c r="D61" s="55"/>
      <c r="E61" s="55"/>
      <c r="F61" s="55"/>
    </row>
    <row r="62" spans="2:7" ht="32.450000000000003" customHeight="1" x14ac:dyDescent="0.25">
      <c r="B62" s="5" t="s">
        <v>11</v>
      </c>
      <c r="C62" s="46" t="s">
        <v>111</v>
      </c>
      <c r="D62" s="55"/>
      <c r="E62" s="55"/>
      <c r="F62" s="55"/>
    </row>
    <row r="63" spans="2:7" ht="32.450000000000003" customHeight="1" x14ac:dyDescent="0.25">
      <c r="B63" s="5" t="s">
        <v>8</v>
      </c>
      <c r="C63" s="2" t="s">
        <v>112</v>
      </c>
      <c r="D63" s="55"/>
      <c r="E63" s="55"/>
      <c r="F63" s="55"/>
    </row>
    <row r="64" spans="2:7" ht="32.450000000000003" customHeight="1" x14ac:dyDescent="0.25">
      <c r="B64" s="63" t="s">
        <v>107</v>
      </c>
      <c r="C64" s="64" t="s">
        <v>101</v>
      </c>
      <c r="D64" s="55"/>
      <c r="E64" s="55"/>
      <c r="F64" s="55"/>
    </row>
    <row r="65" spans="2:6" ht="16.149999999999999" customHeight="1" x14ac:dyDescent="0.25">
      <c r="B65" s="56"/>
      <c r="C65" s="57" t="s">
        <v>0</v>
      </c>
      <c r="D65" s="58"/>
      <c r="E65" s="58"/>
      <c r="F65" s="58"/>
    </row>
    <row r="66" spans="2:6" ht="18" customHeight="1" x14ac:dyDescent="0.25">
      <c r="B66" s="235" t="s">
        <v>129</v>
      </c>
      <c r="C66" s="236"/>
      <c r="D66" s="65">
        <v>2</v>
      </c>
      <c r="E66" s="65">
        <v>2</v>
      </c>
      <c r="F66" s="65">
        <v>2</v>
      </c>
    </row>
    <row r="67" spans="2:6" ht="20.45" customHeight="1" x14ac:dyDescent="0.25">
      <c r="B67" s="84" t="s">
        <v>130</v>
      </c>
      <c r="C67" s="85"/>
      <c r="D67" s="171">
        <v>268.8</v>
      </c>
      <c r="E67" s="171">
        <v>940.87</v>
      </c>
      <c r="F67" s="171">
        <v>1344.1</v>
      </c>
    </row>
    <row r="68" spans="2:6" ht="18" customHeight="1" x14ac:dyDescent="0.25">
      <c r="B68" s="59" t="s">
        <v>9</v>
      </c>
      <c r="C68" s="60"/>
      <c r="D68" s="171">
        <v>33623.199999999997</v>
      </c>
      <c r="E68" s="171">
        <v>82087</v>
      </c>
      <c r="F68" s="171">
        <v>116859.2</v>
      </c>
    </row>
  </sheetData>
  <mergeCells count="14">
    <mergeCell ref="B56:C56"/>
    <mergeCell ref="D41:F41"/>
    <mergeCell ref="D49:F49"/>
    <mergeCell ref="D59:F59"/>
    <mergeCell ref="B66:C66"/>
    <mergeCell ref="B33:G33"/>
    <mergeCell ref="B35:G35"/>
    <mergeCell ref="E1:G1"/>
    <mergeCell ref="D2:G2"/>
    <mergeCell ref="D3:G3"/>
    <mergeCell ref="D15:F15"/>
    <mergeCell ref="B5:F5"/>
    <mergeCell ref="B7:F7"/>
    <mergeCell ref="D24:F24"/>
  </mergeCells>
  <pageMargins left="0.2" right="0.21" top="0.2" bottom="0.2" header="0.3" footer="0.2"/>
  <pageSetup paperSize="9"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10" workbookViewId="0">
      <selection activeCell="H32" sqref="H32"/>
    </sheetView>
  </sheetViews>
  <sheetFormatPr defaultColWidth="9.140625" defaultRowHeight="32.450000000000003" customHeight="1" x14ac:dyDescent="0.25"/>
  <cols>
    <col min="1" max="1" width="5.140625" style="1" customWidth="1"/>
    <col min="2" max="2" width="19.85546875" style="1" customWidth="1"/>
    <col min="3" max="3" width="62.140625" style="1" customWidth="1"/>
    <col min="4" max="4" width="14.28515625" style="1" customWidth="1"/>
    <col min="5" max="5" width="13" style="1" customWidth="1"/>
    <col min="6" max="6" width="14.7109375" style="1" customWidth="1"/>
    <col min="7" max="7" width="9.140625" style="1"/>
    <col min="8" max="8" width="49.85546875" style="1" customWidth="1"/>
    <col min="9" max="16384" width="9.140625" style="1"/>
  </cols>
  <sheetData>
    <row r="1" spans="1:7" ht="19.149999999999999" customHeight="1" x14ac:dyDescent="0.25">
      <c r="A1" s="50"/>
      <c r="B1" s="51"/>
      <c r="C1" s="51"/>
      <c r="D1" s="132"/>
      <c r="E1" s="226" t="s">
        <v>139</v>
      </c>
      <c r="F1" s="226"/>
      <c r="G1" s="226"/>
    </row>
    <row r="2" spans="1:7" ht="17.45" customHeight="1" x14ac:dyDescent="0.25">
      <c r="A2" s="50"/>
      <c r="B2" s="51"/>
      <c r="C2" s="51"/>
      <c r="D2" s="226" t="s">
        <v>71</v>
      </c>
      <c r="E2" s="226"/>
      <c r="F2" s="226"/>
      <c r="G2" s="226"/>
    </row>
    <row r="3" spans="1:7" ht="17.45" customHeight="1" x14ac:dyDescent="0.25">
      <c r="A3" s="50"/>
      <c r="B3" s="51"/>
      <c r="C3" s="51"/>
      <c r="D3" s="226" t="s">
        <v>72</v>
      </c>
      <c r="E3" s="226"/>
      <c r="F3" s="226"/>
      <c r="G3" s="226"/>
    </row>
    <row r="4" spans="1:7" ht="13.15" customHeight="1" x14ac:dyDescent="0.25"/>
    <row r="5" spans="1:7" ht="44.45" customHeight="1" x14ac:dyDescent="0.3">
      <c r="A5" s="180" t="s">
        <v>108</v>
      </c>
      <c r="B5" s="180"/>
      <c r="C5" s="180"/>
      <c r="D5" s="180"/>
      <c r="E5" s="180"/>
      <c r="F5" s="180"/>
      <c r="G5" s="180"/>
    </row>
    <row r="6" spans="1:7" ht="12" customHeight="1" x14ac:dyDescent="0.25"/>
    <row r="7" spans="1:7" ht="16.149999999999999" customHeight="1" x14ac:dyDescent="0.3">
      <c r="B7" s="234" t="s">
        <v>59</v>
      </c>
      <c r="C7" s="234"/>
      <c r="D7" s="234"/>
      <c r="E7" s="234"/>
      <c r="F7" s="234"/>
    </row>
    <row r="8" spans="1:7" ht="19.899999999999999" customHeight="1" x14ac:dyDescent="0.25">
      <c r="B8" s="52" t="s">
        <v>16</v>
      </c>
      <c r="C8" s="21"/>
      <c r="D8" s="21"/>
      <c r="E8" s="21"/>
      <c r="F8" s="21"/>
    </row>
    <row r="9" spans="1:7" ht="10.9" customHeight="1" x14ac:dyDescent="0.25"/>
    <row r="10" spans="1:7" ht="32.450000000000003" customHeight="1" x14ac:dyDescent="0.25">
      <c r="B10" s="6" t="s">
        <v>1</v>
      </c>
      <c r="C10" s="6" t="s">
        <v>2</v>
      </c>
    </row>
    <row r="11" spans="1:7" ht="16.899999999999999" customHeight="1" x14ac:dyDescent="0.25">
      <c r="B11" s="97" t="s">
        <v>60</v>
      </c>
      <c r="C11" s="53" t="s">
        <v>61</v>
      </c>
    </row>
    <row r="12" spans="1:7" ht="15" customHeight="1" x14ac:dyDescent="0.25">
      <c r="B12" s="3"/>
    </row>
    <row r="13" spans="1:7" ht="32.450000000000003" customHeight="1" x14ac:dyDescent="0.25">
      <c r="B13" s="54" t="s">
        <v>3</v>
      </c>
    </row>
    <row r="14" spans="1:7" ht="45.6" customHeight="1" x14ac:dyDescent="0.25">
      <c r="B14" s="4" t="s">
        <v>4</v>
      </c>
      <c r="C14" s="97" t="s">
        <v>60</v>
      </c>
      <c r="D14" s="193" t="s">
        <v>42</v>
      </c>
      <c r="E14" s="194"/>
      <c r="F14" s="195"/>
    </row>
    <row r="15" spans="1:7" ht="28.9" customHeight="1" x14ac:dyDescent="0.25">
      <c r="B15" s="4" t="s">
        <v>6</v>
      </c>
      <c r="C15" s="97" t="s">
        <v>62</v>
      </c>
      <c r="D15" s="7" t="s">
        <v>13</v>
      </c>
      <c r="E15" s="7" t="s">
        <v>14</v>
      </c>
      <c r="F15" s="7" t="s">
        <v>15</v>
      </c>
    </row>
    <row r="16" spans="1:7" ht="28.15" customHeight="1" x14ac:dyDescent="0.25">
      <c r="B16" s="5" t="s">
        <v>7</v>
      </c>
      <c r="C16" s="97" t="s">
        <v>61</v>
      </c>
      <c r="D16" s="55"/>
      <c r="E16" s="55"/>
      <c r="F16" s="55"/>
    </row>
    <row r="17" spans="2:7" ht="32.450000000000003" customHeight="1" x14ac:dyDescent="0.25">
      <c r="B17" s="5" t="s">
        <v>11</v>
      </c>
      <c r="C17" s="97" t="s">
        <v>63</v>
      </c>
      <c r="D17" s="55"/>
      <c r="E17" s="55"/>
      <c r="F17" s="55"/>
    </row>
    <row r="18" spans="2:7" ht="32.450000000000003" customHeight="1" x14ac:dyDescent="0.25">
      <c r="B18" s="5" t="s">
        <v>8</v>
      </c>
      <c r="C18" s="97" t="s">
        <v>64</v>
      </c>
      <c r="D18" s="55"/>
      <c r="E18" s="55"/>
      <c r="F18" s="55"/>
    </row>
    <row r="19" spans="2:7" ht="32.450000000000003" customHeight="1" x14ac:dyDescent="0.25">
      <c r="B19" s="9" t="s">
        <v>65</v>
      </c>
      <c r="C19" s="97" t="s">
        <v>66</v>
      </c>
      <c r="D19" s="55"/>
      <c r="E19" s="55"/>
      <c r="F19" s="55"/>
    </row>
    <row r="20" spans="2:7" ht="18.600000000000001" customHeight="1" x14ac:dyDescent="0.25">
      <c r="B20" s="56"/>
      <c r="C20" s="57" t="s">
        <v>0</v>
      </c>
      <c r="D20" s="58"/>
      <c r="E20" s="58"/>
      <c r="F20" s="58"/>
    </row>
    <row r="21" spans="2:7" ht="17.45" customHeight="1" x14ac:dyDescent="0.25">
      <c r="B21" s="59" t="s">
        <v>9</v>
      </c>
      <c r="C21" s="60"/>
      <c r="D21" s="171">
        <v>-39086.199999999997</v>
      </c>
      <c r="E21" s="171">
        <v>-101208</v>
      </c>
      <c r="F21" s="171">
        <v>-144174.929</v>
      </c>
    </row>
    <row r="22" spans="2:7" ht="16.899999999999999" customHeight="1" x14ac:dyDescent="0.25">
      <c r="B22" s="130"/>
      <c r="C22" s="22"/>
      <c r="D22" s="23"/>
      <c r="E22" s="23"/>
      <c r="F22" s="131"/>
    </row>
    <row r="23" spans="2:7" ht="15.6" customHeight="1" x14ac:dyDescent="0.25">
      <c r="B23" s="4" t="s">
        <v>4</v>
      </c>
      <c r="C23" s="97" t="s">
        <v>60</v>
      </c>
      <c r="D23" s="194"/>
      <c r="E23" s="194"/>
      <c r="F23" s="195"/>
    </row>
    <row r="24" spans="2:7" ht="27" customHeight="1" x14ac:dyDescent="0.25">
      <c r="B24" s="4" t="s">
        <v>6</v>
      </c>
      <c r="C24" s="97" t="s">
        <v>62</v>
      </c>
      <c r="D24" s="7" t="s">
        <v>13</v>
      </c>
      <c r="E24" s="7" t="s">
        <v>14</v>
      </c>
      <c r="F24" s="7" t="s">
        <v>15</v>
      </c>
    </row>
    <row r="25" spans="2:7" ht="29.45" customHeight="1" x14ac:dyDescent="0.25">
      <c r="B25" s="5" t="s">
        <v>7</v>
      </c>
      <c r="C25" s="97" t="s">
        <v>61</v>
      </c>
      <c r="D25" s="55"/>
      <c r="E25" s="55"/>
      <c r="F25" s="55"/>
    </row>
    <row r="26" spans="2:7" ht="32.450000000000003" customHeight="1" x14ac:dyDescent="0.25">
      <c r="B26" s="5" t="s">
        <v>11</v>
      </c>
      <c r="C26" s="97" t="s">
        <v>63</v>
      </c>
      <c r="D26" s="55"/>
      <c r="E26" s="55"/>
      <c r="F26" s="55"/>
    </row>
    <row r="27" spans="2:7" ht="32.450000000000003" customHeight="1" x14ac:dyDescent="0.25">
      <c r="B27" s="5" t="s">
        <v>8</v>
      </c>
      <c r="C27" s="97" t="s">
        <v>64</v>
      </c>
      <c r="D27" s="55"/>
      <c r="E27" s="55"/>
      <c r="F27" s="55"/>
    </row>
    <row r="28" spans="2:7" ht="32.450000000000003" customHeight="1" x14ac:dyDescent="0.25">
      <c r="B28" s="9" t="s">
        <v>65</v>
      </c>
      <c r="C28" s="97" t="s">
        <v>66</v>
      </c>
      <c r="D28" s="55"/>
      <c r="E28" s="55"/>
      <c r="F28" s="55"/>
    </row>
    <row r="29" spans="2:7" ht="16.899999999999999" customHeight="1" x14ac:dyDescent="0.25">
      <c r="B29" s="56"/>
      <c r="C29" s="57" t="s">
        <v>0</v>
      </c>
      <c r="D29" s="58"/>
      <c r="E29" s="58"/>
      <c r="F29" s="58"/>
    </row>
    <row r="30" spans="2:7" ht="16.899999999999999" customHeight="1" x14ac:dyDescent="0.25">
      <c r="B30" s="59" t="s">
        <v>9</v>
      </c>
      <c r="C30" s="60"/>
      <c r="D30" s="171">
        <v>25200</v>
      </c>
      <c r="E30" s="171">
        <v>25200</v>
      </c>
      <c r="F30" s="171">
        <v>25200</v>
      </c>
    </row>
    <row r="31" spans="2:7" ht="20.45" customHeight="1" x14ac:dyDescent="0.25"/>
    <row r="32" spans="2:7" ht="36.6" customHeight="1" x14ac:dyDescent="0.3">
      <c r="B32" s="180" t="s">
        <v>109</v>
      </c>
      <c r="C32" s="180"/>
      <c r="D32" s="180"/>
      <c r="E32" s="180"/>
      <c r="F32" s="180"/>
      <c r="G32" s="180"/>
    </row>
    <row r="33" spans="2:7" ht="21" customHeight="1" x14ac:dyDescent="0.3">
      <c r="B33" s="233" t="s">
        <v>101</v>
      </c>
      <c r="C33" s="233"/>
      <c r="D33" s="233"/>
      <c r="E33" s="233"/>
      <c r="F33" s="233"/>
      <c r="G33" s="233"/>
    </row>
    <row r="34" spans="2:7" ht="32.450000000000003" customHeight="1" x14ac:dyDescent="0.25">
      <c r="B34" s="61" t="s">
        <v>16</v>
      </c>
    </row>
    <row r="35" spans="2:7" ht="17.45" customHeight="1" x14ac:dyDescent="0.25">
      <c r="B35" s="6" t="s">
        <v>1</v>
      </c>
      <c r="C35" s="6" t="s">
        <v>2</v>
      </c>
    </row>
    <row r="36" spans="2:7" ht="19.899999999999999" customHeight="1" x14ac:dyDescent="0.25">
      <c r="B36" s="2">
        <v>1180</v>
      </c>
      <c r="C36" s="8" t="s">
        <v>89</v>
      </c>
    </row>
    <row r="37" spans="2:7" ht="31.15" customHeight="1" x14ac:dyDescent="0.25">
      <c r="B37" s="54" t="s">
        <v>3</v>
      </c>
    </row>
    <row r="38" spans="2:7" ht="45.6" customHeight="1" x14ac:dyDescent="0.25">
      <c r="B38" s="4" t="s">
        <v>4</v>
      </c>
      <c r="C38" s="62">
        <v>1180</v>
      </c>
      <c r="D38" s="193" t="s">
        <v>42</v>
      </c>
      <c r="E38" s="194"/>
      <c r="F38" s="195"/>
      <c r="G38" s="114"/>
    </row>
    <row r="39" spans="2:7" ht="27.6" customHeight="1" x14ac:dyDescent="0.25">
      <c r="B39" s="4" t="s">
        <v>6</v>
      </c>
      <c r="C39" s="62">
        <v>11001</v>
      </c>
      <c r="D39" s="7" t="s">
        <v>13</v>
      </c>
      <c r="E39" s="7" t="s">
        <v>14</v>
      </c>
      <c r="F39" s="7" t="s">
        <v>15</v>
      </c>
      <c r="G39" s="115"/>
    </row>
    <row r="40" spans="2:7" ht="32.450000000000003" customHeight="1" x14ac:dyDescent="0.25">
      <c r="B40" s="5" t="s">
        <v>7</v>
      </c>
      <c r="C40" s="46" t="s">
        <v>119</v>
      </c>
      <c r="D40" s="55"/>
      <c r="E40" s="55"/>
      <c r="F40" s="55"/>
      <c r="G40" s="116"/>
    </row>
    <row r="41" spans="2:7" ht="51.6" customHeight="1" x14ac:dyDescent="0.25">
      <c r="B41" s="83" t="s">
        <v>11</v>
      </c>
      <c r="C41" s="83" t="s">
        <v>120</v>
      </c>
      <c r="D41" s="55"/>
      <c r="E41" s="55"/>
      <c r="F41" s="55"/>
      <c r="G41" s="116"/>
    </row>
    <row r="42" spans="2:7" ht="28.15" customHeight="1" x14ac:dyDescent="0.25">
      <c r="B42" s="5" t="s">
        <v>8</v>
      </c>
      <c r="C42" s="127" t="s">
        <v>106</v>
      </c>
      <c r="D42" s="55"/>
      <c r="E42" s="55"/>
      <c r="F42" s="55"/>
      <c r="G42" s="116"/>
    </row>
    <row r="43" spans="2:7" ht="31.9" customHeight="1" x14ac:dyDescent="0.25">
      <c r="B43" s="63" t="s">
        <v>107</v>
      </c>
      <c r="C43" s="64" t="s">
        <v>101</v>
      </c>
      <c r="D43" s="55"/>
      <c r="E43" s="55"/>
      <c r="F43" s="55"/>
      <c r="G43" s="116"/>
    </row>
    <row r="44" spans="2:7" ht="13.9" customHeight="1" x14ac:dyDescent="0.25">
      <c r="B44" s="59" t="s">
        <v>9</v>
      </c>
      <c r="C44" s="60"/>
      <c r="D44" s="171">
        <v>5463</v>
      </c>
      <c r="E44" s="171">
        <v>19121</v>
      </c>
      <c r="F44" s="171">
        <v>27315.672999999999</v>
      </c>
      <c r="G44" s="117"/>
    </row>
    <row r="45" spans="2:7" ht="17.45" customHeight="1" x14ac:dyDescent="0.25">
      <c r="B45" s="128"/>
      <c r="C45" s="25"/>
      <c r="D45" s="25"/>
      <c r="E45" s="25"/>
      <c r="F45" s="129"/>
    </row>
    <row r="46" spans="2:7" ht="31.15" customHeight="1" x14ac:dyDescent="0.25">
      <c r="B46" s="4" t="s">
        <v>4</v>
      </c>
      <c r="C46" s="62">
        <v>1180</v>
      </c>
      <c r="D46" s="193" t="s">
        <v>140</v>
      </c>
      <c r="E46" s="194"/>
      <c r="F46" s="195"/>
      <c r="G46" s="114"/>
    </row>
    <row r="47" spans="2:7" ht="32.450000000000003" customHeight="1" x14ac:dyDescent="0.25">
      <c r="B47" s="4" t="s">
        <v>6</v>
      </c>
      <c r="C47" s="62">
        <v>31003</v>
      </c>
      <c r="D47" s="7" t="s">
        <v>13</v>
      </c>
      <c r="E47" s="7" t="s">
        <v>14</v>
      </c>
      <c r="F47" s="7" t="s">
        <v>15</v>
      </c>
      <c r="G47" s="115"/>
    </row>
    <row r="48" spans="2:7" ht="32.450000000000003" customHeight="1" x14ac:dyDescent="0.25">
      <c r="B48" s="5" t="s">
        <v>7</v>
      </c>
      <c r="C48" s="5" t="s">
        <v>136</v>
      </c>
      <c r="D48" s="55"/>
      <c r="E48" s="55"/>
      <c r="F48" s="55"/>
      <c r="G48" s="116"/>
    </row>
    <row r="49" spans="2:7" ht="29.45" customHeight="1" x14ac:dyDescent="0.25">
      <c r="B49" s="5" t="s">
        <v>11</v>
      </c>
      <c r="C49" s="46" t="s">
        <v>133</v>
      </c>
      <c r="D49" s="55"/>
      <c r="E49" s="55"/>
      <c r="F49" s="55"/>
      <c r="G49" s="116"/>
    </row>
    <row r="50" spans="2:7" ht="32.450000000000003" customHeight="1" x14ac:dyDescent="0.25">
      <c r="B50" s="5" t="s">
        <v>8</v>
      </c>
      <c r="C50" s="2" t="s">
        <v>112</v>
      </c>
      <c r="D50" s="55"/>
      <c r="E50" s="55"/>
      <c r="F50" s="55"/>
      <c r="G50" s="116"/>
    </row>
    <row r="51" spans="2:7" ht="30" customHeight="1" x14ac:dyDescent="0.25">
      <c r="B51" s="63" t="s">
        <v>107</v>
      </c>
      <c r="C51" s="64" t="s">
        <v>101</v>
      </c>
      <c r="D51" s="55"/>
      <c r="E51" s="55"/>
      <c r="F51" s="55"/>
      <c r="G51" s="116"/>
    </row>
    <row r="52" spans="2:7" ht="16.149999999999999" customHeight="1" x14ac:dyDescent="0.25">
      <c r="B52" s="56"/>
      <c r="C52" s="57" t="s">
        <v>0</v>
      </c>
      <c r="D52" s="58"/>
      <c r="E52" s="58"/>
      <c r="F52" s="58"/>
      <c r="G52" s="116"/>
    </row>
    <row r="53" spans="2:7" ht="17.45" customHeight="1" x14ac:dyDescent="0.25">
      <c r="B53" s="235" t="s">
        <v>138</v>
      </c>
      <c r="C53" s="236"/>
      <c r="D53" s="125">
        <v>-3</v>
      </c>
      <c r="E53" s="125">
        <v>-3</v>
      </c>
      <c r="F53" s="125">
        <v>-3</v>
      </c>
      <c r="G53" s="118"/>
    </row>
    <row r="54" spans="2:7" ht="20.45" customHeight="1" x14ac:dyDescent="0.25">
      <c r="B54" s="122" t="s">
        <v>9</v>
      </c>
      <c r="C54" s="120"/>
      <c r="D54" s="171">
        <v>-25200</v>
      </c>
      <c r="E54" s="171">
        <v>-25200</v>
      </c>
      <c r="F54" s="171">
        <v>-25200</v>
      </c>
      <c r="G54" s="24"/>
    </row>
    <row r="55" spans="2:7" ht="13.15" customHeight="1" x14ac:dyDescent="0.25">
      <c r="B55" s="59"/>
      <c r="C55" s="123"/>
      <c r="D55" s="119"/>
      <c r="E55" s="119"/>
      <c r="F55" s="124"/>
      <c r="G55" s="24"/>
    </row>
    <row r="56" spans="2:7" ht="43.15" customHeight="1" x14ac:dyDescent="0.25">
      <c r="B56" s="58" t="s">
        <v>4</v>
      </c>
      <c r="C56" s="121">
        <v>1180</v>
      </c>
      <c r="D56" s="237" t="s">
        <v>105</v>
      </c>
      <c r="E56" s="238"/>
      <c r="F56" s="239"/>
    </row>
    <row r="57" spans="2:7" ht="32.450000000000003" customHeight="1" x14ac:dyDescent="0.25">
      <c r="B57" s="4" t="s">
        <v>6</v>
      </c>
      <c r="C57" s="62">
        <v>31004</v>
      </c>
      <c r="D57" s="7" t="s">
        <v>13</v>
      </c>
      <c r="E57" s="7" t="s">
        <v>14</v>
      </c>
      <c r="F57" s="7" t="s">
        <v>15</v>
      </c>
    </row>
    <row r="58" spans="2:7" ht="32.450000000000003" customHeight="1" x14ac:dyDescent="0.25">
      <c r="B58" s="5" t="s">
        <v>7</v>
      </c>
      <c r="C58" s="46" t="s">
        <v>110</v>
      </c>
      <c r="D58" s="55"/>
      <c r="E58" s="55"/>
      <c r="F58" s="55"/>
    </row>
    <row r="59" spans="2:7" ht="32.450000000000003" customHeight="1" x14ac:dyDescent="0.25">
      <c r="B59" s="5" t="s">
        <v>11</v>
      </c>
      <c r="C59" s="46" t="s">
        <v>111</v>
      </c>
      <c r="D59" s="55"/>
      <c r="E59" s="55"/>
      <c r="F59" s="55"/>
    </row>
    <row r="60" spans="2:7" ht="32.450000000000003" customHeight="1" x14ac:dyDescent="0.25">
      <c r="B60" s="5" t="s">
        <v>8</v>
      </c>
      <c r="C60" s="2" t="s">
        <v>112</v>
      </c>
      <c r="D60" s="55"/>
      <c r="E60" s="55"/>
      <c r="F60" s="55"/>
    </row>
    <row r="61" spans="2:7" ht="32.450000000000003" customHeight="1" x14ac:dyDescent="0.25">
      <c r="B61" s="63" t="s">
        <v>107</v>
      </c>
      <c r="C61" s="64" t="s">
        <v>101</v>
      </c>
      <c r="D61" s="55"/>
      <c r="E61" s="55"/>
      <c r="F61" s="55"/>
    </row>
    <row r="62" spans="2:7" ht="16.149999999999999" customHeight="1" x14ac:dyDescent="0.25">
      <c r="B62" s="56"/>
      <c r="C62" s="57" t="s">
        <v>0</v>
      </c>
      <c r="D62" s="58"/>
      <c r="E62" s="58"/>
      <c r="F62" s="58"/>
    </row>
    <row r="63" spans="2:7" ht="18" customHeight="1" x14ac:dyDescent="0.25">
      <c r="B63" s="235" t="s">
        <v>129</v>
      </c>
      <c r="C63" s="236"/>
      <c r="D63" s="65">
        <v>2</v>
      </c>
      <c r="E63" s="65">
        <v>2</v>
      </c>
      <c r="F63" s="65">
        <v>2</v>
      </c>
    </row>
    <row r="64" spans="2:7" ht="20.45" customHeight="1" x14ac:dyDescent="0.25">
      <c r="B64" s="84" t="s">
        <v>130</v>
      </c>
      <c r="C64" s="85"/>
      <c r="D64" s="171">
        <v>268.8</v>
      </c>
      <c r="E64" s="171">
        <v>940.87</v>
      </c>
      <c r="F64" s="171">
        <v>1344.1</v>
      </c>
    </row>
    <row r="65" spans="2:6" ht="18" customHeight="1" x14ac:dyDescent="0.25">
      <c r="B65" s="59" t="s">
        <v>9</v>
      </c>
      <c r="C65" s="60"/>
      <c r="D65" s="171">
        <v>33623.199999999997</v>
      </c>
      <c r="E65" s="171">
        <v>82087</v>
      </c>
      <c r="F65" s="171">
        <v>116859.2</v>
      </c>
    </row>
  </sheetData>
  <mergeCells count="14">
    <mergeCell ref="D56:F56"/>
    <mergeCell ref="B63:C63"/>
    <mergeCell ref="A5:G5"/>
    <mergeCell ref="D23:F23"/>
    <mergeCell ref="B32:G32"/>
    <mergeCell ref="B33:G33"/>
    <mergeCell ref="D38:F38"/>
    <mergeCell ref="D46:F46"/>
    <mergeCell ref="B53:C53"/>
    <mergeCell ref="E1:G1"/>
    <mergeCell ref="D2:G2"/>
    <mergeCell ref="D3:G3"/>
    <mergeCell ref="B7:F7"/>
    <mergeCell ref="D14:F14"/>
  </mergeCells>
  <pageMargins left="0.2" right="0.2" top="0.2" bottom="0.21" header="0.2" footer="0.21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topLeftCell="A4" workbookViewId="0">
      <selection activeCell="M12" sqref="M12"/>
    </sheetView>
  </sheetViews>
  <sheetFormatPr defaultColWidth="8.85546875" defaultRowHeight="13.5" x14ac:dyDescent="0.25"/>
  <cols>
    <col min="1" max="1" width="14.7109375" style="155" customWidth="1"/>
    <col min="2" max="2" width="12.140625" style="155" customWidth="1"/>
    <col min="3" max="3" width="17.85546875" style="155" customWidth="1"/>
    <col min="4" max="5" width="8.85546875" style="155"/>
    <col min="6" max="6" width="15.7109375" style="138" customWidth="1"/>
    <col min="7" max="7" width="8.85546875" style="155"/>
    <col min="8" max="8" width="14.85546875" style="155" customWidth="1"/>
    <col min="9" max="16384" width="8.85546875" style="155"/>
  </cols>
  <sheetData>
    <row r="2" spans="1:9" x14ac:dyDescent="0.25">
      <c r="F2" s="152"/>
      <c r="G2" s="226" t="s">
        <v>177</v>
      </c>
      <c r="H2" s="226"/>
      <c r="I2" s="226"/>
    </row>
    <row r="3" spans="1:9" x14ac:dyDescent="0.25">
      <c r="F3" s="226" t="s">
        <v>71</v>
      </c>
      <c r="G3" s="226"/>
      <c r="H3" s="226"/>
      <c r="I3" s="226"/>
    </row>
    <row r="4" spans="1:9" x14ac:dyDescent="0.25">
      <c r="F4" s="226" t="s">
        <v>72</v>
      </c>
      <c r="G4" s="226"/>
      <c r="H4" s="226"/>
      <c r="I4" s="226"/>
    </row>
    <row r="5" spans="1:9" x14ac:dyDescent="0.25">
      <c r="A5" s="154"/>
      <c r="B5" s="154"/>
      <c r="C5" s="154"/>
      <c r="D5" s="154"/>
      <c r="E5" s="154"/>
      <c r="F5" s="154"/>
      <c r="G5" s="154"/>
      <c r="H5" s="154"/>
    </row>
    <row r="6" spans="1:9" x14ac:dyDescent="0.25">
      <c r="A6" s="255"/>
      <c r="B6" s="255"/>
      <c r="C6" s="255"/>
      <c r="D6" s="255"/>
      <c r="E6" s="255"/>
      <c r="F6" s="255"/>
      <c r="G6" s="255"/>
      <c r="H6" s="255"/>
    </row>
    <row r="7" spans="1:9" ht="41.45" customHeight="1" x14ac:dyDescent="0.25">
      <c r="A7" s="256" t="s">
        <v>143</v>
      </c>
      <c r="B7" s="256"/>
      <c r="C7" s="256"/>
      <c r="D7" s="256"/>
      <c r="E7" s="256"/>
      <c r="F7" s="256"/>
      <c r="G7" s="256"/>
      <c r="H7" s="256"/>
    </row>
    <row r="9" spans="1:9" s="139" customFormat="1" ht="105" customHeight="1" x14ac:dyDescent="0.25">
      <c r="A9" s="257" t="s">
        <v>144</v>
      </c>
      <c r="B9" s="258" t="s">
        <v>145</v>
      </c>
      <c r="C9" s="258"/>
      <c r="D9" s="257" t="s">
        <v>146</v>
      </c>
      <c r="E9" s="257" t="s">
        <v>147</v>
      </c>
      <c r="F9" s="257" t="s">
        <v>148</v>
      </c>
      <c r="G9" s="257" t="s">
        <v>149</v>
      </c>
      <c r="H9" s="257"/>
    </row>
    <row r="10" spans="1:9" s="139" customFormat="1" ht="40.5" x14ac:dyDescent="0.25">
      <c r="A10" s="257"/>
      <c r="B10" s="258"/>
      <c r="C10" s="258"/>
      <c r="D10" s="257"/>
      <c r="E10" s="257"/>
      <c r="F10" s="257"/>
      <c r="G10" s="156" t="s">
        <v>150</v>
      </c>
      <c r="H10" s="156" t="s">
        <v>151</v>
      </c>
    </row>
    <row r="11" spans="1:9" s="140" customFormat="1" ht="14.25" x14ac:dyDescent="0.25">
      <c r="A11" s="250" t="s">
        <v>101</v>
      </c>
      <c r="B11" s="250"/>
      <c r="C11" s="250"/>
      <c r="D11" s="250"/>
      <c r="E11" s="250"/>
      <c r="F11" s="250"/>
      <c r="G11" s="250"/>
      <c r="H11" s="162">
        <f>H12</f>
        <v>118974.86899999999</v>
      </c>
    </row>
    <row r="12" spans="1:9" s="140" customFormat="1" ht="27" x14ac:dyDescent="0.25">
      <c r="A12" s="141" t="s">
        <v>152</v>
      </c>
      <c r="B12" s="141" t="s">
        <v>153</v>
      </c>
      <c r="C12" s="141" t="s">
        <v>154</v>
      </c>
      <c r="D12" s="251" t="s">
        <v>100</v>
      </c>
      <c r="E12" s="251"/>
      <c r="F12" s="251"/>
      <c r="G12" s="142"/>
      <c r="H12" s="162">
        <f>H14+H17+H20+H23</f>
        <v>118974.86899999999</v>
      </c>
    </row>
    <row r="13" spans="1:9" s="140" customFormat="1" ht="14.25" x14ac:dyDescent="0.25">
      <c r="A13" s="147" t="s">
        <v>174</v>
      </c>
      <c r="B13" s="252" t="s">
        <v>160</v>
      </c>
      <c r="C13" s="253"/>
      <c r="D13" s="253"/>
      <c r="E13" s="253"/>
      <c r="F13" s="253"/>
      <c r="G13" s="254"/>
      <c r="H13" s="143"/>
    </row>
    <row r="14" spans="1:9" s="140" customFormat="1" ht="14.25" x14ac:dyDescent="0.25">
      <c r="A14" s="156"/>
      <c r="B14" s="244" t="s">
        <v>161</v>
      </c>
      <c r="C14" s="244"/>
      <c r="D14" s="156"/>
      <c r="E14" s="156"/>
      <c r="F14" s="157"/>
      <c r="G14" s="148"/>
      <c r="H14" s="172">
        <v>27315.672999999999</v>
      </c>
    </row>
    <row r="15" spans="1:9" s="140" customFormat="1" ht="31.5" customHeight="1" x14ac:dyDescent="0.25">
      <c r="A15" s="147" t="s">
        <v>162</v>
      </c>
      <c r="B15" s="245" t="s">
        <v>163</v>
      </c>
      <c r="C15" s="246"/>
      <c r="D15" s="156" t="s">
        <v>164</v>
      </c>
      <c r="E15" s="156" t="s">
        <v>159</v>
      </c>
      <c r="F15" s="157" t="s">
        <v>165</v>
      </c>
      <c r="G15" s="149">
        <v>1</v>
      </c>
      <c r="H15" s="172">
        <v>27315.672999999999</v>
      </c>
    </row>
    <row r="16" spans="1:9" s="140" customFormat="1" ht="14.25" x14ac:dyDescent="0.25">
      <c r="A16" s="147" t="s">
        <v>175</v>
      </c>
      <c r="B16" s="247" t="s">
        <v>136</v>
      </c>
      <c r="C16" s="248"/>
      <c r="D16" s="248"/>
      <c r="E16" s="248"/>
      <c r="F16" s="248"/>
      <c r="G16" s="249"/>
      <c r="H16" s="143"/>
    </row>
    <row r="17" spans="1:8" s="140" customFormat="1" ht="14.25" x14ac:dyDescent="0.25">
      <c r="A17" s="143"/>
      <c r="B17" s="244" t="s">
        <v>155</v>
      </c>
      <c r="C17" s="244"/>
      <c r="D17" s="153"/>
      <c r="E17" s="144"/>
      <c r="F17" s="145"/>
      <c r="G17" s="142"/>
      <c r="H17" s="163">
        <f>H18</f>
        <v>-25200</v>
      </c>
    </row>
    <row r="18" spans="1:8" s="140" customFormat="1" ht="18" customHeight="1" x14ac:dyDescent="0.25">
      <c r="A18" s="156" t="s">
        <v>156</v>
      </c>
      <c r="B18" s="245" t="s">
        <v>157</v>
      </c>
      <c r="C18" s="246"/>
      <c r="D18" s="156" t="s">
        <v>158</v>
      </c>
      <c r="E18" s="156" t="s">
        <v>159</v>
      </c>
      <c r="F18" s="149">
        <v>-8400000</v>
      </c>
      <c r="G18" s="146">
        <v>3</v>
      </c>
      <c r="H18" s="164">
        <v>-25200</v>
      </c>
    </row>
    <row r="19" spans="1:8" s="140" customFormat="1" ht="14.25" x14ac:dyDescent="0.25">
      <c r="A19" s="147" t="s">
        <v>176</v>
      </c>
      <c r="B19" s="247" t="s">
        <v>110</v>
      </c>
      <c r="C19" s="248"/>
      <c r="D19" s="248"/>
      <c r="E19" s="248"/>
      <c r="F19" s="248"/>
      <c r="G19" s="249"/>
      <c r="H19" s="143"/>
    </row>
    <row r="20" spans="1:8" s="140" customFormat="1" ht="14.25" x14ac:dyDescent="0.25">
      <c r="A20" s="156"/>
      <c r="B20" s="244" t="s">
        <v>161</v>
      </c>
      <c r="C20" s="244"/>
      <c r="D20" s="156"/>
      <c r="E20" s="156"/>
      <c r="F20" s="157"/>
      <c r="G20" s="148"/>
      <c r="H20" s="161">
        <f>H21+H22</f>
        <v>115290.436</v>
      </c>
    </row>
    <row r="21" spans="1:8" s="140" customFormat="1" ht="29.25" customHeight="1" x14ac:dyDescent="0.25">
      <c r="A21" s="156" t="s">
        <v>166</v>
      </c>
      <c r="B21" s="242" t="s">
        <v>167</v>
      </c>
      <c r="C21" s="243"/>
      <c r="D21" s="156" t="s">
        <v>168</v>
      </c>
      <c r="E21" s="156" t="s">
        <v>159</v>
      </c>
      <c r="F21" s="149">
        <v>100283260</v>
      </c>
      <c r="G21" s="146">
        <v>1</v>
      </c>
      <c r="H21" s="160">
        <v>100283.2</v>
      </c>
    </row>
    <row r="22" spans="1:8" s="140" customFormat="1" ht="29.25" customHeight="1" x14ac:dyDescent="0.25">
      <c r="A22" s="156" t="s">
        <v>169</v>
      </c>
      <c r="B22" s="242" t="s">
        <v>167</v>
      </c>
      <c r="C22" s="243"/>
      <c r="D22" s="156" t="s">
        <v>164</v>
      </c>
      <c r="E22" s="156" t="s">
        <v>159</v>
      </c>
      <c r="F22" s="149">
        <v>15007236</v>
      </c>
      <c r="G22" s="146">
        <v>1</v>
      </c>
      <c r="H22" s="160">
        <v>15007.236000000001</v>
      </c>
    </row>
    <row r="23" spans="1:8" s="140" customFormat="1" ht="14.25" x14ac:dyDescent="0.25">
      <c r="A23" s="143"/>
      <c r="B23" s="240" t="s">
        <v>170</v>
      </c>
      <c r="C23" s="241"/>
      <c r="D23" s="153"/>
      <c r="E23" s="144"/>
      <c r="F23" s="150"/>
      <c r="G23" s="151"/>
      <c r="H23" s="153">
        <f>H24+H25</f>
        <v>1568.76</v>
      </c>
    </row>
    <row r="24" spans="1:8" s="140" customFormat="1" ht="30.75" customHeight="1" x14ac:dyDescent="0.25">
      <c r="A24" s="156" t="s">
        <v>171</v>
      </c>
      <c r="B24" s="242" t="s">
        <v>172</v>
      </c>
      <c r="C24" s="243"/>
      <c r="D24" s="156" t="s">
        <v>164</v>
      </c>
      <c r="E24" s="156" t="s">
        <v>159</v>
      </c>
      <c r="F24" s="149">
        <v>1413760</v>
      </c>
      <c r="G24" s="146">
        <v>1</v>
      </c>
      <c r="H24" s="159">
        <v>1413.76</v>
      </c>
    </row>
    <row r="25" spans="1:8" s="140" customFormat="1" ht="30.75" customHeight="1" x14ac:dyDescent="0.25">
      <c r="A25" s="156" t="s">
        <v>173</v>
      </c>
      <c r="B25" s="242" t="s">
        <v>172</v>
      </c>
      <c r="C25" s="243"/>
      <c r="D25" s="156" t="s">
        <v>164</v>
      </c>
      <c r="E25" s="156" t="s">
        <v>159</v>
      </c>
      <c r="F25" s="149">
        <v>155000</v>
      </c>
      <c r="G25" s="146">
        <v>1</v>
      </c>
      <c r="H25" s="159">
        <v>155</v>
      </c>
    </row>
  </sheetData>
  <mergeCells count="26">
    <mergeCell ref="B15:C15"/>
    <mergeCell ref="B16:G16"/>
    <mergeCell ref="A6:H6"/>
    <mergeCell ref="A7:H7"/>
    <mergeCell ref="A9:A10"/>
    <mergeCell ref="B9:C10"/>
    <mergeCell ref="D9:D10"/>
    <mergeCell ref="E9:E10"/>
    <mergeCell ref="F9:F10"/>
    <mergeCell ref="G9:H9"/>
    <mergeCell ref="B23:C23"/>
    <mergeCell ref="B24:C24"/>
    <mergeCell ref="B25:C25"/>
    <mergeCell ref="G2:I2"/>
    <mergeCell ref="F3:I3"/>
    <mergeCell ref="F4:I4"/>
    <mergeCell ref="B17:C17"/>
    <mergeCell ref="B18:C18"/>
    <mergeCell ref="B19:G19"/>
    <mergeCell ref="B20:C20"/>
    <mergeCell ref="B21:C21"/>
    <mergeCell ref="B22:C22"/>
    <mergeCell ref="A11:G11"/>
    <mergeCell ref="D12:F12"/>
    <mergeCell ref="B13:G13"/>
    <mergeCell ref="B14:C14"/>
  </mergeCells>
  <pageMargins left="0.23" right="0.2" top="0.2" bottom="0.21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հավելված1</vt:lpstr>
      <vt:lpstr>հավելված2</vt:lpstr>
      <vt:lpstr>հավելված3</vt:lpstr>
      <vt:lpstr>հավելված4</vt:lpstr>
      <vt:lpstr>հավելված5</vt:lpstr>
      <vt:lpstr>հավելված6</vt:lpstr>
      <vt:lpstr>հավելված7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keywords>https://mul2.gov.am/tasks/76551/oneclick/havelvacner1-7.xlsx?token=a4764d145a321dd9f69a4adbb5258fba</cp:keywords>
  <cp:lastModifiedBy>Arpine Martirosyan</cp:lastModifiedBy>
  <cp:lastPrinted>2019-05-22T08:20:49Z</cp:lastPrinted>
  <dcterms:created xsi:type="dcterms:W3CDTF">2019-04-01T15:06:48Z</dcterms:created>
  <dcterms:modified xsi:type="dcterms:W3CDTF">2019-06-03T13:04:38Z</dcterms:modified>
</cp:coreProperties>
</file>