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pinem\Desktop\Arpine\2019\petguyq\արտաբյուջե\"/>
    </mc:Choice>
  </mc:AlternateContent>
  <bookViews>
    <workbookView xWindow="0" yWindow="0" windowWidth="20325" windowHeight="9600" activeTab="7"/>
  </bookViews>
  <sheets>
    <sheet name="Հավելված 1" sheetId="11" r:id="rId1"/>
    <sheet name="Հավելված 2 " sheetId="10" r:id="rId2"/>
    <sheet name="Հավելված 3" sheetId="13" r:id="rId3"/>
    <sheet name="Հավելված 4" sheetId="15" r:id="rId4"/>
    <sheet name="Հավելված 5" sheetId="14" r:id="rId5"/>
    <sheet name="Հավելված 6" sheetId="18" r:id="rId6"/>
    <sheet name="Հավելված 7" sheetId="16" r:id="rId7"/>
    <sheet name="Հավելված 8" sheetId="17" r:id="rId8"/>
  </sheets>
  <calcPr calcId="162913"/>
</workbook>
</file>

<file path=xl/calcChain.xml><?xml version="1.0" encoding="utf-8"?>
<calcChain xmlns="http://schemas.openxmlformats.org/spreadsheetml/2006/main">
  <c r="F10" i="13" l="1"/>
  <c r="F11" i="13"/>
  <c r="F12" i="13"/>
  <c r="I15" i="14"/>
  <c r="I13" i="14"/>
  <c r="I11" i="14"/>
  <c r="I10" i="14"/>
  <c r="D12" i="15" l="1"/>
  <c r="E12" i="15"/>
</calcChain>
</file>

<file path=xl/sharedStrings.xml><?xml version="1.0" encoding="utf-8"?>
<sst xmlns="http://schemas.openxmlformats.org/spreadsheetml/2006/main" count="241" uniqueCount="132">
  <si>
    <t>Ցուցանիշների փոփոխությունը</t>
  </si>
  <si>
    <t>առաջին կիսամյակ</t>
  </si>
  <si>
    <t>տարի</t>
  </si>
  <si>
    <t>այդ թվում՝</t>
  </si>
  <si>
    <t xml:space="preserve">    այդ թվում՝</t>
  </si>
  <si>
    <t>ԸՆԹԱՑԻԿ ԾԱԽՍԵՐ</t>
  </si>
  <si>
    <t>ինն ամիս</t>
  </si>
  <si>
    <t>Դաս</t>
  </si>
  <si>
    <t>այդ թվում</t>
  </si>
  <si>
    <t>06</t>
  </si>
  <si>
    <t>Ցուցանիշների փոփոխությունը </t>
  </si>
  <si>
    <t>Հավելված N 1</t>
  </si>
  <si>
    <t>-Ն որոշման</t>
  </si>
  <si>
    <t>1. Եկամուտների գծով</t>
  </si>
  <si>
    <t>2. Ծախսերի գծով</t>
  </si>
  <si>
    <t>3. Դեֆիցիտ</t>
  </si>
  <si>
    <t>(մուտքերի ավելացումը և ելքերի նվազումը ներկայացված են դրական նշանով)</t>
  </si>
  <si>
    <t>ԸՆԴԱՄԵՆԸ</t>
  </si>
  <si>
    <t>Ա. Ներքին աղբյուրներ-ընդամենը</t>
  </si>
  <si>
    <t>2. Ֆինանսական զուտ ակտիվներ</t>
  </si>
  <si>
    <t>ՀՀ կառավարության 2019 թվականի</t>
  </si>
  <si>
    <r>
      <t xml:space="preserve">«ՀԱՅԱՍՏԱՆԻ ՀԱՆՐԱՊԵՏՈՒԹՅԱՆ 2019 ԹՎԱԿԱՆԻ ՊԵՏԱԿԱՆ ԲՅՈՒՋԵԻ ՄԱՍԻՆ» ՀԱՅԱՍՏԱՆԻ ՀԱՆՐԱՊԵՏՈՒԹՅԱՆ ՕՐԵՆՔԻ 2-ՐԴ ՀՈԴՎԱԾԻ  </t>
    </r>
    <r>
      <rPr>
        <b/>
        <sz val="11"/>
        <color theme="1"/>
        <rFont val="GHEA Grapalat"/>
        <family val="3"/>
      </rPr>
      <t>ԱՂՅՈՒՍԱԿՈՒՄ</t>
    </r>
    <r>
      <rPr>
        <b/>
        <sz val="11"/>
        <color rgb="FF000000"/>
        <rFont val="GHEA Grapalat"/>
        <family val="3"/>
      </rPr>
      <t xml:space="preserve"> ԿԱՏԱՐՎՈՂ ՓՈՓՈԽՈՒԹՅՈՒՆԸ</t>
    </r>
  </si>
  <si>
    <t xml:space="preserve">(գումարների ավելացումները նշված են դրական նշանով) </t>
  </si>
  <si>
    <r>
      <t xml:space="preserve">«Հայաստանի Հանրապետության 2019 թվականի պետական բյուջեի մասին» Հայաստանի Հանրապետության օրենքի 3-րդ հոդվածի աղյուսակում,  N 4 հավելվածի N1 աղյուսակում և Հայաստանի Հանրապետության կառավարության </t>
    </r>
    <r>
      <rPr>
        <b/>
        <sz val="11"/>
        <rFont val="GHEA Grapalat"/>
        <family val="3"/>
      </rPr>
      <t xml:space="preserve">2018 թվականի դեկտեմբերի 27-ի N 1515-Ն որոշման N 1 հավելվածի N1 աղյուսակում կատարվող փոփոխությունները </t>
    </r>
  </si>
  <si>
    <t xml:space="preserve">ՀՀ կառավարության 2019 թվականի </t>
  </si>
  <si>
    <t>___________  ___-ի N _______ -Ն    որոշման</t>
  </si>
  <si>
    <t>Բյուջետային հատկացումների գլխավոր կարգադրիչների,  ծրագրերի և միջոցառումների անվանումները</t>
  </si>
  <si>
    <t xml:space="preserve">Ցուցանիշների փոփոխությունը (ավելացումները նշված են դրական նշանով,նվազեցումները` փակագծերում)  </t>
  </si>
  <si>
    <t>Ծրագիր</t>
  </si>
  <si>
    <t>Միջոցառում</t>
  </si>
  <si>
    <t xml:space="preserve">Առաջին. կիսամյակ   </t>
  </si>
  <si>
    <t xml:space="preserve">Ինն ամիս    </t>
  </si>
  <si>
    <t xml:space="preserve">Տարի </t>
  </si>
  <si>
    <t>Ընդամենը</t>
  </si>
  <si>
    <t xml:space="preserve">             </t>
  </si>
  <si>
    <t>ՀՀ տնտեսական զարգացման և ներդրումների նախարարություն</t>
  </si>
  <si>
    <t>Ծրագրի անվանումը՝</t>
  </si>
  <si>
    <t>Ծրագրի նպատակը՝</t>
  </si>
  <si>
    <t>Վերջնական արդյունքի նկարագրությունը՝</t>
  </si>
  <si>
    <t>Պետական գույքի կառավարման արդյունավետության բարձրացում</t>
  </si>
  <si>
    <t>Ծրագրի միջոցառումներ</t>
  </si>
  <si>
    <t xml:space="preserve">Միջոցառման անվանումը՝  </t>
  </si>
  <si>
    <t xml:space="preserve">Միջոցառման նկարագրությունը՝ </t>
  </si>
  <si>
    <t>Միջոցառման տեսակը</t>
  </si>
  <si>
    <t xml:space="preserve">Պետական սեփականություն հանդիսացող, մինչև 5 մլն դրամ գնահատված արժեքով շարժական գույքի օտարման գործընթացում գտնվելու ժամանակահատվածում պահառության կազմակերպում  </t>
  </si>
  <si>
    <t>Շարժական գույքի պահառության կազմակերպում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</si>
  <si>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</si>
  <si>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</si>
  <si>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</si>
  <si>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</si>
  <si>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</si>
  <si>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Ծրագիր</t>
  </si>
  <si>
    <t xml:space="preserve"> Միջոցա ռում</t>
  </si>
  <si>
    <t xml:space="preserve"> Առաջին կիսամյակ</t>
  </si>
  <si>
    <t xml:space="preserve"> Ինն ամիս</t>
  </si>
  <si>
    <t xml:space="preserve"> Տարի</t>
  </si>
  <si>
    <t xml:space="preserve"> 01</t>
  </si>
  <si>
    <t xml:space="preserve"> ԸՆԴՀԱՆՈՒՐ ԲՆՈՒՅԹԻ ՀԱՆՐԱՅԻՆ ԾԱՌԱՅՈՒԹՅՈՒՆՆԵՐ</t>
  </si>
  <si>
    <t xml:space="preserve"> այդ թվում`</t>
  </si>
  <si>
    <t xml:space="preserve"> Ընդհանուր բնույթի հանրային ծառայություններ /այլ դասերին չպատկանող/ </t>
  </si>
  <si>
    <t xml:space="preserve"> ՀՀ տնտեսական զարգացման և ներդրումների նախարարություն </t>
  </si>
  <si>
    <t>այդ թվում` ըստ կատարողների</t>
  </si>
  <si>
    <t>ՀՀ տնտեսական զարգացման և ներդրումների նախարարության պետական գույքի կառավարման կոմիտե</t>
  </si>
  <si>
    <t xml:space="preserve"> այդ թվում` բյուջետային ծախսերի տնտեսագիտական դասակարգման հոդվածներ</t>
  </si>
  <si>
    <t xml:space="preserve"> ԸՆԴԱՄԵՆԸ ԾԱԽՍԵՐ</t>
  </si>
  <si>
    <t>ԴՐԱՄԱՇՆՈՐՀՆԵՐ</t>
  </si>
  <si>
    <t>Ընթացիկ դրամաշնորհներ պետական հատվածի այլ մակարդակներին</t>
  </si>
  <si>
    <t>Ընթացիկ դրամաշնորհներ պետական և համայնքային ոչ առևտրային կազմակերպություններին</t>
  </si>
  <si>
    <t>Աջակցություն պետական գույքի կառավարման կոմիտեի ծրագրերի իրականացմանը</t>
  </si>
  <si>
    <t>Ծառայությունների մատուցում</t>
  </si>
  <si>
    <t>ԸՆԴԱՄԵՆԸ ԾԱԽՍԵՐ</t>
  </si>
  <si>
    <t>այդ թվում ըստ կատարողների</t>
  </si>
  <si>
    <t>Տնտեսական զարգացման և ներդրումների նախարարության պետական գույքի կառավարման կոմիտե</t>
  </si>
  <si>
    <t>այդ թվում` բյուջետային ծախսերի տնտեսագիտական դասակարգման հոդվածներ</t>
  </si>
  <si>
    <t>Ընթացիկ դրամաշնորհներ պետական և համայնքային ոչ առևտրական կազմակերպություններին</t>
  </si>
  <si>
    <t>Արտաբյուջետային հաշիվների 2019 թվականի եկամուտները, ծախսերը, դեֆիցիտը (պակասուրդի), ինչպես նաև դեֆիցիտի (պակասուրդի) ֆինանսավորման աղբյուրներն ըստ բյուջետային գլխավոր կարգադրիչների ծրագրերի և միջոցառումների անվանումների</t>
  </si>
  <si>
    <t>ԱՐՏԱԲՅՈՒՋԵՏԱՅԻՆ ՀԱՇԻՎՆԵՐԻ 2019 ԹՎԱԿԱՆԻ ԵԿԱՄՈՒՏՆԵՐԻ, ԾԱԽՍԵՐԻ ԵՎ ԴԵՖԻՑԻՏԻ (ՊԱԿԱՍՈՒՐԴԻ),  ԵՎ ԴԵՖԻՑԻՏԻ (ՊԱԿԱՍՈՒՐԴԻ)  ՖԻՆԱՆՍԱՎՈՐՄԱՆ ԱՂԲՅՈՒՐՆԵՐԻ ԱՄՓՈՓ ՑՈՒՑԱՆԻՇՆԵՐ</t>
  </si>
  <si>
    <t xml:space="preserve">ՀՀ կառավարության  2019 թվականի </t>
  </si>
  <si>
    <t>______________ ի    ___Ն որոշման</t>
  </si>
  <si>
    <t>ՀԱՅԱՍՏԱՆԻ ՀԱՆՐԱՊԵՏՈՒԹՅԱՆ ԿԱՌԱՎԱՐՈՒԹՅԱՆ 2018ԹՎԱԿԱՆԻ ԴԵԿՏԵՄԲԵՐԻ 27-Ի ԹԻՎ 1515-Ն ՈՐՈՇՄԱՆ N11 ՀԱՎԵԼՎԱԾԻ  11.11 ԱՂՅՈՒՍԱԿՈՒՄ ԿԱՏԱՐՎՈՂ ԼՐԱՑՈՒՄԸ</t>
  </si>
  <si>
    <t xml:space="preserve">ՀՀ  տնտեսական զարգացման և ներդրումների նախարարություն 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</si>
  <si>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</si>
  <si>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</si>
  <si>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</si>
  <si>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</si>
  <si>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</si>
  <si>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</si>
  <si>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Առաջին կիսամյակ 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</si>
  <si>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</si>
  <si>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</si>
  <si>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</si>
  <si>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</si>
  <si>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</si>
  <si>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</si>
  <si>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</si>
  <si>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</si>
  <si>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>Պահառության ենթակա գույքի քանակ հատ</t>
  </si>
  <si>
    <t>Հավելված 7</t>
  </si>
  <si>
    <t>ՀԱՅԱՍՏԱՆԻ ՀԱՆՐԱՊԵՏՈՒԹՅԱՆ ԿԱՌԱՎԱՐՈՒԹՅԱՆ 2018ԹՎԱԿԱՆԻ ԴԵԿՏԵՄԲԵՐԻ 27-Ի ԹԻՎ 1515-Ն ՈՐՈՇՄԱՆ N11.1 ՀԱՎԵԼՎԱԾԻ  11.1.40 ԱՂՅՈՒՍԱԿՈՒՄ ԿԱՏԱՐՎՈՂ ԼՐԱՑՈՒՄԸ</t>
  </si>
  <si>
    <t>ՄԱՍ 1. ՊԵՏԱԿԱՆ ՄԱՐՄՆԻ ԳԾՈՎ ԱՐԴՅՈՒՆՔԱՅԻՆ (ԿԱՏԱՐՈՂԱԿԱՆ) ՑՈՒՑԱՆԻՇՆԵՐԸ</t>
  </si>
  <si>
    <t>Պետական բյուջեի դեֆիցիտի (պակասուրդի) ֆինանսավորման աղբյուրներն ու դրանց տարրերի անվանումները</t>
  </si>
  <si>
    <t>Հավելված  N 4</t>
  </si>
  <si>
    <t>Հավելված  N 5</t>
  </si>
  <si>
    <t>Հավելված  N 6</t>
  </si>
  <si>
    <t>Հավելված 8</t>
  </si>
  <si>
    <r>
      <t xml:space="preserve">ՀԱՅԱՍՏԱՆԻ ՀԱՆՐԱՊԵՏՈՒԹՅԱՆ 2019 ԹՎԱԿԱՆԻ ՊԵՏԱԿԱՆ ԲՅՈՒՋԵԻ ՄԱՍԻՆ ՕՐԵՆՔԻ N 1 ՀԱՎԵԼՎԱԾԻ N  2 ԱՂՅՈՒՍԱԿՈՒՄ ԵՎ   ՀԱՅԱՍՏԱՆԻ ՀԱՆՐԱՊԵՏՈՒԹՅԱՆ ԿԱՌԱՎԱՐՈՒԹՅԱՆ 2018 ԹՎԱԿԱՆԻ ԴԵԿՏԵՄԲԵՐԻ 27-Ի N 1515-Ն ՈՐՈՇՄԱՆ N 5 ՀԱՎԵԼՎԱԾԻ N  1 ԱՂՅՈՒՍԱԿՈՒՄ  ԿԱՏԱՐՎՈՂ </t>
    </r>
    <r>
      <rPr>
        <b/>
        <sz val="11"/>
        <rFont val="GHEA Grapalat"/>
        <family val="3"/>
      </rPr>
      <t>ԼՐԱՑՈՒՄՆԵՐԸ</t>
    </r>
  </si>
  <si>
    <r>
      <t xml:space="preserve">Պետական գույքի պահառություն </t>
    </r>
    <r>
      <rPr>
        <sz val="11"/>
        <color rgb="FFFF0000"/>
        <rFont val="GHEA Grapalat"/>
        <family val="3"/>
      </rPr>
      <t xml:space="preserve"> </t>
    </r>
  </si>
  <si>
    <r>
      <t xml:space="preserve">ՀԱՅԱՍՏԱՆԻ ՀԱՆՐԱՊԵՏՈՒԹՅԱՆ 2019 ԹՎԱԿԱՆԻ ՊԵՏԱԿԱՆ ԲՅՈՒՋԵԻ ՄԱՍԻՆ ՕՐԵՆՔԻ N 8 ՀԱՎԵԼՎԱԾՈՒՄ ԵՎ   ՀԱՅԱՍՏԱՆԻ ՀԱՆՐԱՊԵՏՈՒԹՅԱՆ ԿԱՌԱՎԱՐՈՒԹՅԱՆ 2018 ԹՎԱԿԱՆԻ ԴԵԿՏԵՄԲԵՐԻ 27-Ի N 1515-Ն ՈՐՈՇՄԱՆ N 10 ՀԱՎԵԼՎԱԾՈՒՄ ԿԱՏԱՐՎՈՂ </t>
    </r>
    <r>
      <rPr>
        <b/>
        <sz val="11"/>
        <rFont val="GHEA Grapalat"/>
        <family val="3"/>
      </rPr>
      <t>ԼՐԱՑՈՒՄՆԵՐԸ</t>
    </r>
  </si>
  <si>
    <r>
      <t xml:space="preserve"> ԸՆԴԱՄԵՆԸ ԾԱԽՍԵՐ                                                                            </t>
    </r>
    <r>
      <rPr>
        <sz val="11"/>
        <rFont val="GHEA Grapalat"/>
        <family val="3"/>
      </rPr>
      <t>այդ թվում`</t>
    </r>
  </si>
  <si>
    <t>(հազար դրամ)</t>
  </si>
  <si>
    <t>2.3 Ելքերի ֆինանսավորմանն ուղղվող ՀՀ 2019 թվականի պետական բյուջեի տարեսկզբի ազատ մնացորդի միջոցներ</t>
  </si>
  <si>
    <t>Ծրագրային դասիչը</t>
  </si>
  <si>
    <t>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</si>
  <si>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</si>
  <si>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Տարի</t>
  </si>
  <si>
    <t>ՀՀ տնտեսական զարգացման  և ներդրումների նախարարություն</t>
  </si>
  <si>
    <t>Պետական գույքի կառավարում</t>
  </si>
  <si>
    <t>Հավելված  N3</t>
  </si>
  <si>
    <t>Հավելված  N 2</t>
  </si>
  <si>
    <t>Ոչ ֆինանսական ակտիվների օտարումից մուտքերի ստացում</t>
  </si>
  <si>
    <t>Ոչ ֆինանսական ակտիվների գծով ծախսեր</t>
  </si>
  <si>
    <t>Ոչ ֆինանսական ակտիվների օտարումից մուտքեր</t>
  </si>
  <si>
    <t>Պետական մարմինների կողմից օգտագործվող ոչ ֆինանսական ակտիվների հետ գործառնություններ</t>
  </si>
  <si>
    <t>Ոչ ֆինանսական ակտիվների օտարումից մուտքերի ապահովում</t>
  </si>
  <si>
    <t xml:space="preserve">ՀՀ  տնտեսական զարգացման և ներդրումների նախարարության պետական գույքի կառավարման կոմիտե </t>
  </si>
  <si>
    <r>
      <t xml:space="preserve"> ՊԵՏԱԿԱՆ ԳՈՒՅՔԻ ԿԱՌԱՎԱՐՄԱՆ ԿՈՄԻՏԵԻ «ՀԻՄՆԱՐԿՆԵՐԻՆ ԵՎ ԿԱԶՄԱԿԵՐՊՈՒԹՅՈՒՆՆԵՐԻՆ ԱՄՐԱՑՎԱԾ` ՅՈՒՐԱՔԱՆՉՅՈՒՐ ՄԻԱՎՈՐ ՄԻՆՉԵՎ ՀԻՆԳ ՄԻԼԻՈՆ ԴՐԱՄ ԳՆԱՀԱՏՎԱԾ ԱՐԺԵՔՈՎ ՇԱՐԺԱԿԱՆ ԳՈՒՅՔԻ ՕՏԱՐՄԱՆ ԳՈՐԾԸՆԹԱՑՈՒՄ ԳՏՆՎԵԼՈՒ ԺԱՄԱՆԱԿԱՀԱՏՎԱԾՈՒՄ ԳՈՒՅՔԻ ՊԱՀԱՌՈՒԹՅԱՆ ԿԱԶՄԱԿԵՐՊՈՒՄ» ԾՐԱԳՐԻ</t>
    </r>
    <r>
      <rPr>
        <sz val="11"/>
        <color theme="1"/>
        <rFont val="GHEA Grapalat"/>
        <family val="3"/>
      </rPr>
      <t xml:space="preserve"> </t>
    </r>
    <r>
      <rPr>
        <b/>
        <sz val="11"/>
        <color theme="1"/>
        <rFont val="GHEA Grapalat"/>
        <family val="3"/>
      </rPr>
      <t>ԱՐՏԱԲՅՈՒՋԵՏԱՅԻՆ ՀԱՇՎԻ ՄԻՋՈՑՆԵՐԻ  ԾԱԽՍՄԱՆ 2019 ԹՎԱԿԱՆԻ ՆԱԽԱՀԱՇԻՎԸ, ԻՆՉՊԵՍ ՆԱԵՎ</t>
    </r>
    <r>
      <rPr>
        <sz val="11"/>
        <color theme="1"/>
        <rFont val="GHEA Grapalat"/>
        <family val="3"/>
      </rPr>
      <t xml:space="preserve"> </t>
    </r>
    <r>
      <rPr>
        <b/>
        <sz val="11"/>
        <color theme="1"/>
        <rFont val="GHEA Grapalat"/>
        <family val="3"/>
      </rPr>
      <t xml:space="preserve"> 2018 ԹՎԱԿԱՆԻ ԴԵԿՏԵՄԲԵՐԻ 27-Ի N 1515-Ն ՈՐՈՇՄԱՆ N 3 ԵՎ 4 ՀԱՎԵԼՎԱԾՆԵՐՈՒՄ ԿԱՏԱՐՎՈՂ ՓՈՓՈԽՈՒԹՅՈՒՆՆԵՐԸ ԵՎ ԼՐԱՑՈՒՄՆԵՐԸ</t>
    </r>
  </si>
  <si>
    <t>Պետական գույքի կառավարման կոմիտե</t>
  </si>
  <si>
    <t>ՈՉ ՖԻՆԱՆՍԱԿԱՆ ԱԿՏԻՎՆԵՐԻ ՀԵՏ ԳՈՐԾԱՌՆՈՒԹՅՈՒՆՆԵՐ</t>
  </si>
  <si>
    <t>«Պետական գույքի գույքագրման և գնահատման գործակալություն» ՊՈԱԿ</t>
  </si>
  <si>
    <r>
      <t xml:space="preserve">ՀԱՅԱՍՏԱՆԻ ՀԱՆՐԱՊԵՏՈՒԹՅԱՆ ԿԱՌԱՎԱՐՈՒԹՅԱՆ 2018 ԹՎԱԿԱՆԻ ԴԵԿՏԵՄԲԵՐԻ 27-Ի N 1515-Ն ՈՐՈՇՄԱՆ N 5 ՀԱՎԵԼՎԱԾԻ </t>
    </r>
    <r>
      <rPr>
        <b/>
        <sz val="12"/>
        <color theme="1"/>
        <rFont val="GHEA Grapalat"/>
        <family val="3"/>
      </rPr>
      <t>N8</t>
    </r>
    <r>
      <rPr>
        <b/>
        <sz val="11"/>
        <color theme="1"/>
        <rFont val="GHEA Grapalat"/>
        <family val="3"/>
      </rPr>
      <t xml:space="preserve"> ԱՂՅՈՒՍԱԿՈՒՄ  ԿԱՏԱՐՎՈՂ ԼՐԱՑՈՒՄՆԵՐԸ</t>
    </r>
  </si>
  <si>
    <t xml:space="preserve">Ցուցանիշների փոփոխությունը  (ավելացումները նշված են դրական նշանով,նվազեցումները` փակագծերում)   </t>
  </si>
  <si>
    <t xml:space="preserve">Ցուցանիշների փոփոխությունը  (ավելացումները նշված են դրական նշանով,նվազեցումները` փակագծերում)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</si>
</sst>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);\(#,##0.0\)"/>
  </numFmts>
  <fonts count="18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1"/>
      <color rgb="FF000000"/>
      <name val="GHEA Grapalat"/>
      <family val="3"/>
    </font>
    <font>
      <b/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11"/>
      <name val="GHEA Grapalat"/>
      <family val="3"/>
    </font>
    <font>
      <b/>
      <sz val="12"/>
      <color theme="1"/>
      <name val="GHEA Grapalat"/>
      <family val="3"/>
    </font>
    <font>
      <sz val="8"/>
      <name val="GHEA Grapalat"/>
      <family val="2"/>
    </font>
    <font>
      <b/>
      <sz val="8"/>
      <name val="GHEA Grapalat"/>
      <family val="2"/>
    </font>
    <font>
      <sz val="11"/>
      <name val="GHEA Grapalat"/>
      <family val="3"/>
    </font>
    <font>
      <sz val="10"/>
      <name val="Arial Armenian"/>
      <family val="2"/>
    </font>
    <font>
      <sz val="11"/>
      <color rgb="FF000000"/>
      <name val="GHEA Grapalat"/>
      <family val="3"/>
    </font>
    <font>
      <sz val="11"/>
      <color rgb="FFFF0000"/>
      <name val="GHEA Grapalat"/>
      <family val="3"/>
    </font>
    <font>
      <i/>
      <sz val="11"/>
      <color theme="1"/>
      <name val="GHEA Grapalat"/>
      <family val="3"/>
    </font>
    <font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0" fillId="0" borderId="0">
      <alignment horizontal="left" vertical="top" wrapText="1"/>
    </xf>
    <xf numFmtId="164" fontId="10" fillId="0" borderId="0" applyFill="0" applyBorder="0" applyProtection="0">
      <alignment horizontal="right" vertical="top"/>
    </xf>
    <xf numFmtId="164" fontId="11" fillId="0" borderId="0" applyFill="0" applyBorder="0" applyProtection="0">
      <alignment horizontal="right" vertical="top"/>
    </xf>
    <xf numFmtId="0" fontId="13" fillId="0" borderId="0"/>
  </cellStyleXfs>
  <cellXfs count="227">
    <xf numFmtId="0" fontId="0" fillId="0" borderId="0" xfId="0"/>
    <xf numFmtId="0" fontId="6" fillId="0" borderId="0" xfId="0" applyFont="1"/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6" fillId="2" borderId="24" xfId="0" applyFont="1" applyFill="1" applyBorder="1" applyAlignment="1">
      <alignment horizontal="right" vertical="center"/>
    </xf>
    <xf numFmtId="0" fontId="6" fillId="0" borderId="23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7" fillId="0" borderId="0" xfId="0" applyFont="1"/>
    <xf numFmtId="0" fontId="6" fillId="0" borderId="0" xfId="0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/>
    <xf numFmtId="0" fontId="6" fillId="0" borderId="0" xfId="0" applyFont="1" applyFill="1" applyAlignment="1"/>
    <xf numFmtId="0" fontId="9" fillId="0" borderId="0" xfId="0" applyFont="1" applyFill="1" applyAlignment="1">
      <alignment horizont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Border="1"/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vertical="center" wrapText="1"/>
    </xf>
    <xf numFmtId="0" fontId="5" fillId="0" borderId="0" xfId="0" applyFont="1" applyFill="1" applyAlignment="1">
      <alignment horizontal="right"/>
    </xf>
    <xf numFmtId="0" fontId="7" fillId="0" borderId="27" xfId="0" applyFont="1" applyBorder="1"/>
    <xf numFmtId="0" fontId="5" fillId="0" borderId="0" xfId="0" applyFont="1" applyBorder="1"/>
    <xf numFmtId="0" fontId="4" fillId="0" borderId="35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top" wrapText="1"/>
    </xf>
    <xf numFmtId="0" fontId="6" fillId="0" borderId="0" xfId="4" applyFont="1"/>
    <xf numFmtId="164" fontId="6" fillId="0" borderId="39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0" fontId="6" fillId="0" borderId="0" xfId="0" applyFont="1" applyFill="1" applyAlignment="1">
      <alignment horizontal="center" wrapText="1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4" fillId="0" borderId="28" xfId="0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/>
    <xf numFmtId="0" fontId="6" fillId="3" borderId="14" xfId="0" applyFont="1" applyFill="1" applyBorder="1" applyAlignment="1">
      <alignment vertical="center"/>
    </xf>
    <xf numFmtId="0" fontId="6" fillId="0" borderId="29" xfId="0" applyFont="1" applyBorder="1" applyAlignment="1"/>
    <xf numFmtId="164" fontId="6" fillId="0" borderId="14" xfId="0" applyNumberFormat="1" applyFont="1" applyBorder="1"/>
    <xf numFmtId="164" fontId="6" fillId="0" borderId="15" xfId="0" applyNumberFormat="1" applyFont="1" applyBorder="1"/>
    <xf numFmtId="164" fontId="6" fillId="0" borderId="17" xfId="0" applyNumberFormat="1" applyFont="1" applyBorder="1"/>
    <xf numFmtId="164" fontId="6" fillId="0" borderId="30" xfId="0" applyNumberFormat="1" applyFont="1" applyBorder="1"/>
    <xf numFmtId="0" fontId="6" fillId="3" borderId="14" xfId="0" applyFont="1" applyFill="1" applyBorder="1"/>
    <xf numFmtId="0" fontId="6" fillId="3" borderId="14" xfId="0" applyFont="1" applyFill="1" applyBorder="1" applyAlignment="1">
      <alignment wrapText="1"/>
    </xf>
    <xf numFmtId="164" fontId="6" fillId="0" borderId="14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vertical="top" wrapText="1"/>
    </xf>
    <xf numFmtId="0" fontId="6" fillId="3" borderId="16" xfId="0" applyFont="1" applyFill="1" applyBorder="1" applyAlignment="1">
      <alignment vertical="center" wrapText="1"/>
    </xf>
    <xf numFmtId="0" fontId="6" fillId="3" borderId="35" xfId="0" applyFont="1" applyFill="1" applyBorder="1" applyAlignment="1">
      <alignment horizontal="left" vertical="top" wrapText="1"/>
    </xf>
    <xf numFmtId="0" fontId="6" fillId="0" borderId="16" xfId="0" applyFont="1" applyBorder="1" applyAlignment="1">
      <alignment wrapText="1"/>
    </xf>
    <xf numFmtId="0" fontId="4" fillId="0" borderId="14" xfId="0" applyFont="1" applyBorder="1" applyAlignment="1">
      <alignment horizontal="center" vertical="center" wrapText="1"/>
    </xf>
    <xf numFmtId="0" fontId="12" fillId="3" borderId="0" xfId="1" applyFont="1" applyFill="1">
      <alignment horizontal="left" vertical="top" wrapText="1"/>
    </xf>
    <xf numFmtId="0" fontId="12" fillId="3" borderId="0" xfId="1" applyFont="1" applyFill="1" applyAlignment="1">
      <alignment horizontal="left" vertical="top" wrapText="1"/>
    </xf>
    <xf numFmtId="0" fontId="8" fillId="3" borderId="0" xfId="1" applyFont="1" applyFill="1" applyAlignment="1">
      <alignment horizontal="left" vertical="top" wrapText="1"/>
    </xf>
    <xf numFmtId="0" fontId="12" fillId="3" borderId="14" xfId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3" borderId="14" xfId="1" applyFont="1" applyFill="1" applyBorder="1" applyAlignment="1">
      <alignment horizontal="left" vertical="top" wrapText="1"/>
    </xf>
    <xf numFmtId="0" fontId="12" fillId="3" borderId="14" xfId="1" applyFont="1" applyFill="1" applyBorder="1">
      <alignment horizontal="left" vertical="top" wrapText="1"/>
    </xf>
    <xf numFmtId="0" fontId="12" fillId="3" borderId="14" xfId="1" applyFont="1" applyFill="1" applyBorder="1" applyAlignment="1">
      <alignment horizontal="left" vertical="top" wrapText="1"/>
    </xf>
    <xf numFmtId="164" fontId="12" fillId="3" borderId="14" xfId="1" applyNumberFormat="1" applyFont="1" applyFill="1" applyBorder="1" applyAlignment="1">
      <alignment horizontal="left" vertical="top" wrapText="1"/>
    </xf>
    <xf numFmtId="49" fontId="8" fillId="3" borderId="14" xfId="1" applyNumberFormat="1" applyFont="1" applyFill="1" applyBorder="1" applyAlignment="1">
      <alignment horizontal="left" vertical="top" wrapText="1"/>
    </xf>
    <xf numFmtId="164" fontId="8" fillId="3" borderId="14" xfId="3" applyNumberFormat="1" applyFont="1" applyFill="1" applyBorder="1" applyAlignment="1">
      <alignment horizontal="right" vertical="top"/>
    </xf>
    <xf numFmtId="164" fontId="12" fillId="3" borderId="14" xfId="2" applyNumberFormat="1" applyFont="1" applyFill="1" applyBorder="1" applyAlignment="1">
      <alignment horizontal="right" vertical="top"/>
    </xf>
    <xf numFmtId="0" fontId="8" fillId="0" borderId="0" xfId="0" applyFont="1"/>
    <xf numFmtId="0" fontId="4" fillId="3" borderId="14" xfId="0" applyFont="1" applyFill="1" applyBorder="1" applyAlignment="1">
      <alignment vertical="top" wrapText="1"/>
    </xf>
    <xf numFmtId="0" fontId="16" fillId="0" borderId="14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8" fillId="0" borderId="0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16" fillId="3" borderId="14" xfId="0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top" wrapText="1"/>
    </xf>
    <xf numFmtId="0" fontId="6" fillId="3" borderId="29" xfId="0" applyFont="1" applyFill="1" applyBorder="1" applyAlignment="1">
      <alignment vertical="top" wrapText="1"/>
    </xf>
    <xf numFmtId="0" fontId="6" fillId="0" borderId="14" xfId="0" applyFont="1" applyBorder="1" applyAlignment="1">
      <alignment horizontal="left" vertical="center" wrapText="1"/>
    </xf>
    <xf numFmtId="0" fontId="6" fillId="3" borderId="15" xfId="0" applyFont="1" applyFill="1" applyBorder="1" applyAlignment="1">
      <alignment vertical="top" wrapText="1"/>
    </xf>
    <xf numFmtId="0" fontId="6" fillId="3" borderId="16" xfId="0" applyFont="1" applyFill="1" applyBorder="1" applyAlignment="1">
      <alignment vertical="top" wrapText="1"/>
    </xf>
    <xf numFmtId="0" fontId="6" fillId="3" borderId="28" xfId="0" applyFont="1" applyFill="1" applyBorder="1" applyAlignment="1">
      <alignment vertical="top" wrapText="1"/>
    </xf>
    <xf numFmtId="0" fontId="4" fillId="0" borderId="14" xfId="0" applyFont="1" applyBorder="1" applyAlignment="1">
      <alignment vertical="center" wrapText="1"/>
    </xf>
    <xf numFmtId="0" fontId="4" fillId="0" borderId="0" xfId="0" applyFont="1" applyFill="1" applyAlignment="1">
      <alignment horizontal="center" wrapText="1"/>
    </xf>
    <xf numFmtId="0" fontId="7" fillId="0" borderId="0" xfId="0" applyFont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17" xfId="0" applyFont="1" applyBorder="1" applyAlignment="1">
      <alignment horizontal="center" vertical="top"/>
    </xf>
    <xf numFmtId="0" fontId="12" fillId="3" borderId="14" xfId="1" applyFont="1" applyFill="1" applyBorder="1" applyAlignment="1">
      <alignment horizontal="center" vertical="top" wrapText="1"/>
    </xf>
    <xf numFmtId="0" fontId="17" fillId="3" borderId="0" xfId="1" applyFont="1" applyFill="1">
      <alignment horizontal="left" vertical="top" wrapText="1"/>
    </xf>
    <xf numFmtId="0" fontId="17" fillId="3" borderId="0" xfId="1" applyFont="1" applyFill="1" applyAlignment="1">
      <alignment horizontal="left" vertical="top" wrapText="1"/>
    </xf>
    <xf numFmtId="0" fontId="6" fillId="0" borderId="3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top"/>
    </xf>
    <xf numFmtId="0" fontId="8" fillId="3" borderId="14" xfId="1" applyFont="1" applyFill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/>
    <xf numFmtId="164" fontId="6" fillId="0" borderId="17" xfId="0" applyNumberFormat="1" applyFont="1" applyBorder="1" applyAlignment="1">
      <alignment horizontal="center" vertical="center"/>
    </xf>
    <xf numFmtId="0" fontId="17" fillId="3" borderId="14" xfId="1" applyFont="1" applyFill="1" applyBorder="1">
      <alignment horizontal="left" vertical="top" wrapText="1"/>
    </xf>
    <xf numFmtId="164" fontId="6" fillId="2" borderId="24" xfId="0" applyNumberFormat="1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12" fillId="0" borderId="14" xfId="0" applyNumberFormat="1" applyFont="1" applyBorder="1" applyAlignment="1">
      <alignment horizontal="center" vertical="center"/>
    </xf>
    <xf numFmtId="164" fontId="12" fillId="3" borderId="14" xfId="1" applyNumberFormat="1" applyFont="1" applyFill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6" fillId="0" borderId="40" xfId="0" applyFont="1" applyBorder="1" applyAlignment="1">
      <alignment horizontal="left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35" xfId="0" applyFont="1" applyBorder="1" applyAlignment="1">
      <alignment vertical="center"/>
    </xf>
    <xf numFmtId="164" fontId="6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top" wrapText="1"/>
    </xf>
    <xf numFmtId="0" fontId="6" fillId="0" borderId="14" xfId="0" applyFont="1" applyBorder="1"/>
    <xf numFmtId="0" fontId="3" fillId="0" borderId="0" xfId="0" applyFont="1" applyAlignment="1">
      <alignment horizontal="center" wrapText="1"/>
    </xf>
    <xf numFmtId="0" fontId="6" fillId="0" borderId="18" xfId="0" applyFont="1" applyBorder="1" applyAlignment="1">
      <alignment horizontal="right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vertical="center" wrapText="1"/>
    </xf>
    <xf numFmtId="164" fontId="6" fillId="0" borderId="13" xfId="0" applyNumberFormat="1" applyFont="1" applyBorder="1" applyAlignment="1">
      <alignment vertical="center" wrapText="1"/>
    </xf>
    <xf numFmtId="164" fontId="6" fillId="0" borderId="12" xfId="0" applyNumberFormat="1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vertical="center" wrapText="1"/>
    </xf>
    <xf numFmtId="164" fontId="6" fillId="0" borderId="6" xfId="0" applyNumberFormat="1" applyFont="1" applyBorder="1" applyAlignment="1">
      <alignment vertical="center" wrapText="1"/>
    </xf>
    <xf numFmtId="164" fontId="6" fillId="0" borderId="7" xfId="0" applyNumberFormat="1" applyFont="1" applyBorder="1" applyAlignment="1">
      <alignment vertical="center" wrapText="1"/>
    </xf>
    <xf numFmtId="164" fontId="6" fillId="0" borderId="25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right"/>
    </xf>
    <xf numFmtId="0" fontId="6" fillId="0" borderId="17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17" xfId="0" applyFont="1" applyBorder="1" applyAlignment="1">
      <alignment horizontal="center" vertical="top"/>
    </xf>
    <xf numFmtId="0" fontId="6" fillId="0" borderId="29" xfId="0" applyFont="1" applyBorder="1" applyAlignment="1">
      <alignment horizontal="center" vertical="top"/>
    </xf>
    <xf numFmtId="0" fontId="6" fillId="0" borderId="28" xfId="0" applyFont="1" applyBorder="1" applyAlignment="1">
      <alignment horizontal="center" vertical="top"/>
    </xf>
    <xf numFmtId="164" fontId="6" fillId="0" borderId="17" xfId="0" applyNumberFormat="1" applyFont="1" applyBorder="1" applyAlignment="1">
      <alignment horizontal="center" vertical="center"/>
    </xf>
    <xf numFmtId="164" fontId="6" fillId="0" borderId="29" xfId="0" applyNumberFormat="1" applyFont="1" applyBorder="1" applyAlignment="1">
      <alignment horizontal="center" vertical="center"/>
    </xf>
    <xf numFmtId="164" fontId="6" fillId="0" borderId="28" xfId="0" applyNumberFormat="1" applyFont="1" applyBorder="1" applyAlignment="1">
      <alignment horizontal="center" vertical="center"/>
    </xf>
    <xf numFmtId="0" fontId="12" fillId="3" borderId="15" xfId="1" applyFont="1" applyFill="1" applyBorder="1" applyAlignment="1">
      <alignment horizontal="center" vertical="top" wrapText="1"/>
    </xf>
    <xf numFmtId="0" fontId="12" fillId="3" borderId="27" xfId="1" applyFont="1" applyFill="1" applyBorder="1" applyAlignment="1">
      <alignment horizontal="center" vertical="top" wrapText="1"/>
    </xf>
    <xf numFmtId="0" fontId="12" fillId="3" borderId="16" xfId="1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34" xfId="0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6" fillId="0" borderId="14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8" fillId="3" borderId="0" xfId="1" applyFont="1" applyFill="1" applyAlignment="1">
      <alignment horizontal="center" vertical="top" wrapText="1"/>
    </xf>
    <xf numFmtId="0" fontId="12" fillId="3" borderId="17" xfId="1" applyFont="1" applyFill="1" applyBorder="1" applyAlignment="1">
      <alignment horizontal="center" vertical="top" wrapText="1"/>
    </xf>
    <xf numFmtId="0" fontId="12" fillId="3" borderId="28" xfId="1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0" xfId="0" applyFont="1" applyAlignment="1">
      <alignment horizontal="right"/>
    </xf>
    <xf numFmtId="0" fontId="8" fillId="3" borderId="15" xfId="1" applyFont="1" applyFill="1" applyBorder="1" applyAlignment="1">
      <alignment horizontal="center" vertical="center" wrapText="1"/>
    </xf>
    <xf numFmtId="0" fontId="8" fillId="3" borderId="16" xfId="1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right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65" fontId="6" fillId="2" borderId="14" xfId="0" applyNumberFormat="1" applyFont="1" applyFill="1" applyBorder="1" applyAlignment="1">
      <alignment horizontal="center" vertical="center"/>
    </xf>
    <xf numFmtId="165" fontId="6" fillId="2" borderId="17" xfId="0" applyNumberFormat="1" applyFont="1" applyFill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</cellXfs>
  <cellStyles count="5">
    <cellStyle name="Normal" xfId="0" builtinId="0"/>
    <cellStyle name="Normal 2" xfId="4"/>
    <cellStyle name="Normal 8" xfId="1"/>
    <cellStyle name="SN_241" xfId="2"/>
    <cellStyle name="SN_b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zoomScaleNormal="100" workbookViewId="0">
      <selection activeCell="C29" sqref="C29"/>
    </sheetView>
  </sheetViews>
  <sheetFormatPr defaultRowHeight="16.5" x14ac:dyDescent="0.3"/>
  <cols>
    <col min="1" max="1" width="35" style="1" customWidth="1"/>
    <col min="2" max="2" width="51.85546875" style="1" customWidth="1"/>
    <col min="3" max="16384" width="9.140625" style="1"/>
  </cols>
  <sheetData>
    <row r="1" spans="1:2" x14ac:dyDescent="0.3">
      <c r="A1" s="2"/>
      <c r="B1" s="90" t="s">
        <v>11</v>
      </c>
    </row>
    <row r="2" spans="1:2" x14ac:dyDescent="0.3">
      <c r="A2" s="2"/>
      <c r="B2" s="90" t="s">
        <v>20</v>
      </c>
    </row>
    <row r="3" spans="1:2" x14ac:dyDescent="0.3">
      <c r="A3" s="3"/>
      <c r="B3" s="90" t="s">
        <v>12</v>
      </c>
    </row>
    <row r="4" spans="1:2" x14ac:dyDescent="0.3">
      <c r="A4" s="4"/>
    </row>
    <row r="5" spans="1:2" ht="57.75" customHeight="1" x14ac:dyDescent="0.3">
      <c r="A5" s="127" t="s">
        <v>21</v>
      </c>
      <c r="B5" s="127"/>
    </row>
    <row r="6" spans="1:2" ht="17.25" thickBot="1" x14ac:dyDescent="0.35">
      <c r="A6" s="128" t="s">
        <v>109</v>
      </c>
      <c r="B6" s="128"/>
    </row>
    <row r="7" spans="1:2" x14ac:dyDescent="0.3">
      <c r="A7" s="129"/>
      <c r="B7" s="5" t="s">
        <v>0</v>
      </c>
    </row>
    <row r="8" spans="1:2" ht="33" x14ac:dyDescent="0.3">
      <c r="A8" s="130"/>
      <c r="B8" s="6" t="s">
        <v>22</v>
      </c>
    </row>
    <row r="9" spans="1:2" ht="17.25" thickBot="1" x14ac:dyDescent="0.35">
      <c r="A9" s="131"/>
      <c r="B9" s="7"/>
    </row>
    <row r="10" spans="1:2" ht="17.25" thickBot="1" x14ac:dyDescent="0.35">
      <c r="A10" s="8" t="s">
        <v>13</v>
      </c>
      <c r="B10" s="9">
        <v>0</v>
      </c>
    </row>
    <row r="11" spans="1:2" ht="17.25" thickBot="1" x14ac:dyDescent="0.35">
      <c r="A11" s="8" t="s">
        <v>14</v>
      </c>
      <c r="B11" s="104">
        <v>25947.599999999999</v>
      </c>
    </row>
    <row r="12" spans="1:2" ht="17.25" thickBot="1" x14ac:dyDescent="0.35">
      <c r="A12" s="10" t="s">
        <v>15</v>
      </c>
      <c r="B12" s="104">
        <v>25947.599999999999</v>
      </c>
    </row>
  </sheetData>
  <mergeCells count="3">
    <mergeCell ref="A5:B5"/>
    <mergeCell ref="A6:B6"/>
    <mergeCell ref="A7:A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7" zoomScaleNormal="100" workbookViewId="0">
      <selection activeCell="M31" sqref="M31"/>
    </sheetView>
  </sheetViews>
  <sheetFormatPr defaultRowHeight="16.5" x14ac:dyDescent="0.3"/>
  <cols>
    <col min="1" max="1" width="36.140625" style="1" customWidth="1"/>
    <col min="2" max="2" width="9.140625" style="1"/>
    <col min="3" max="3" width="8.7109375" style="1" customWidth="1"/>
    <col min="4" max="4" width="3" style="1" customWidth="1"/>
    <col min="5" max="5" width="8.28515625" style="1" customWidth="1"/>
    <col min="6" max="6" width="4" style="1" customWidth="1"/>
    <col min="7" max="7" width="16.5703125" style="1" customWidth="1"/>
    <col min="8" max="16384" width="9.140625" style="1"/>
  </cols>
  <sheetData>
    <row r="1" spans="1:7" ht="16.5" customHeight="1" x14ac:dyDescent="0.3">
      <c r="C1" s="14"/>
      <c r="D1" s="14"/>
      <c r="E1" s="100"/>
      <c r="F1" s="153" t="s">
        <v>118</v>
      </c>
      <c r="G1" s="153"/>
    </row>
    <row r="2" spans="1:7" x14ac:dyDescent="0.3">
      <c r="B2" s="100"/>
      <c r="C2" s="153" t="s">
        <v>24</v>
      </c>
      <c r="D2" s="153"/>
      <c r="E2" s="153"/>
      <c r="F2" s="153"/>
      <c r="G2" s="153"/>
    </row>
    <row r="3" spans="1:7" ht="16.5" customHeight="1" x14ac:dyDescent="0.3">
      <c r="C3" s="163" t="s">
        <v>25</v>
      </c>
      <c r="D3" s="163"/>
      <c r="E3" s="163"/>
      <c r="F3" s="163"/>
      <c r="G3" s="163"/>
    </row>
    <row r="5" spans="1:7" ht="93" customHeight="1" x14ac:dyDescent="0.3">
      <c r="A5" s="135" t="s">
        <v>23</v>
      </c>
      <c r="B5" s="135"/>
      <c r="C5" s="135"/>
      <c r="D5" s="135"/>
      <c r="E5" s="135"/>
      <c r="F5" s="135"/>
      <c r="G5" s="135"/>
    </row>
    <row r="6" spans="1:7" x14ac:dyDescent="0.3">
      <c r="A6" s="11"/>
      <c r="B6" s="11"/>
      <c r="C6" s="11"/>
      <c r="D6" s="11"/>
      <c r="E6" s="11"/>
      <c r="F6" s="11"/>
      <c r="G6" s="11"/>
    </row>
    <row r="7" spans="1:7" x14ac:dyDescent="0.3">
      <c r="A7" s="38"/>
      <c r="G7" s="1" t="s">
        <v>109</v>
      </c>
    </row>
    <row r="8" spans="1:7" ht="16.5" customHeight="1" x14ac:dyDescent="0.3">
      <c r="A8" s="136" t="s">
        <v>100</v>
      </c>
      <c r="B8" s="147" t="s">
        <v>10</v>
      </c>
      <c r="C8" s="148"/>
      <c r="D8" s="148"/>
      <c r="E8" s="148"/>
      <c r="F8" s="148"/>
      <c r="G8" s="149"/>
    </row>
    <row r="9" spans="1:7" ht="36.75" customHeight="1" x14ac:dyDescent="0.3">
      <c r="A9" s="137"/>
      <c r="B9" s="150" t="s">
        <v>16</v>
      </c>
      <c r="C9" s="151"/>
      <c r="D9" s="151"/>
      <c r="E9" s="151"/>
      <c r="F9" s="151"/>
      <c r="G9" s="152"/>
    </row>
    <row r="10" spans="1:7" ht="16.5" customHeight="1" x14ac:dyDescent="0.3">
      <c r="A10" s="137"/>
      <c r="B10" s="139" t="s">
        <v>1</v>
      </c>
      <c r="C10" s="140"/>
      <c r="D10" s="139" t="s">
        <v>6</v>
      </c>
      <c r="E10" s="143"/>
      <c r="F10" s="140"/>
      <c r="G10" s="145" t="s">
        <v>2</v>
      </c>
    </row>
    <row r="11" spans="1:7" ht="25.5" customHeight="1" x14ac:dyDescent="0.3">
      <c r="A11" s="138"/>
      <c r="B11" s="141"/>
      <c r="C11" s="142"/>
      <c r="D11" s="141"/>
      <c r="E11" s="144"/>
      <c r="F11" s="142"/>
      <c r="G11" s="146"/>
    </row>
    <row r="12" spans="1:7" x14ac:dyDescent="0.3">
      <c r="A12" s="12" t="s">
        <v>17</v>
      </c>
      <c r="B12" s="154">
        <v>12171</v>
      </c>
      <c r="C12" s="155"/>
      <c r="D12" s="154">
        <v>19134</v>
      </c>
      <c r="E12" s="156"/>
      <c r="F12" s="155"/>
      <c r="G12" s="105">
        <v>25947.599999999999</v>
      </c>
    </row>
    <row r="13" spans="1:7" x14ac:dyDescent="0.3">
      <c r="A13" s="12" t="s">
        <v>3</v>
      </c>
      <c r="B13" s="132"/>
      <c r="C13" s="134"/>
      <c r="D13" s="132"/>
      <c r="E13" s="133"/>
      <c r="F13" s="134"/>
      <c r="G13" s="105"/>
    </row>
    <row r="14" spans="1:7" x14ac:dyDescent="0.3">
      <c r="A14" s="12" t="s">
        <v>18</v>
      </c>
      <c r="B14" s="154">
        <v>12171</v>
      </c>
      <c r="C14" s="155"/>
      <c r="D14" s="154">
        <v>19134</v>
      </c>
      <c r="E14" s="156"/>
      <c r="F14" s="155"/>
      <c r="G14" s="105">
        <v>25947.599999999999</v>
      </c>
    </row>
    <row r="15" spans="1:7" x14ac:dyDescent="0.3">
      <c r="A15" s="12" t="s">
        <v>3</v>
      </c>
      <c r="B15" s="132"/>
      <c r="C15" s="134"/>
      <c r="D15" s="157"/>
      <c r="E15" s="158"/>
      <c r="F15" s="159"/>
      <c r="G15" s="106"/>
    </row>
    <row r="16" spans="1:7" x14ac:dyDescent="0.3">
      <c r="A16" s="13" t="s">
        <v>19</v>
      </c>
      <c r="B16" s="154">
        <v>12171</v>
      </c>
      <c r="C16" s="155"/>
      <c r="D16" s="154">
        <v>19134</v>
      </c>
      <c r="E16" s="156"/>
      <c r="F16" s="155"/>
      <c r="G16" s="105">
        <v>25947.599999999999</v>
      </c>
    </row>
    <row r="17" spans="1:7" x14ac:dyDescent="0.3">
      <c r="A17" s="13" t="s">
        <v>4</v>
      </c>
      <c r="B17" s="160"/>
      <c r="C17" s="161"/>
      <c r="D17" s="162"/>
      <c r="E17" s="162"/>
      <c r="F17" s="162"/>
      <c r="G17" s="56"/>
    </row>
    <row r="18" spans="1:7" ht="66" x14ac:dyDescent="0.3">
      <c r="A18" s="13" t="s">
        <v>110</v>
      </c>
      <c r="B18" s="154">
        <v>12171</v>
      </c>
      <c r="C18" s="155"/>
      <c r="D18" s="154">
        <v>19134</v>
      </c>
      <c r="E18" s="156"/>
      <c r="F18" s="155"/>
      <c r="G18" s="105">
        <v>25947.599999999999</v>
      </c>
    </row>
  </sheetData>
  <mergeCells count="24">
    <mergeCell ref="F1:G1"/>
    <mergeCell ref="B18:C18"/>
    <mergeCell ref="D18:F18"/>
    <mergeCell ref="B15:C15"/>
    <mergeCell ref="D15:F15"/>
    <mergeCell ref="B16:C16"/>
    <mergeCell ref="D16:F16"/>
    <mergeCell ref="B17:C17"/>
    <mergeCell ref="D17:F17"/>
    <mergeCell ref="C3:G3"/>
    <mergeCell ref="C2:G2"/>
    <mergeCell ref="B14:C14"/>
    <mergeCell ref="D14:F14"/>
    <mergeCell ref="B12:C12"/>
    <mergeCell ref="D12:F12"/>
    <mergeCell ref="B13:C13"/>
    <mergeCell ref="D13:F13"/>
    <mergeCell ref="A5:G5"/>
    <mergeCell ref="A8:A11"/>
    <mergeCell ref="B10:C11"/>
    <mergeCell ref="D10:F11"/>
    <mergeCell ref="G10:G11"/>
    <mergeCell ref="B8:G8"/>
    <mergeCell ref="B9:G9"/>
  </mergeCells>
  <pageMargins left="0.7" right="0.7" top="0.75" bottom="0.75" header="0.3" footer="0.3"/>
  <pageSetup paperSize="9" scale="8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0"/>
  <sheetViews>
    <sheetView topLeftCell="A4" zoomScaleNormal="100" workbookViewId="0">
      <selection activeCell="A18" sqref="A18:C18"/>
    </sheetView>
  </sheetViews>
  <sheetFormatPr defaultRowHeight="17.25" x14ac:dyDescent="0.3"/>
  <cols>
    <col min="1" max="1" width="12.7109375" style="16" customWidth="1"/>
    <col min="2" max="2" width="18.140625" style="16" customWidth="1"/>
    <col min="3" max="3" width="65" style="16" customWidth="1"/>
    <col min="4" max="4" width="19.42578125" style="16" customWidth="1"/>
    <col min="5" max="5" width="17.7109375" style="16" customWidth="1"/>
    <col min="6" max="6" width="18.5703125" style="16" customWidth="1"/>
    <col min="7" max="16384" width="9.140625" style="16"/>
  </cols>
  <sheetData>
    <row r="1" spans="1:43" ht="36" customHeight="1" x14ac:dyDescent="0.3">
      <c r="D1" s="37"/>
      <c r="E1" s="153" t="s">
        <v>117</v>
      </c>
      <c r="F1" s="153"/>
      <c r="G1" s="18"/>
      <c r="H1" s="17"/>
    </row>
    <row r="2" spans="1:43" s="1" customFormat="1" ht="16.5" x14ac:dyDescent="0.3">
      <c r="D2" s="100"/>
      <c r="E2" s="153" t="s">
        <v>24</v>
      </c>
      <c r="F2" s="153"/>
      <c r="G2" s="19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</row>
    <row r="3" spans="1:43" s="1" customFormat="1" ht="15.75" customHeight="1" x14ac:dyDescent="0.3">
      <c r="D3" s="101"/>
      <c r="E3" s="153" t="s">
        <v>25</v>
      </c>
      <c r="F3" s="153"/>
      <c r="G3" s="19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</row>
    <row r="4" spans="1:43" x14ac:dyDescent="0.3">
      <c r="D4" s="165"/>
      <c r="E4" s="165"/>
      <c r="F4" s="17"/>
      <c r="G4" s="17"/>
      <c r="H4" s="17"/>
    </row>
    <row r="5" spans="1:43" ht="11.25" customHeight="1" x14ac:dyDescent="0.3">
      <c r="D5" s="165"/>
      <c r="E5" s="165"/>
      <c r="F5" s="17"/>
      <c r="G5" s="17"/>
      <c r="H5" s="17"/>
    </row>
    <row r="6" spans="1:43" ht="59.25" customHeight="1" x14ac:dyDescent="0.3">
      <c r="A6" s="164" t="s">
        <v>105</v>
      </c>
      <c r="B6" s="164"/>
      <c r="C6" s="164"/>
      <c r="D6" s="164"/>
      <c r="E6" s="164"/>
      <c r="F6" s="164"/>
      <c r="G6" s="20"/>
      <c r="H6" s="20"/>
    </row>
    <row r="7" spans="1:43" x14ac:dyDescent="0.3">
      <c r="A7" s="1"/>
      <c r="B7" s="89"/>
      <c r="C7" s="89"/>
      <c r="D7" s="89"/>
      <c r="E7" s="89"/>
      <c r="F7" s="39" t="s">
        <v>109</v>
      </c>
      <c r="G7" s="20"/>
      <c r="H7" s="20"/>
    </row>
    <row r="8" spans="1:43" s="14" customFormat="1" ht="42" customHeight="1" x14ac:dyDescent="0.25">
      <c r="A8" s="181" t="s">
        <v>111</v>
      </c>
      <c r="B8" s="182"/>
      <c r="C8" s="183" t="s">
        <v>26</v>
      </c>
      <c r="D8" s="175" t="s">
        <v>27</v>
      </c>
      <c r="E8" s="176"/>
      <c r="F8" s="177"/>
    </row>
    <row r="9" spans="1:43" s="14" customFormat="1" ht="36.75" customHeight="1" x14ac:dyDescent="0.25">
      <c r="A9" s="40" t="s">
        <v>28</v>
      </c>
      <c r="B9" s="40" t="s">
        <v>29</v>
      </c>
      <c r="C9" s="184"/>
      <c r="D9" s="41" t="s">
        <v>30</v>
      </c>
      <c r="E9" s="41" t="s">
        <v>31</v>
      </c>
      <c r="F9" s="41" t="s">
        <v>32</v>
      </c>
    </row>
    <row r="10" spans="1:43" s="14" customFormat="1" ht="25.5" customHeight="1" x14ac:dyDescent="0.25">
      <c r="A10" s="42"/>
      <c r="B10" s="43"/>
      <c r="C10" s="44" t="s">
        <v>33</v>
      </c>
      <c r="D10" s="45">
        <v>12171</v>
      </c>
      <c r="E10" s="45">
        <v>19134</v>
      </c>
      <c r="F10" s="45">
        <f>F12</f>
        <v>25947.599999999999</v>
      </c>
    </row>
    <row r="11" spans="1:43" s="14" customFormat="1" ht="37.5" customHeight="1" x14ac:dyDescent="0.3">
      <c r="A11" s="185" t="s">
        <v>34</v>
      </c>
      <c r="B11" s="186"/>
      <c r="C11" s="88" t="s">
        <v>35</v>
      </c>
      <c r="D11" s="45">
        <v>12171</v>
      </c>
      <c r="E11" s="45">
        <v>19134</v>
      </c>
      <c r="F11" s="45">
        <f>F12</f>
        <v>25947.599999999999</v>
      </c>
    </row>
    <row r="12" spans="1:43" s="14" customFormat="1" ht="20.25" customHeight="1" x14ac:dyDescent="0.3">
      <c r="A12" s="46">
        <v>9017</v>
      </c>
      <c r="B12" s="47"/>
      <c r="C12" s="48" t="s">
        <v>36</v>
      </c>
      <c r="D12" s="45">
        <v>12171</v>
      </c>
      <c r="E12" s="45">
        <v>19134</v>
      </c>
      <c r="F12" s="45">
        <f>F19+F26</f>
        <v>25947.599999999999</v>
      </c>
    </row>
    <row r="13" spans="1:43" s="14" customFormat="1" ht="35.25" customHeight="1" x14ac:dyDescent="0.3">
      <c r="A13" s="169"/>
      <c r="B13" s="49"/>
      <c r="C13" s="25" t="s">
        <v>68</v>
      </c>
      <c r="D13" s="50"/>
      <c r="E13" s="51"/>
      <c r="F13" s="50"/>
    </row>
    <row r="14" spans="1:43" s="14" customFormat="1" ht="25.5" customHeight="1" x14ac:dyDescent="0.3">
      <c r="A14" s="170"/>
      <c r="B14" s="167"/>
      <c r="C14" s="25" t="s">
        <v>37</v>
      </c>
      <c r="D14" s="52"/>
      <c r="E14" s="53"/>
      <c r="F14" s="52"/>
    </row>
    <row r="15" spans="1:43" s="14" customFormat="1" ht="27" customHeight="1" x14ac:dyDescent="0.25">
      <c r="A15" s="170"/>
      <c r="B15" s="167"/>
      <c r="C15" s="25" t="s">
        <v>106</v>
      </c>
      <c r="D15" s="172"/>
      <c r="E15" s="172"/>
      <c r="F15" s="172"/>
    </row>
    <row r="16" spans="1:43" s="14" customFormat="1" ht="21" customHeight="1" x14ac:dyDescent="0.3">
      <c r="A16" s="170"/>
      <c r="B16" s="167"/>
      <c r="C16" s="54" t="s">
        <v>38</v>
      </c>
      <c r="D16" s="173"/>
      <c r="E16" s="173"/>
      <c r="F16" s="173"/>
    </row>
    <row r="17" spans="1:6" s="14" customFormat="1" ht="30" customHeight="1" x14ac:dyDescent="0.3">
      <c r="A17" s="171"/>
      <c r="B17" s="168"/>
      <c r="C17" s="55" t="s">
        <v>39</v>
      </c>
      <c r="D17" s="174"/>
      <c r="E17" s="174"/>
      <c r="F17" s="174"/>
    </row>
    <row r="18" spans="1:6" s="14" customFormat="1" ht="16.5" x14ac:dyDescent="0.3">
      <c r="A18" s="178" t="s">
        <v>40</v>
      </c>
      <c r="B18" s="179"/>
      <c r="C18" s="180"/>
      <c r="D18" s="50"/>
      <c r="E18" s="51"/>
      <c r="F18" s="50"/>
    </row>
    <row r="19" spans="1:6" s="21" customFormat="1" ht="16.5" x14ac:dyDescent="0.25">
      <c r="A19" s="166"/>
      <c r="B19" s="169">
        <v>11001</v>
      </c>
      <c r="C19" s="48" t="s">
        <v>41</v>
      </c>
      <c r="D19" s="45">
        <v>12171</v>
      </c>
      <c r="E19" s="45">
        <v>19134</v>
      </c>
      <c r="F19" s="45">
        <v>28000</v>
      </c>
    </row>
    <row r="20" spans="1:6" s="14" customFormat="1" ht="16.5" x14ac:dyDescent="0.25">
      <c r="A20" s="167"/>
      <c r="B20" s="170"/>
      <c r="C20" s="24" t="s">
        <v>45</v>
      </c>
      <c r="D20" s="45"/>
      <c r="E20" s="45"/>
      <c r="F20" s="45"/>
    </row>
    <row r="21" spans="1:6" s="14" customFormat="1" ht="16.5" x14ac:dyDescent="0.3">
      <c r="A21" s="167"/>
      <c r="B21" s="170"/>
      <c r="C21" s="54" t="s">
        <v>42</v>
      </c>
      <c r="D21" s="45"/>
      <c r="E21" s="45"/>
      <c r="F21" s="45"/>
    </row>
    <row r="22" spans="1:6" s="14" customFormat="1" ht="51" customHeight="1" x14ac:dyDescent="0.3">
      <c r="A22" s="167"/>
      <c r="B22" s="170"/>
      <c r="C22" s="35" t="s">
        <v>44</v>
      </c>
      <c r="D22" s="45"/>
      <c r="E22" s="45"/>
      <c r="F22" s="45"/>
    </row>
    <row r="23" spans="1:6" s="14" customFormat="1" ht="16.5" x14ac:dyDescent="0.3">
      <c r="A23" s="167"/>
      <c r="B23" s="170"/>
      <c r="C23" s="54" t="s">
        <v>43</v>
      </c>
      <c r="D23" s="45"/>
      <c r="E23" s="45"/>
      <c r="F23" s="45"/>
    </row>
    <row r="24" spans="1:6" s="14" customFormat="1" ht="16.5" x14ac:dyDescent="0.3">
      <c r="A24" s="168"/>
      <c r="B24" s="171"/>
      <c r="C24" s="36" t="s">
        <v>69</v>
      </c>
      <c r="D24" s="45"/>
      <c r="E24" s="45"/>
      <c r="F24" s="45"/>
    </row>
    <row r="25" spans="1:6" x14ac:dyDescent="0.3">
      <c r="A25" s="166"/>
      <c r="B25" s="169">
        <v>31002</v>
      </c>
      <c r="C25" s="48" t="s">
        <v>41</v>
      </c>
      <c r="D25" s="45"/>
      <c r="E25" s="45"/>
      <c r="F25" s="107"/>
    </row>
    <row r="26" spans="1:6" x14ac:dyDescent="0.3">
      <c r="A26" s="167"/>
      <c r="B26" s="170"/>
      <c r="C26" s="96" t="s">
        <v>121</v>
      </c>
      <c r="D26" s="45">
        <v>0</v>
      </c>
      <c r="E26" s="45">
        <v>0</v>
      </c>
      <c r="F26" s="224">
        <v>-2052.4</v>
      </c>
    </row>
    <row r="27" spans="1:6" x14ac:dyDescent="0.3">
      <c r="A27" s="167"/>
      <c r="B27" s="170"/>
      <c r="C27" s="54" t="s">
        <v>42</v>
      </c>
      <c r="D27" s="45"/>
      <c r="E27" s="45"/>
      <c r="F27" s="45"/>
    </row>
    <row r="28" spans="1:6" ht="33" x14ac:dyDescent="0.3">
      <c r="A28" s="167"/>
      <c r="B28" s="170"/>
      <c r="C28" s="96" t="s">
        <v>123</v>
      </c>
      <c r="D28" s="45"/>
      <c r="E28" s="45"/>
      <c r="F28" s="45"/>
    </row>
    <row r="29" spans="1:6" x14ac:dyDescent="0.3">
      <c r="A29" s="167"/>
      <c r="B29" s="170"/>
      <c r="C29" s="54" t="s">
        <v>43</v>
      </c>
      <c r="D29" s="45"/>
      <c r="E29" s="45"/>
      <c r="F29" s="45"/>
    </row>
    <row r="30" spans="1:6" ht="33" x14ac:dyDescent="0.3">
      <c r="A30" s="168"/>
      <c r="B30" s="171"/>
      <c r="C30" s="36" t="s">
        <v>122</v>
      </c>
      <c r="D30" s="45"/>
      <c r="E30" s="45"/>
      <c r="F30" s="45"/>
    </row>
  </sheetData>
  <mergeCells count="20">
    <mergeCell ref="A25:A30"/>
    <mergeCell ref="B25:B30"/>
    <mergeCell ref="F15:F17"/>
    <mergeCell ref="D8:F8"/>
    <mergeCell ref="A18:C18"/>
    <mergeCell ref="A19:A24"/>
    <mergeCell ref="B19:B24"/>
    <mergeCell ref="A8:B8"/>
    <mergeCell ref="C8:C9"/>
    <mergeCell ref="A11:B11"/>
    <mergeCell ref="A13:A17"/>
    <mergeCell ref="B14:B17"/>
    <mergeCell ref="D15:D17"/>
    <mergeCell ref="E15:E17"/>
    <mergeCell ref="A6:F6"/>
    <mergeCell ref="E1:F1"/>
    <mergeCell ref="D4:E4"/>
    <mergeCell ref="D5:E5"/>
    <mergeCell ref="E2:F2"/>
    <mergeCell ref="E3:F3"/>
  </mergeCells>
  <pageMargins left="0" right="0" top="0" bottom="0" header="0" footer="0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4"/>
  <sheetViews>
    <sheetView zoomScaleNormal="100" workbookViewId="0">
      <selection activeCell="L38" sqref="L38"/>
    </sheetView>
  </sheetViews>
  <sheetFormatPr defaultRowHeight="17.25" x14ac:dyDescent="0.3"/>
  <cols>
    <col min="1" max="1" width="12.7109375" style="16" customWidth="1"/>
    <col min="2" max="2" width="18.140625" style="16" customWidth="1"/>
    <col min="3" max="3" width="65" style="16" customWidth="1"/>
    <col min="4" max="4" width="18.28515625" style="16" customWidth="1"/>
    <col min="5" max="5" width="19.85546875" style="16" customWidth="1"/>
    <col min="6" max="6" width="18.5703125" style="16" customWidth="1"/>
    <col min="7" max="16384" width="9.140625" style="16"/>
  </cols>
  <sheetData>
    <row r="1" spans="1:41" ht="36" customHeight="1" x14ac:dyDescent="0.3">
      <c r="D1" s="37"/>
      <c r="E1" s="153" t="s">
        <v>101</v>
      </c>
      <c r="F1" s="153"/>
    </row>
    <row r="2" spans="1:41" s="1" customFormat="1" ht="16.5" customHeight="1" x14ac:dyDescent="0.3">
      <c r="D2" s="100"/>
      <c r="E2" s="153" t="s">
        <v>24</v>
      </c>
      <c r="F2" s="15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</row>
    <row r="3" spans="1:41" s="1" customFormat="1" ht="15.75" customHeight="1" x14ac:dyDescent="0.3">
      <c r="D3" s="101"/>
      <c r="E3" s="153" t="s">
        <v>25</v>
      </c>
      <c r="F3" s="15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</row>
    <row r="4" spans="1:41" x14ac:dyDescent="0.3">
      <c r="D4" s="37"/>
      <c r="E4" s="188"/>
      <c r="F4" s="188"/>
    </row>
    <row r="5" spans="1:41" ht="11.25" customHeight="1" x14ac:dyDescent="0.3">
      <c r="D5" s="165"/>
      <c r="E5" s="165"/>
      <c r="F5" s="26"/>
    </row>
    <row r="6" spans="1:41" ht="59.25" customHeight="1" x14ac:dyDescent="0.3">
      <c r="A6" s="164" t="s">
        <v>107</v>
      </c>
      <c r="B6" s="164"/>
      <c r="C6" s="164"/>
      <c r="D6" s="164"/>
      <c r="E6" s="164"/>
      <c r="F6" s="164"/>
    </row>
    <row r="7" spans="1:41" x14ac:dyDescent="0.3">
      <c r="A7" s="1"/>
      <c r="B7" s="89"/>
      <c r="C7" s="89"/>
      <c r="D7" s="89"/>
      <c r="E7" s="187" t="s">
        <v>109</v>
      </c>
      <c r="F7" s="187"/>
    </row>
    <row r="8" spans="1:41" s="14" customFormat="1" ht="34.5" customHeight="1" x14ac:dyDescent="0.25">
      <c r="A8" s="181" t="s">
        <v>111</v>
      </c>
      <c r="B8" s="182"/>
      <c r="C8" s="192" t="s">
        <v>75</v>
      </c>
      <c r="D8" s="193"/>
      <c r="E8" s="193"/>
      <c r="F8" s="194"/>
    </row>
    <row r="9" spans="1:41" s="14" customFormat="1" ht="25.5" customHeight="1" x14ac:dyDescent="0.25">
      <c r="A9" s="40" t="s">
        <v>28</v>
      </c>
      <c r="B9" s="40" t="s">
        <v>29</v>
      </c>
      <c r="C9" s="195"/>
      <c r="D9" s="196"/>
      <c r="E9" s="196"/>
      <c r="F9" s="197"/>
    </row>
    <row r="10" spans="1:41" s="14" customFormat="1" ht="42.75" customHeight="1" x14ac:dyDescent="0.25">
      <c r="A10" s="198"/>
      <c r="B10" s="199"/>
      <c r="C10" s="183" t="s">
        <v>76</v>
      </c>
      <c r="D10" s="175" t="s">
        <v>27</v>
      </c>
      <c r="E10" s="176"/>
      <c r="F10" s="177"/>
    </row>
    <row r="11" spans="1:41" s="14" customFormat="1" ht="34.5" customHeight="1" x14ac:dyDescent="0.25">
      <c r="A11" s="200"/>
      <c r="B11" s="201"/>
      <c r="C11" s="184"/>
      <c r="D11" s="41" t="s">
        <v>30</v>
      </c>
      <c r="E11" s="41" t="s">
        <v>31</v>
      </c>
      <c r="F11" s="41" t="s">
        <v>32</v>
      </c>
    </row>
    <row r="12" spans="1:41" s="14" customFormat="1" ht="25.5" customHeight="1" x14ac:dyDescent="0.25">
      <c r="A12" s="42"/>
      <c r="B12" s="43"/>
      <c r="C12" s="44" t="s">
        <v>70</v>
      </c>
      <c r="D12" s="56">
        <f>SUM(D20)</f>
        <v>12171</v>
      </c>
      <c r="E12" s="56">
        <f>SUM(E20)</f>
        <v>19134</v>
      </c>
      <c r="F12" s="56">
        <v>25947.599999999999</v>
      </c>
    </row>
    <row r="13" spans="1:41" s="14" customFormat="1" ht="42" customHeight="1" x14ac:dyDescent="0.3">
      <c r="A13" s="185" t="s">
        <v>34</v>
      </c>
      <c r="B13" s="186"/>
      <c r="C13" s="61" t="s">
        <v>35</v>
      </c>
      <c r="D13" s="45"/>
      <c r="E13" s="45"/>
      <c r="F13" s="45"/>
    </row>
    <row r="14" spans="1:41" s="14" customFormat="1" ht="42" customHeight="1" x14ac:dyDescent="0.3">
      <c r="A14" s="46">
        <v>9017</v>
      </c>
      <c r="B14" s="47"/>
      <c r="C14" s="25" t="s">
        <v>68</v>
      </c>
      <c r="D14" s="45">
        <v>12171</v>
      </c>
      <c r="E14" s="45">
        <v>19134</v>
      </c>
      <c r="F14" s="45">
        <v>28000</v>
      </c>
    </row>
    <row r="15" spans="1:41" s="14" customFormat="1" ht="24" customHeight="1" x14ac:dyDescent="0.3">
      <c r="A15" s="92"/>
      <c r="B15" s="47"/>
      <c r="C15" s="25" t="s">
        <v>8</v>
      </c>
      <c r="D15" s="50"/>
      <c r="E15" s="51"/>
      <c r="F15" s="50"/>
    </row>
    <row r="16" spans="1:41" s="21" customFormat="1" ht="19.5" customHeight="1" x14ac:dyDescent="0.25">
      <c r="A16" s="191"/>
      <c r="B16" s="97">
        <v>11001</v>
      </c>
      <c r="C16" s="57" t="s">
        <v>45</v>
      </c>
      <c r="D16" s="102">
        <v>12171</v>
      </c>
      <c r="E16" s="102">
        <v>19134</v>
      </c>
      <c r="F16" s="102">
        <v>28000</v>
      </c>
    </row>
    <row r="17" spans="1:25" s="27" customFormat="1" ht="16.5" x14ac:dyDescent="0.25">
      <c r="A17" s="191"/>
      <c r="B17" s="189"/>
      <c r="C17" s="58" t="s">
        <v>71</v>
      </c>
      <c r="D17" s="45"/>
      <c r="E17" s="45"/>
      <c r="F17" s="45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</row>
    <row r="18" spans="1:25" s="14" customFormat="1" ht="44.25" customHeight="1" x14ac:dyDescent="0.25">
      <c r="A18" s="191"/>
      <c r="B18" s="189"/>
      <c r="C18" s="59" t="s">
        <v>72</v>
      </c>
      <c r="D18" s="102">
        <v>12171</v>
      </c>
      <c r="E18" s="102">
        <v>19134</v>
      </c>
      <c r="F18" s="102">
        <v>28000</v>
      </c>
    </row>
    <row r="19" spans="1:25" s="14" customFormat="1" ht="38.25" customHeight="1" x14ac:dyDescent="0.25">
      <c r="A19" s="191"/>
      <c r="B19" s="189"/>
      <c r="C19" s="58" t="s">
        <v>73</v>
      </c>
      <c r="D19" s="45"/>
      <c r="E19" s="45"/>
      <c r="F19" s="45"/>
    </row>
    <row r="20" spans="1:25" s="14" customFormat="1" ht="16.5" x14ac:dyDescent="0.25">
      <c r="A20" s="191"/>
      <c r="B20" s="189"/>
      <c r="C20" s="29" t="s">
        <v>70</v>
      </c>
      <c r="D20" s="102">
        <v>12171</v>
      </c>
      <c r="E20" s="102">
        <v>19134</v>
      </c>
      <c r="F20" s="108">
        <v>28000</v>
      </c>
    </row>
    <row r="21" spans="1:25" s="14" customFormat="1" ht="16.5" x14ac:dyDescent="0.3">
      <c r="A21" s="191"/>
      <c r="B21" s="189"/>
      <c r="C21" s="60" t="s">
        <v>5</v>
      </c>
      <c r="D21" s="102">
        <v>12171</v>
      </c>
      <c r="E21" s="102">
        <v>19134</v>
      </c>
      <c r="F21" s="108">
        <v>28000</v>
      </c>
    </row>
    <row r="22" spans="1:25" s="14" customFormat="1" ht="16.5" x14ac:dyDescent="0.25">
      <c r="A22" s="191"/>
      <c r="B22" s="189"/>
      <c r="C22" s="29" t="s">
        <v>65</v>
      </c>
      <c r="D22" s="102">
        <v>12171</v>
      </c>
      <c r="E22" s="102">
        <v>19134</v>
      </c>
      <c r="F22" s="102">
        <v>28000</v>
      </c>
    </row>
    <row r="23" spans="1:25" s="14" customFormat="1" ht="33" x14ac:dyDescent="0.3">
      <c r="A23" s="191"/>
      <c r="B23" s="189"/>
      <c r="C23" s="60" t="s">
        <v>66</v>
      </c>
      <c r="D23" s="102">
        <v>12171</v>
      </c>
      <c r="E23" s="102">
        <v>19134</v>
      </c>
      <c r="F23" s="102">
        <v>28000</v>
      </c>
    </row>
    <row r="24" spans="1:25" s="14" customFormat="1" ht="29.25" customHeight="1" x14ac:dyDescent="0.3">
      <c r="A24" s="166"/>
      <c r="B24" s="190"/>
      <c r="C24" s="60" t="s">
        <v>74</v>
      </c>
      <c r="D24" s="102">
        <v>12171</v>
      </c>
      <c r="E24" s="102">
        <v>19134</v>
      </c>
      <c r="F24" s="45">
        <v>28000</v>
      </c>
    </row>
    <row r="25" spans="1:25" s="14" customFormat="1" ht="29.25" customHeight="1" x14ac:dyDescent="0.3">
      <c r="A25" s="113"/>
      <c r="B25" s="112">
        <v>31002</v>
      </c>
      <c r="C25" s="96" t="s">
        <v>121</v>
      </c>
      <c r="D25" s="111">
        <v>0</v>
      </c>
      <c r="E25" s="111">
        <v>0</v>
      </c>
      <c r="F25" s="224">
        <v>-2052.4</v>
      </c>
    </row>
    <row r="26" spans="1:25" s="14" customFormat="1" ht="29.25" customHeight="1" x14ac:dyDescent="0.3">
      <c r="A26" s="115"/>
      <c r="B26" s="116"/>
      <c r="C26" s="58" t="s">
        <v>71</v>
      </c>
      <c r="D26" s="111"/>
      <c r="E26" s="111"/>
      <c r="F26" s="224"/>
    </row>
    <row r="27" spans="1:25" s="14" customFormat="1" ht="36.75" customHeight="1" x14ac:dyDescent="0.3">
      <c r="A27" s="115"/>
      <c r="B27" s="117"/>
      <c r="C27" s="59" t="s">
        <v>72</v>
      </c>
      <c r="D27" s="111">
        <v>0</v>
      </c>
      <c r="E27" s="111">
        <v>0</v>
      </c>
      <c r="F27" s="224">
        <v>-2052.4</v>
      </c>
    </row>
    <row r="28" spans="1:25" s="14" customFormat="1" ht="29.25" customHeight="1" x14ac:dyDescent="0.3">
      <c r="A28" s="115"/>
      <c r="B28" s="117"/>
      <c r="C28" s="58" t="s">
        <v>73</v>
      </c>
      <c r="D28" s="111"/>
      <c r="E28" s="111"/>
      <c r="F28" s="224"/>
    </row>
    <row r="29" spans="1:25" s="14" customFormat="1" ht="29.25" customHeight="1" x14ac:dyDescent="0.3">
      <c r="A29" s="115"/>
      <c r="B29" s="117"/>
      <c r="C29" s="29" t="s">
        <v>70</v>
      </c>
      <c r="D29" s="111">
        <v>0</v>
      </c>
      <c r="E29" s="111">
        <v>0</v>
      </c>
      <c r="F29" s="224">
        <v>-2052.4</v>
      </c>
    </row>
    <row r="30" spans="1:25" s="14" customFormat="1" ht="29.25" customHeight="1" x14ac:dyDescent="0.3">
      <c r="A30" s="115"/>
      <c r="B30" s="117"/>
      <c r="C30" s="124" t="s">
        <v>127</v>
      </c>
      <c r="D30" s="122">
        <v>0</v>
      </c>
      <c r="E30" s="122">
        <v>0</v>
      </c>
      <c r="F30" s="224">
        <v>-2052.4</v>
      </c>
    </row>
    <row r="31" spans="1:25" s="14" customFormat="1" ht="29.25" customHeight="1" x14ac:dyDescent="0.3">
      <c r="A31" s="115"/>
      <c r="B31" s="117"/>
      <c r="C31" s="25" t="s">
        <v>8</v>
      </c>
      <c r="D31" s="119"/>
      <c r="E31" s="119"/>
      <c r="F31" s="225"/>
    </row>
    <row r="32" spans="1:25" s="14" customFormat="1" ht="29.25" customHeight="1" x14ac:dyDescent="0.3">
      <c r="A32" s="115"/>
      <c r="B32" s="117"/>
      <c r="C32" s="118" t="s">
        <v>120</v>
      </c>
      <c r="D32" s="119">
        <v>0</v>
      </c>
      <c r="E32" s="119">
        <v>0</v>
      </c>
      <c r="F32" s="225">
        <v>-2052.4</v>
      </c>
    </row>
    <row r="33" spans="1:7" s="14" customFormat="1" ht="25.5" customHeight="1" x14ac:dyDescent="0.25">
      <c r="A33" s="121"/>
      <c r="B33" s="121"/>
      <c r="C33" s="120" t="s">
        <v>119</v>
      </c>
      <c r="D33" s="111">
        <v>0</v>
      </c>
      <c r="E33" s="111">
        <v>0</v>
      </c>
      <c r="F33" s="224">
        <v>-2052.4</v>
      </c>
    </row>
    <row r="34" spans="1:7" x14ac:dyDescent="0.3">
      <c r="F34" s="28"/>
      <c r="G34" s="28"/>
    </row>
  </sheetData>
  <mergeCells count="15">
    <mergeCell ref="B17:B24"/>
    <mergeCell ref="A16:A24"/>
    <mergeCell ref="C8:F9"/>
    <mergeCell ref="C10:C11"/>
    <mergeCell ref="A10:B11"/>
    <mergeCell ref="A8:B8"/>
    <mergeCell ref="A13:B13"/>
    <mergeCell ref="D10:F10"/>
    <mergeCell ref="E7:F7"/>
    <mergeCell ref="A6:F6"/>
    <mergeCell ref="E1:F1"/>
    <mergeCell ref="D5:E5"/>
    <mergeCell ref="E4:F4"/>
    <mergeCell ref="E2:F2"/>
    <mergeCell ref="E3:F3"/>
  </mergeCells>
  <pageMargins left="0" right="0" top="0" bottom="0" header="0" footer="0"/>
  <pageSetup paperSize="9" scale="9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6"/>
  <sheetViews>
    <sheetView zoomScaleNormal="100" workbookViewId="0">
      <selection activeCell="Q36" sqref="Q36"/>
    </sheetView>
  </sheetViews>
  <sheetFormatPr defaultRowHeight="17.25" x14ac:dyDescent="0.25"/>
  <cols>
    <col min="1" max="1" width="9.28515625" style="94" bestFit="1" customWidth="1"/>
    <col min="2" max="2" width="8.85546875" style="94" bestFit="1" customWidth="1"/>
    <col min="3" max="3" width="7" style="94" bestFit="1" customWidth="1"/>
    <col min="4" max="5" width="10" style="94" customWidth="1"/>
    <col min="6" max="6" width="73.7109375" style="95" customWidth="1"/>
    <col min="7" max="7" width="16" style="95" customWidth="1"/>
    <col min="8" max="8" width="15.28515625" style="95" customWidth="1"/>
    <col min="9" max="9" width="14.140625" style="95" customWidth="1"/>
    <col min="10" max="16384" width="9.140625" style="94"/>
  </cols>
  <sheetData>
    <row r="1" spans="1:41" s="16" customFormat="1" ht="24" customHeight="1" x14ac:dyDescent="0.3">
      <c r="D1" s="90"/>
      <c r="E1" s="90"/>
      <c r="F1" s="188" t="s">
        <v>102</v>
      </c>
      <c r="G1" s="188"/>
      <c r="H1" s="188"/>
      <c r="I1" s="188"/>
    </row>
    <row r="2" spans="1:41" s="1" customFormat="1" ht="16.5" customHeight="1" x14ac:dyDescent="0.3">
      <c r="D2" s="202" t="s">
        <v>24</v>
      </c>
      <c r="E2" s="202"/>
      <c r="F2" s="202"/>
      <c r="G2" s="202"/>
      <c r="H2" s="202"/>
      <c r="I2" s="202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</row>
    <row r="3" spans="1:41" s="1" customFormat="1" ht="15.75" customHeight="1" x14ac:dyDescent="0.3">
      <c r="D3" s="188" t="s">
        <v>25</v>
      </c>
      <c r="E3" s="188"/>
      <c r="F3" s="188"/>
      <c r="G3" s="188"/>
      <c r="H3" s="188"/>
      <c r="I3" s="188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</row>
    <row r="4" spans="1:41" s="16" customFormat="1" x14ac:dyDescent="0.3">
      <c r="D4" s="165"/>
      <c r="E4" s="165"/>
      <c r="F4" s="165"/>
      <c r="G4" s="91"/>
      <c r="H4" s="91"/>
    </row>
    <row r="5" spans="1:41" s="16" customFormat="1" ht="88.5" customHeight="1" x14ac:dyDescent="0.3">
      <c r="A5" s="135" t="s">
        <v>125</v>
      </c>
      <c r="B5" s="135"/>
      <c r="C5" s="135"/>
      <c r="D5" s="135"/>
      <c r="E5" s="135"/>
      <c r="F5" s="135"/>
      <c r="G5" s="135"/>
      <c r="H5" s="135"/>
      <c r="I5" s="135"/>
    </row>
    <row r="6" spans="1:41" ht="7.5" customHeight="1" x14ac:dyDescent="0.25">
      <c r="A6" s="62"/>
      <c r="B6" s="62"/>
      <c r="C6" s="62"/>
      <c r="D6" s="62"/>
      <c r="E6" s="62"/>
      <c r="F6" s="63"/>
      <c r="G6" s="64"/>
      <c r="H6" s="63"/>
      <c r="I6" s="63"/>
    </row>
    <row r="7" spans="1:41" ht="16.5" customHeight="1" x14ac:dyDescent="0.3">
      <c r="A7" s="203"/>
      <c r="B7" s="203"/>
      <c r="C7" s="203"/>
      <c r="D7" s="203"/>
      <c r="E7" s="203"/>
      <c r="F7" s="203"/>
      <c r="G7" s="203"/>
      <c r="H7" s="187" t="s">
        <v>109</v>
      </c>
      <c r="I7" s="187"/>
    </row>
    <row r="8" spans="1:41" ht="51.75" customHeight="1" x14ac:dyDescent="0.25">
      <c r="A8" s="175" t="s">
        <v>46</v>
      </c>
      <c r="B8" s="176"/>
      <c r="C8" s="177"/>
      <c r="D8" s="175" t="s">
        <v>47</v>
      </c>
      <c r="E8" s="177"/>
      <c r="F8" s="204" t="s">
        <v>48</v>
      </c>
      <c r="G8" s="175" t="s">
        <v>27</v>
      </c>
      <c r="H8" s="176"/>
      <c r="I8" s="177"/>
    </row>
    <row r="9" spans="1:41" ht="51.75" customHeight="1" x14ac:dyDescent="0.25">
      <c r="A9" s="65" t="s">
        <v>49</v>
      </c>
      <c r="B9" s="65" t="s">
        <v>50</v>
      </c>
      <c r="C9" s="65" t="s">
        <v>7</v>
      </c>
      <c r="D9" s="65" t="s">
        <v>51</v>
      </c>
      <c r="E9" s="65" t="s">
        <v>52</v>
      </c>
      <c r="F9" s="205"/>
      <c r="G9" s="65" t="s">
        <v>53</v>
      </c>
      <c r="H9" s="65" t="s">
        <v>54</v>
      </c>
      <c r="I9" s="65" t="s">
        <v>55</v>
      </c>
    </row>
    <row r="10" spans="1:41" ht="51.75" customHeight="1" x14ac:dyDescent="0.25">
      <c r="A10" s="93"/>
      <c r="B10" s="93"/>
      <c r="C10" s="93"/>
      <c r="D10" s="93"/>
      <c r="E10" s="93"/>
      <c r="F10" s="66" t="s">
        <v>108</v>
      </c>
      <c r="G10" s="45">
        <v>12171</v>
      </c>
      <c r="H10" s="45">
        <v>19134</v>
      </c>
      <c r="I10" s="109">
        <f>SUM(I25+I35)</f>
        <v>25947.599999999999</v>
      </c>
    </row>
    <row r="11" spans="1:41" ht="30" customHeight="1" x14ac:dyDescent="0.25">
      <c r="A11" s="67" t="s">
        <v>56</v>
      </c>
      <c r="B11" s="68"/>
      <c r="C11" s="68"/>
      <c r="D11" s="68"/>
      <c r="E11" s="68"/>
      <c r="F11" s="67" t="s">
        <v>57</v>
      </c>
      <c r="G11" s="45">
        <v>12171</v>
      </c>
      <c r="H11" s="45">
        <v>19134</v>
      </c>
      <c r="I11" s="109">
        <f>SUM(I26+I36)</f>
        <v>25947.599999999999</v>
      </c>
    </row>
    <row r="12" spans="1:41" ht="20.25" customHeight="1" x14ac:dyDescent="0.25">
      <c r="A12" s="68"/>
      <c r="B12" s="68"/>
      <c r="C12" s="68"/>
      <c r="D12" s="68"/>
      <c r="E12" s="68"/>
      <c r="F12" s="69" t="s">
        <v>58</v>
      </c>
      <c r="G12" s="70"/>
      <c r="H12" s="70"/>
      <c r="I12" s="70"/>
    </row>
    <row r="13" spans="1:41" ht="51.75" customHeight="1" x14ac:dyDescent="0.25">
      <c r="A13" s="68"/>
      <c r="B13" s="71" t="s">
        <v>9</v>
      </c>
      <c r="C13" s="68"/>
      <c r="D13" s="68"/>
      <c r="E13" s="68"/>
      <c r="F13" s="67" t="s">
        <v>59</v>
      </c>
      <c r="G13" s="45">
        <v>12171</v>
      </c>
      <c r="H13" s="45">
        <v>19134</v>
      </c>
      <c r="I13" s="109">
        <f>SUM(I25+I35)</f>
        <v>25947.599999999999</v>
      </c>
    </row>
    <row r="14" spans="1:41" ht="24" customHeight="1" x14ac:dyDescent="0.25">
      <c r="A14" s="68"/>
      <c r="B14" s="68"/>
      <c r="C14" s="68"/>
      <c r="D14" s="68"/>
      <c r="E14" s="68"/>
      <c r="F14" s="69" t="s">
        <v>58</v>
      </c>
      <c r="G14" s="70"/>
      <c r="H14" s="70"/>
      <c r="I14" s="70"/>
    </row>
    <row r="15" spans="1:41" ht="51.75" customHeight="1" x14ac:dyDescent="0.25">
      <c r="A15" s="68"/>
      <c r="B15" s="68"/>
      <c r="C15" s="67" t="s">
        <v>56</v>
      </c>
      <c r="D15" s="68"/>
      <c r="E15" s="68"/>
      <c r="F15" s="67" t="s">
        <v>59</v>
      </c>
      <c r="G15" s="45">
        <v>12171</v>
      </c>
      <c r="H15" s="45">
        <v>19134</v>
      </c>
      <c r="I15" s="110">
        <f>SUM(I25+I35)</f>
        <v>25947.599999999999</v>
      </c>
    </row>
    <row r="16" spans="1:41" x14ac:dyDescent="0.25">
      <c r="A16" s="68"/>
      <c r="B16" s="68"/>
      <c r="C16" s="67"/>
      <c r="D16" s="68"/>
      <c r="E16" s="68"/>
      <c r="F16" s="69" t="s">
        <v>60</v>
      </c>
      <c r="G16" s="72"/>
      <c r="H16" s="72"/>
      <c r="I16" s="72"/>
    </row>
    <row r="17" spans="1:9" x14ac:dyDescent="0.25">
      <c r="A17" s="68"/>
      <c r="B17" s="68"/>
      <c r="C17" s="68"/>
      <c r="D17" s="68"/>
      <c r="E17" s="68"/>
      <c r="F17" s="69" t="s">
        <v>58</v>
      </c>
      <c r="G17" s="70"/>
      <c r="H17" s="70"/>
      <c r="I17" s="70"/>
    </row>
    <row r="18" spans="1:9" ht="33" x14ac:dyDescent="0.25">
      <c r="A18" s="68"/>
      <c r="B18" s="68"/>
      <c r="C18" s="68"/>
      <c r="D18" s="93">
        <v>9017</v>
      </c>
      <c r="E18" s="93">
        <v>11001</v>
      </c>
      <c r="F18" s="25" t="s">
        <v>68</v>
      </c>
      <c r="G18" s="45">
        <v>12171</v>
      </c>
      <c r="H18" s="45">
        <v>19134</v>
      </c>
      <c r="I18" s="45">
        <v>28000</v>
      </c>
    </row>
    <row r="19" spans="1:9" x14ac:dyDescent="0.25">
      <c r="A19" s="68"/>
      <c r="B19" s="68"/>
      <c r="C19" s="68"/>
      <c r="D19" s="68"/>
      <c r="E19" s="68"/>
      <c r="F19" s="24" t="s">
        <v>45</v>
      </c>
      <c r="G19" s="45">
        <v>12171</v>
      </c>
      <c r="H19" s="45">
        <v>19134</v>
      </c>
      <c r="I19" s="45">
        <v>28000</v>
      </c>
    </row>
    <row r="20" spans="1:9" x14ac:dyDescent="0.25">
      <c r="A20" s="68"/>
      <c r="B20" s="68"/>
      <c r="C20" s="68"/>
      <c r="D20" s="68"/>
      <c r="E20" s="68"/>
      <c r="F20" s="24" t="s">
        <v>61</v>
      </c>
      <c r="G20" s="73"/>
      <c r="H20" s="73"/>
      <c r="I20" s="73"/>
    </row>
    <row r="21" spans="1:9" ht="33" x14ac:dyDescent="0.25">
      <c r="A21" s="68"/>
      <c r="B21" s="68"/>
      <c r="C21" s="68"/>
      <c r="D21" s="69"/>
      <c r="E21" s="68"/>
      <c r="F21" s="24" t="s">
        <v>62</v>
      </c>
      <c r="G21" s="45">
        <v>12171</v>
      </c>
      <c r="H21" s="45">
        <v>19134</v>
      </c>
      <c r="I21" s="45">
        <v>28000</v>
      </c>
    </row>
    <row r="22" spans="1:9" ht="33" x14ac:dyDescent="0.25">
      <c r="A22" s="68"/>
      <c r="B22" s="68"/>
      <c r="C22" s="68"/>
      <c r="D22" s="68"/>
      <c r="E22" s="68"/>
      <c r="F22" s="24" t="s">
        <v>63</v>
      </c>
      <c r="G22" s="73"/>
      <c r="H22" s="73"/>
      <c r="I22" s="73"/>
    </row>
    <row r="23" spans="1:9" x14ac:dyDescent="0.25">
      <c r="A23" s="68"/>
      <c r="B23" s="68"/>
      <c r="C23" s="68"/>
      <c r="D23" s="68"/>
      <c r="E23" s="68"/>
      <c r="F23" s="24" t="s">
        <v>64</v>
      </c>
      <c r="G23" s="45">
        <v>12171</v>
      </c>
      <c r="H23" s="45">
        <v>19134</v>
      </c>
      <c r="I23" s="45">
        <v>28000</v>
      </c>
    </row>
    <row r="24" spans="1:9" x14ac:dyDescent="0.25">
      <c r="A24" s="68"/>
      <c r="B24" s="68"/>
      <c r="C24" s="68"/>
      <c r="D24" s="68"/>
      <c r="E24" s="68"/>
      <c r="F24" s="24" t="s">
        <v>5</v>
      </c>
      <c r="G24" s="45">
        <v>12171</v>
      </c>
      <c r="H24" s="45">
        <v>19134</v>
      </c>
      <c r="I24" s="45">
        <v>28000</v>
      </c>
    </row>
    <row r="25" spans="1:9" x14ac:dyDescent="0.25">
      <c r="A25" s="68"/>
      <c r="B25" s="68"/>
      <c r="C25" s="68"/>
      <c r="D25" s="68"/>
      <c r="E25" s="68"/>
      <c r="F25" s="24" t="s">
        <v>65</v>
      </c>
      <c r="G25" s="45">
        <v>12171</v>
      </c>
      <c r="H25" s="45">
        <v>19134</v>
      </c>
      <c r="I25" s="45">
        <v>28000</v>
      </c>
    </row>
    <row r="26" spans="1:9" x14ac:dyDescent="0.25">
      <c r="A26" s="68"/>
      <c r="B26" s="68"/>
      <c r="C26" s="68"/>
      <c r="D26" s="68"/>
      <c r="E26" s="68"/>
      <c r="F26" s="24" t="s">
        <v>66</v>
      </c>
      <c r="G26" s="45">
        <v>12171</v>
      </c>
      <c r="H26" s="45">
        <v>19134</v>
      </c>
      <c r="I26" s="45">
        <v>28000</v>
      </c>
    </row>
    <row r="27" spans="1:9" ht="33" x14ac:dyDescent="0.25">
      <c r="A27" s="68"/>
      <c r="B27" s="68"/>
      <c r="C27" s="68"/>
      <c r="D27" s="68"/>
      <c r="E27" s="68"/>
      <c r="F27" s="24" t="s">
        <v>67</v>
      </c>
      <c r="G27" s="45">
        <v>12171</v>
      </c>
      <c r="H27" s="45">
        <v>19134</v>
      </c>
      <c r="I27" s="45">
        <v>28000</v>
      </c>
    </row>
    <row r="28" spans="1:9" x14ac:dyDescent="0.25">
      <c r="A28" s="68"/>
      <c r="B28" s="68"/>
      <c r="C28" s="68"/>
      <c r="D28" s="68"/>
      <c r="E28" s="65">
        <v>31002</v>
      </c>
      <c r="F28" s="96" t="s">
        <v>121</v>
      </c>
      <c r="G28" s="111">
        <v>0</v>
      </c>
      <c r="H28" s="111">
        <v>0</v>
      </c>
      <c r="I28" s="224">
        <v>-2052.4</v>
      </c>
    </row>
    <row r="29" spans="1:9" x14ac:dyDescent="0.25">
      <c r="A29" s="68"/>
      <c r="B29" s="68"/>
      <c r="C29" s="68"/>
      <c r="D29" s="68"/>
      <c r="E29" s="68"/>
      <c r="F29" s="24" t="s">
        <v>61</v>
      </c>
      <c r="G29" s="45"/>
      <c r="H29" s="45"/>
      <c r="I29" s="226"/>
    </row>
    <row r="30" spans="1:9" ht="33" x14ac:dyDescent="0.25">
      <c r="A30" s="68"/>
      <c r="B30" s="68"/>
      <c r="C30" s="68"/>
      <c r="D30" s="68"/>
      <c r="E30" s="68"/>
      <c r="F30" s="24" t="s">
        <v>62</v>
      </c>
      <c r="G30" s="111">
        <v>0</v>
      </c>
      <c r="H30" s="111">
        <v>0</v>
      </c>
      <c r="I30" s="224">
        <v>-2052.4</v>
      </c>
    </row>
    <row r="31" spans="1:9" ht="33" x14ac:dyDescent="0.25">
      <c r="A31" s="68"/>
      <c r="B31" s="68"/>
      <c r="C31" s="68"/>
      <c r="D31" s="68"/>
      <c r="E31" s="68"/>
      <c r="F31" s="24" t="s">
        <v>63</v>
      </c>
      <c r="G31" s="45"/>
      <c r="H31" s="45"/>
      <c r="I31" s="226"/>
    </row>
    <row r="32" spans="1:9" x14ac:dyDescent="0.25">
      <c r="A32" s="68"/>
      <c r="B32" s="68"/>
      <c r="C32" s="68"/>
      <c r="D32" s="68"/>
      <c r="E32" s="68"/>
      <c r="F32" s="125" t="s">
        <v>64</v>
      </c>
      <c r="G32" s="111">
        <v>0</v>
      </c>
      <c r="H32" s="111">
        <v>0</v>
      </c>
      <c r="I32" s="224">
        <v>-2052.4</v>
      </c>
    </row>
    <row r="33" spans="1:9" x14ac:dyDescent="0.25">
      <c r="A33" s="68"/>
      <c r="B33" s="68"/>
      <c r="C33" s="68"/>
      <c r="D33" s="68"/>
      <c r="E33" s="68"/>
      <c r="F33" s="124" t="s">
        <v>127</v>
      </c>
      <c r="G33" s="111">
        <v>0</v>
      </c>
      <c r="H33" s="111">
        <v>0</v>
      </c>
      <c r="I33" s="224">
        <v>-2052.4</v>
      </c>
    </row>
    <row r="34" spans="1:9" x14ac:dyDescent="0.25">
      <c r="A34" s="68"/>
      <c r="B34" s="68"/>
      <c r="C34" s="68"/>
      <c r="D34" s="68"/>
      <c r="E34" s="68"/>
      <c r="F34" s="25" t="s">
        <v>8</v>
      </c>
      <c r="G34" s="122"/>
      <c r="H34" s="122"/>
      <c r="I34" s="224"/>
    </row>
    <row r="35" spans="1:9" x14ac:dyDescent="0.25">
      <c r="A35" s="103"/>
      <c r="B35" s="103"/>
      <c r="C35" s="103"/>
      <c r="D35" s="103"/>
      <c r="E35" s="103"/>
      <c r="F35" s="96" t="s">
        <v>120</v>
      </c>
      <c r="G35" s="56">
        <v>0</v>
      </c>
      <c r="H35" s="56">
        <v>0</v>
      </c>
      <c r="I35" s="224">
        <v>-2052.4</v>
      </c>
    </row>
    <row r="36" spans="1:9" x14ac:dyDescent="0.25">
      <c r="A36" s="103"/>
      <c r="B36" s="103"/>
      <c r="C36" s="103"/>
      <c r="D36" s="103"/>
      <c r="E36" s="103"/>
      <c r="F36" s="96" t="s">
        <v>119</v>
      </c>
      <c r="G36" s="56">
        <v>0</v>
      </c>
      <c r="H36" s="56">
        <v>0</v>
      </c>
      <c r="I36" s="224">
        <v>-2052.4</v>
      </c>
    </row>
  </sheetData>
  <mergeCells count="11">
    <mergeCell ref="A7:G7"/>
    <mergeCell ref="A8:C8"/>
    <mergeCell ref="D8:E8"/>
    <mergeCell ref="F8:F9"/>
    <mergeCell ref="H7:I7"/>
    <mergeCell ref="G8:I8"/>
    <mergeCell ref="F1:I1"/>
    <mergeCell ref="D2:I2"/>
    <mergeCell ref="D3:I3"/>
    <mergeCell ref="D4:F4"/>
    <mergeCell ref="A5:I5"/>
  </mergeCells>
  <pageMargins left="0" right="0" top="0" bottom="0" header="0" footer="0"/>
  <pageSetup paperSize="9" scale="80" orientation="landscape" verticalDpi="0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F21" sqref="F21"/>
    </sheetView>
  </sheetViews>
  <sheetFormatPr defaultRowHeight="15" x14ac:dyDescent="0.25"/>
  <cols>
    <col min="1" max="1" width="14.7109375" customWidth="1"/>
    <col min="2" max="2" width="13.7109375" customWidth="1"/>
    <col min="3" max="3" width="15.28515625" customWidth="1"/>
    <col min="4" max="4" width="14.42578125" customWidth="1"/>
    <col min="5" max="5" width="14.5703125" customWidth="1"/>
    <col min="6" max="6" width="41" customWidth="1"/>
    <col min="7" max="7" width="12.5703125" customWidth="1"/>
  </cols>
  <sheetData>
    <row r="1" spans="1:7" ht="16.5" x14ac:dyDescent="0.3">
      <c r="A1" s="1"/>
      <c r="B1" s="1"/>
      <c r="C1" s="1"/>
      <c r="D1" s="1"/>
      <c r="E1" s="1"/>
      <c r="F1" s="209" t="s">
        <v>103</v>
      </c>
      <c r="G1" s="209"/>
    </row>
    <row r="2" spans="1:7" ht="16.5" x14ac:dyDescent="0.3">
      <c r="A2" s="1"/>
      <c r="B2" s="1"/>
      <c r="C2" s="1"/>
      <c r="D2" s="1"/>
      <c r="E2" s="1"/>
      <c r="F2" s="209" t="s">
        <v>24</v>
      </c>
      <c r="G2" s="209"/>
    </row>
    <row r="3" spans="1:7" ht="16.5" x14ac:dyDescent="0.3">
      <c r="A3" s="1"/>
      <c r="B3" s="1"/>
      <c r="C3" s="1"/>
      <c r="D3" s="1"/>
      <c r="E3" s="1"/>
      <c r="F3" s="209" t="s">
        <v>25</v>
      </c>
      <c r="G3" s="209"/>
    </row>
    <row r="4" spans="1:7" ht="55.5" customHeight="1" x14ac:dyDescent="0.3">
      <c r="A4" s="135" t="s">
        <v>129</v>
      </c>
      <c r="B4" s="135"/>
      <c r="C4" s="135"/>
      <c r="D4" s="135"/>
      <c r="E4" s="135"/>
      <c r="F4" s="135"/>
      <c r="G4" s="135"/>
    </row>
    <row r="5" spans="1:7" ht="16.5" x14ac:dyDescent="0.3">
      <c r="A5" s="1"/>
      <c r="B5" s="1"/>
      <c r="C5" s="1"/>
      <c r="D5" s="1"/>
      <c r="E5" s="1"/>
      <c r="F5" s="219" t="s">
        <v>109</v>
      </c>
      <c r="G5" s="219"/>
    </row>
    <row r="6" spans="1:7" ht="16.5" x14ac:dyDescent="0.25">
      <c r="A6" s="210" t="s">
        <v>47</v>
      </c>
      <c r="B6" s="211"/>
      <c r="C6" s="212" t="s">
        <v>112</v>
      </c>
      <c r="D6" s="213"/>
      <c r="E6" s="214"/>
      <c r="F6" s="218" t="s">
        <v>113</v>
      </c>
      <c r="G6" s="218" t="s">
        <v>114</v>
      </c>
    </row>
    <row r="7" spans="1:7" ht="52.5" customHeight="1" x14ac:dyDescent="0.25">
      <c r="A7" s="98" t="s">
        <v>51</v>
      </c>
      <c r="B7" s="98" t="s">
        <v>52</v>
      </c>
      <c r="C7" s="215"/>
      <c r="D7" s="216"/>
      <c r="E7" s="217"/>
      <c r="F7" s="218"/>
      <c r="G7" s="218"/>
    </row>
    <row r="8" spans="1:7" ht="16.5" x14ac:dyDescent="0.3">
      <c r="A8" s="191" t="s">
        <v>115</v>
      </c>
      <c r="B8" s="191"/>
      <c r="C8" s="191"/>
      <c r="D8" s="191"/>
      <c r="E8" s="191"/>
      <c r="F8" s="191"/>
      <c r="G8" s="126"/>
    </row>
    <row r="9" spans="1:7" ht="16.5" x14ac:dyDescent="0.3">
      <c r="A9" s="46">
        <v>9017</v>
      </c>
      <c r="B9" s="191" t="s">
        <v>116</v>
      </c>
      <c r="C9" s="191"/>
      <c r="D9" s="191"/>
      <c r="E9" s="191"/>
      <c r="F9" s="126"/>
      <c r="G9" s="99">
        <v>28000</v>
      </c>
    </row>
    <row r="10" spans="1:7" ht="52.5" customHeight="1" x14ac:dyDescent="0.3">
      <c r="A10" s="126"/>
      <c r="B10" s="126">
        <v>11001</v>
      </c>
      <c r="C10" s="206" t="s">
        <v>45</v>
      </c>
      <c r="D10" s="207"/>
      <c r="E10" s="208"/>
      <c r="F10" s="88" t="s">
        <v>126</v>
      </c>
      <c r="G10" s="99">
        <v>28000</v>
      </c>
    </row>
    <row r="11" spans="1:7" ht="33" x14ac:dyDescent="0.3">
      <c r="A11" s="126"/>
      <c r="B11" s="126"/>
      <c r="C11" s="126"/>
      <c r="D11" s="126"/>
      <c r="E11" s="126"/>
      <c r="F11" s="36" t="s">
        <v>128</v>
      </c>
      <c r="G11" s="45">
        <v>28000</v>
      </c>
    </row>
  </sheetData>
  <mergeCells count="12">
    <mergeCell ref="C10:E10"/>
    <mergeCell ref="F1:G1"/>
    <mergeCell ref="F2:G2"/>
    <mergeCell ref="F3:G3"/>
    <mergeCell ref="A4:G4"/>
    <mergeCell ref="A6:B6"/>
    <mergeCell ref="C6:E7"/>
    <mergeCell ref="F6:F7"/>
    <mergeCell ref="G6:G7"/>
    <mergeCell ref="A8:F8"/>
    <mergeCell ref="B9:E9"/>
    <mergeCell ref="F5:G5"/>
  </mergeCells>
  <pageMargins left="0.7" right="0.56000000000000005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2" zoomScaleNormal="100" workbookViewId="0">
      <selection activeCell="D23" sqref="D23"/>
    </sheetView>
  </sheetViews>
  <sheetFormatPr defaultColWidth="9.140625" defaultRowHeight="13.5" x14ac:dyDescent="0.25"/>
  <cols>
    <col min="1" max="1" width="51.140625" style="14" customWidth="1"/>
    <col min="2" max="2" width="62.140625" style="14" customWidth="1"/>
    <col min="3" max="4" width="14.5703125" style="14" customWidth="1"/>
    <col min="5" max="5" width="15.42578125" style="14" customWidth="1"/>
    <col min="6" max="6" width="49.85546875" style="14" customWidth="1"/>
    <col min="7" max="16384" width="9.140625" style="14"/>
  </cols>
  <sheetData>
    <row r="1" spans="1:5" x14ac:dyDescent="0.25">
      <c r="C1" s="188" t="s">
        <v>97</v>
      </c>
      <c r="D1" s="188"/>
      <c r="E1" s="188"/>
    </row>
    <row r="2" spans="1:5" ht="13.5" customHeight="1" x14ac:dyDescent="0.25">
      <c r="C2" s="202" t="s">
        <v>77</v>
      </c>
      <c r="D2" s="202"/>
      <c r="E2" s="202"/>
    </row>
    <row r="3" spans="1:5" x14ac:dyDescent="0.25">
      <c r="C3" s="188" t="s">
        <v>78</v>
      </c>
      <c r="D3" s="188"/>
      <c r="E3" s="188"/>
    </row>
    <row r="8" spans="1:5" ht="31.5" customHeight="1" x14ac:dyDescent="0.3">
      <c r="A8" s="135" t="s">
        <v>79</v>
      </c>
      <c r="B8" s="135"/>
      <c r="C8" s="135"/>
      <c r="D8" s="135"/>
      <c r="E8" s="135"/>
    </row>
    <row r="9" spans="1:5" ht="16.5" x14ac:dyDescent="0.3">
      <c r="A9" s="1"/>
      <c r="B9" s="1"/>
      <c r="C9" s="1"/>
      <c r="D9" s="1"/>
      <c r="E9" s="1"/>
    </row>
    <row r="10" spans="1:5" s="16" customFormat="1" ht="17.25" x14ac:dyDescent="0.3">
      <c r="A10" s="222" t="s">
        <v>80</v>
      </c>
      <c r="B10" s="222"/>
      <c r="C10" s="222"/>
      <c r="D10" s="222"/>
      <c r="E10" s="222"/>
    </row>
    <row r="11" spans="1:5" s="16" customFormat="1" ht="17.25" x14ac:dyDescent="0.3">
      <c r="A11" s="1"/>
      <c r="B11" s="1"/>
      <c r="C11" s="1"/>
      <c r="D11" s="1"/>
      <c r="E11" s="1"/>
    </row>
    <row r="12" spans="1:5" s="16" customFormat="1" ht="17.25" x14ac:dyDescent="0.3">
      <c r="A12" s="74" t="s">
        <v>81</v>
      </c>
      <c r="B12" s="1"/>
      <c r="C12" s="1"/>
      <c r="D12" s="1"/>
      <c r="E12" s="1"/>
    </row>
    <row r="13" spans="1:5" s="16" customFormat="1" ht="17.25" x14ac:dyDescent="0.3">
      <c r="A13" s="1"/>
      <c r="B13" s="1"/>
      <c r="C13" s="1"/>
      <c r="D13" s="1"/>
      <c r="E13" s="1"/>
    </row>
    <row r="14" spans="1:5" s="16" customFormat="1" ht="17.25" x14ac:dyDescent="0.3">
      <c r="A14" s="1"/>
      <c r="B14" s="1"/>
      <c r="C14" s="1"/>
      <c r="D14" s="1"/>
      <c r="E14" s="1"/>
    </row>
    <row r="15" spans="1:5" s="16" customFormat="1" ht="17.25" x14ac:dyDescent="0.3">
      <c r="A15" s="75" t="s">
        <v>82</v>
      </c>
      <c r="B15" s="75" t="s">
        <v>83</v>
      </c>
      <c r="C15" s="1"/>
      <c r="D15" s="1"/>
      <c r="E15" s="1"/>
    </row>
    <row r="16" spans="1:5" s="16" customFormat="1" ht="33" x14ac:dyDescent="0.3">
      <c r="A16" s="76">
        <v>9017</v>
      </c>
      <c r="B16" s="25" t="s">
        <v>68</v>
      </c>
      <c r="C16" s="1"/>
      <c r="D16" s="1"/>
      <c r="E16" s="1"/>
    </row>
    <row r="17" spans="1:6" s="16" customFormat="1" ht="6.75" customHeight="1" x14ac:dyDescent="0.3">
      <c r="A17" s="77"/>
      <c r="B17" s="1"/>
      <c r="C17" s="1"/>
      <c r="D17" s="1"/>
      <c r="E17" s="1"/>
    </row>
    <row r="18" spans="1:6" s="16" customFormat="1" ht="17.25" x14ac:dyDescent="0.3">
      <c r="A18" s="78" t="s">
        <v>84</v>
      </c>
      <c r="B18" s="1"/>
      <c r="C18" s="1"/>
      <c r="D18" s="1"/>
      <c r="E18" s="1"/>
    </row>
    <row r="19" spans="1:6" s="16" customFormat="1" ht="13.5" customHeight="1" x14ac:dyDescent="0.3">
      <c r="A19" s="77"/>
      <c r="B19" s="1"/>
      <c r="C19" s="1"/>
      <c r="D19" s="1"/>
      <c r="E19" s="1"/>
    </row>
    <row r="20" spans="1:6" s="16" customFormat="1" ht="60" customHeight="1" x14ac:dyDescent="0.3">
      <c r="A20" s="79" t="s">
        <v>85</v>
      </c>
      <c r="B20" s="80">
        <v>9017</v>
      </c>
      <c r="C20" s="175" t="s">
        <v>130</v>
      </c>
      <c r="D20" s="176"/>
      <c r="E20" s="177"/>
    </row>
    <row r="21" spans="1:6" s="16" customFormat="1" ht="33" x14ac:dyDescent="0.3">
      <c r="A21" s="25" t="s">
        <v>86</v>
      </c>
      <c r="B21" s="81">
        <v>11001</v>
      </c>
      <c r="C21" s="82" t="s">
        <v>87</v>
      </c>
      <c r="D21" s="82" t="s">
        <v>88</v>
      </c>
      <c r="E21" s="82" t="s">
        <v>89</v>
      </c>
    </row>
    <row r="22" spans="1:6" s="16" customFormat="1" ht="21.75" customHeight="1" x14ac:dyDescent="0.3">
      <c r="A22" s="25" t="s">
        <v>90</v>
      </c>
      <c r="B22" s="24" t="s">
        <v>45</v>
      </c>
      <c r="C22" s="83"/>
      <c r="D22" s="83"/>
      <c r="E22" s="83"/>
    </row>
    <row r="23" spans="1:6" s="16" customFormat="1" ht="66" x14ac:dyDescent="0.3">
      <c r="A23" s="25" t="s">
        <v>91</v>
      </c>
      <c r="B23" s="35" t="s">
        <v>44</v>
      </c>
      <c r="C23" s="83"/>
      <c r="D23" s="83"/>
      <c r="E23" s="83"/>
    </row>
    <row r="24" spans="1:6" s="16" customFormat="1" ht="17.25" x14ac:dyDescent="0.3">
      <c r="A24" s="25" t="s">
        <v>92</v>
      </c>
      <c r="B24" s="36" t="s">
        <v>69</v>
      </c>
      <c r="C24" s="83"/>
      <c r="D24" s="83"/>
      <c r="E24" s="83"/>
    </row>
    <row r="25" spans="1:6" s="16" customFormat="1" ht="17.25" x14ac:dyDescent="0.3">
      <c r="A25" s="84" t="s">
        <v>93</v>
      </c>
      <c r="B25" s="24" t="s">
        <v>126</v>
      </c>
      <c r="C25" s="83"/>
      <c r="D25" s="83"/>
      <c r="E25" s="83"/>
    </row>
    <row r="26" spans="1:6" s="16" customFormat="1" ht="17.25" x14ac:dyDescent="0.3">
      <c r="A26" s="85"/>
      <c r="B26" s="86" t="s">
        <v>94</v>
      </c>
      <c r="C26" s="87"/>
      <c r="D26" s="87"/>
      <c r="E26" s="87"/>
    </row>
    <row r="27" spans="1:6" s="33" customFormat="1" ht="16.5" x14ac:dyDescent="0.3">
      <c r="A27" s="30" t="s">
        <v>96</v>
      </c>
      <c r="B27" s="31"/>
      <c r="C27" s="32">
        <v>300</v>
      </c>
      <c r="D27" s="32">
        <v>300</v>
      </c>
      <c r="E27" s="32">
        <v>300</v>
      </c>
    </row>
    <row r="28" spans="1:6" s="16" customFormat="1" ht="18" thickBot="1" x14ac:dyDescent="0.35">
      <c r="A28" s="220" t="s">
        <v>95</v>
      </c>
      <c r="B28" s="221"/>
      <c r="C28" s="34">
        <v>12171</v>
      </c>
      <c r="D28" s="34">
        <v>19134</v>
      </c>
      <c r="E28" s="34">
        <v>28000</v>
      </c>
      <c r="F28" s="22"/>
    </row>
    <row r="29" spans="1:6" ht="16.5" customHeight="1" x14ac:dyDescent="0.25">
      <c r="A29" s="79" t="s">
        <v>85</v>
      </c>
      <c r="B29" s="80">
        <v>9017</v>
      </c>
      <c r="C29" s="175"/>
      <c r="D29" s="176"/>
      <c r="E29" s="177"/>
    </row>
    <row r="30" spans="1:6" ht="16.5" x14ac:dyDescent="0.25">
      <c r="A30" s="25" t="s">
        <v>86</v>
      </c>
      <c r="B30" s="81">
        <v>31002</v>
      </c>
      <c r="C30" s="82"/>
      <c r="D30" s="82"/>
      <c r="E30" s="82"/>
    </row>
    <row r="31" spans="1:6" ht="16.5" x14ac:dyDescent="0.25">
      <c r="A31" s="25" t="s">
        <v>90</v>
      </c>
      <c r="B31" s="96" t="s">
        <v>121</v>
      </c>
      <c r="C31" s="83"/>
      <c r="D31" s="83"/>
      <c r="E31" s="83"/>
    </row>
    <row r="32" spans="1:6" ht="33" x14ac:dyDescent="0.25">
      <c r="A32" s="25" t="s">
        <v>91</v>
      </c>
      <c r="B32" s="96" t="s">
        <v>123</v>
      </c>
      <c r="C32" s="83"/>
      <c r="D32" s="83"/>
      <c r="E32" s="83"/>
    </row>
    <row r="33" spans="1:5" ht="16.5" x14ac:dyDescent="0.3">
      <c r="A33" s="25" t="s">
        <v>92</v>
      </c>
      <c r="B33" s="36" t="s">
        <v>69</v>
      </c>
      <c r="C33" s="83"/>
      <c r="D33" s="83"/>
      <c r="E33" s="83"/>
    </row>
    <row r="34" spans="1:5" ht="16.5" x14ac:dyDescent="0.25">
      <c r="A34" s="84" t="s">
        <v>93</v>
      </c>
      <c r="B34" s="24" t="s">
        <v>126</v>
      </c>
      <c r="C34" s="83"/>
      <c r="D34" s="83"/>
      <c r="E34" s="83"/>
    </row>
    <row r="35" spans="1:5" ht="16.5" x14ac:dyDescent="0.25">
      <c r="A35" s="85"/>
      <c r="B35" s="86" t="s">
        <v>94</v>
      </c>
      <c r="C35" s="87"/>
      <c r="D35" s="87"/>
      <c r="E35" s="87"/>
    </row>
    <row r="36" spans="1:5" ht="17.25" thickBot="1" x14ac:dyDescent="0.35">
      <c r="A36" s="220" t="s">
        <v>95</v>
      </c>
      <c r="B36" s="221"/>
      <c r="C36" s="34">
        <v>0</v>
      </c>
      <c r="D36" s="34">
        <v>0</v>
      </c>
      <c r="E36" s="224">
        <v>-2052.4</v>
      </c>
    </row>
    <row r="37" spans="1:5" ht="16.5" x14ac:dyDescent="0.3">
      <c r="A37" s="1"/>
      <c r="B37" s="1"/>
      <c r="C37" s="1"/>
      <c r="D37" s="1"/>
      <c r="E37" s="1"/>
    </row>
    <row r="38" spans="1:5" ht="16.5" x14ac:dyDescent="0.3">
      <c r="A38" s="1"/>
      <c r="B38" s="1"/>
      <c r="C38" s="1"/>
      <c r="D38" s="1"/>
      <c r="E38" s="1"/>
    </row>
    <row r="39" spans="1:5" ht="16.5" x14ac:dyDescent="0.3">
      <c r="A39" s="1"/>
      <c r="B39" s="1"/>
      <c r="C39" s="1"/>
      <c r="D39" s="1"/>
      <c r="E39" s="1"/>
    </row>
    <row r="40" spans="1:5" ht="16.5" x14ac:dyDescent="0.3">
      <c r="A40" s="1"/>
      <c r="B40" s="1"/>
      <c r="C40" s="1"/>
      <c r="D40" s="1"/>
      <c r="E40" s="1"/>
    </row>
    <row r="41" spans="1:5" ht="16.5" x14ac:dyDescent="0.3">
      <c r="A41" s="1"/>
      <c r="B41" s="1"/>
      <c r="C41" s="1"/>
      <c r="D41" s="1"/>
      <c r="E41" s="1"/>
    </row>
    <row r="42" spans="1:5" ht="16.5" x14ac:dyDescent="0.3">
      <c r="A42" s="1"/>
      <c r="B42" s="1"/>
      <c r="C42" s="1"/>
      <c r="D42" s="1"/>
      <c r="E42" s="1"/>
    </row>
  </sheetData>
  <mergeCells count="9">
    <mergeCell ref="C29:E29"/>
    <mergeCell ref="A36:B36"/>
    <mergeCell ref="A28:B28"/>
    <mergeCell ref="C1:E1"/>
    <mergeCell ref="C2:E2"/>
    <mergeCell ref="C3:E3"/>
    <mergeCell ref="A8:E8"/>
    <mergeCell ref="A10:E10"/>
    <mergeCell ref="C20:E20"/>
  </mergeCells>
  <pageMargins left="0" right="0" top="0" bottom="0" header="0" footer="0"/>
  <pageSetup paperSize="9" scale="7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22" zoomScaleNormal="100" workbookViewId="0">
      <selection activeCell="F20" sqref="F20"/>
    </sheetView>
  </sheetViews>
  <sheetFormatPr defaultColWidth="9.140625" defaultRowHeight="13.5" x14ac:dyDescent="0.25"/>
  <cols>
    <col min="1" max="1" width="41.85546875" style="14" customWidth="1"/>
    <col min="2" max="2" width="62.140625" style="14" customWidth="1"/>
    <col min="3" max="4" width="14.5703125" style="14" customWidth="1"/>
    <col min="5" max="5" width="15.42578125" style="14" customWidth="1"/>
    <col min="6" max="6" width="49.85546875" style="14" customWidth="1"/>
    <col min="7" max="16384" width="9.140625" style="14"/>
  </cols>
  <sheetData>
    <row r="1" spans="1:5" x14ac:dyDescent="0.25">
      <c r="C1" s="188" t="s">
        <v>104</v>
      </c>
      <c r="D1" s="188"/>
      <c r="E1" s="188"/>
    </row>
    <row r="2" spans="1:5" x14ac:dyDescent="0.25">
      <c r="C2" s="202" t="s">
        <v>77</v>
      </c>
      <c r="D2" s="202"/>
      <c r="E2" s="202"/>
    </row>
    <row r="3" spans="1:5" x14ac:dyDescent="0.25">
      <c r="C3" s="188" t="s">
        <v>78</v>
      </c>
      <c r="D3" s="188"/>
      <c r="E3" s="188"/>
    </row>
    <row r="4" spans="1:5" x14ac:dyDescent="0.25">
      <c r="C4" s="90"/>
      <c r="D4" s="90"/>
      <c r="E4" s="90"/>
    </row>
    <row r="8" spans="1:5" ht="31.5" customHeight="1" x14ac:dyDescent="0.3">
      <c r="A8" s="223" t="s">
        <v>98</v>
      </c>
      <c r="B8" s="223"/>
      <c r="C8" s="223"/>
      <c r="D8" s="223"/>
      <c r="E8" s="223"/>
    </row>
    <row r="9" spans="1:5" ht="16.5" x14ac:dyDescent="0.3">
      <c r="A9" s="1"/>
      <c r="B9" s="1"/>
      <c r="C9" s="1"/>
      <c r="D9" s="1"/>
      <c r="E9" s="1"/>
    </row>
    <row r="10" spans="1:5" s="16" customFormat="1" ht="17.25" x14ac:dyDescent="0.3">
      <c r="A10" s="222" t="s">
        <v>124</v>
      </c>
      <c r="B10" s="222"/>
      <c r="C10" s="222"/>
      <c r="D10" s="222"/>
      <c r="E10" s="222"/>
    </row>
    <row r="11" spans="1:5" s="16" customFormat="1" ht="17.25" x14ac:dyDescent="0.3">
      <c r="A11" s="1"/>
      <c r="B11" s="1"/>
      <c r="C11" s="1"/>
      <c r="D11" s="1"/>
      <c r="E11" s="1"/>
    </row>
    <row r="12" spans="1:5" s="16" customFormat="1" ht="17.25" x14ac:dyDescent="0.3">
      <c r="A12" s="74" t="s">
        <v>99</v>
      </c>
      <c r="B12" s="1"/>
      <c r="C12" s="1"/>
      <c r="D12" s="1"/>
      <c r="E12" s="1"/>
    </row>
    <row r="13" spans="1:5" s="16" customFormat="1" ht="17.25" x14ac:dyDescent="0.3">
      <c r="A13" s="1"/>
      <c r="B13" s="1"/>
      <c r="C13" s="1"/>
      <c r="D13" s="1"/>
      <c r="E13" s="1"/>
    </row>
    <row r="14" spans="1:5" s="16" customFormat="1" ht="17.25" x14ac:dyDescent="0.3">
      <c r="A14" s="1"/>
      <c r="B14" s="1"/>
      <c r="C14" s="1"/>
      <c r="D14" s="1"/>
      <c r="E14" s="1"/>
    </row>
    <row r="15" spans="1:5" s="16" customFormat="1" ht="17.25" x14ac:dyDescent="0.3">
      <c r="A15" s="75" t="s">
        <v>82</v>
      </c>
      <c r="B15" s="75" t="s">
        <v>83</v>
      </c>
      <c r="C15" s="1"/>
      <c r="D15" s="1"/>
      <c r="E15" s="1"/>
    </row>
    <row r="16" spans="1:5" s="16" customFormat="1" ht="33" x14ac:dyDescent="0.3">
      <c r="A16" s="76">
        <v>9017</v>
      </c>
      <c r="B16" s="25" t="s">
        <v>68</v>
      </c>
      <c r="C16" s="1"/>
      <c r="D16" s="1"/>
      <c r="E16" s="1"/>
    </row>
    <row r="17" spans="1:6" s="16" customFormat="1" ht="6.75" customHeight="1" x14ac:dyDescent="0.3">
      <c r="A17" s="77"/>
      <c r="B17" s="1"/>
      <c r="C17" s="1"/>
      <c r="D17" s="1"/>
      <c r="E17" s="1"/>
    </row>
    <row r="18" spans="1:6" s="16" customFormat="1" ht="17.25" x14ac:dyDescent="0.3">
      <c r="A18" s="78" t="s">
        <v>84</v>
      </c>
      <c r="B18" s="1"/>
      <c r="C18" s="1"/>
      <c r="D18" s="1"/>
      <c r="E18" s="1"/>
    </row>
    <row r="19" spans="1:6" s="16" customFormat="1" ht="13.5" customHeight="1" x14ac:dyDescent="0.3">
      <c r="A19" s="77"/>
      <c r="B19" s="1"/>
      <c r="C19" s="1"/>
      <c r="D19" s="1"/>
      <c r="E19" s="1"/>
    </row>
    <row r="20" spans="1:6" s="16" customFormat="1" ht="57" customHeight="1" x14ac:dyDescent="0.3">
      <c r="A20" s="79" t="s">
        <v>85</v>
      </c>
      <c r="B20" s="80">
        <v>9017</v>
      </c>
      <c r="C20" s="175" t="s">
        <v>131</v>
      </c>
      <c r="D20" s="176"/>
      <c r="E20" s="177"/>
    </row>
    <row r="21" spans="1:6" s="16" customFormat="1" ht="33" x14ac:dyDescent="0.3">
      <c r="A21" s="25" t="s">
        <v>86</v>
      </c>
      <c r="B21" s="81">
        <v>11001</v>
      </c>
      <c r="C21" s="82" t="s">
        <v>87</v>
      </c>
      <c r="D21" s="82" t="s">
        <v>88</v>
      </c>
      <c r="E21" s="82" t="s">
        <v>89</v>
      </c>
    </row>
    <row r="22" spans="1:6" s="16" customFormat="1" ht="17.25" x14ac:dyDescent="0.3">
      <c r="A22" s="25" t="s">
        <v>90</v>
      </c>
      <c r="B22" s="24" t="s">
        <v>45</v>
      </c>
      <c r="C22" s="83"/>
      <c r="D22" s="83"/>
      <c r="E22" s="83"/>
    </row>
    <row r="23" spans="1:6" s="16" customFormat="1" ht="66" x14ac:dyDescent="0.3">
      <c r="A23" s="25" t="s">
        <v>91</v>
      </c>
      <c r="B23" s="35" t="s">
        <v>44</v>
      </c>
      <c r="C23" s="83"/>
      <c r="D23" s="83"/>
      <c r="E23" s="83"/>
    </row>
    <row r="24" spans="1:6" s="16" customFormat="1" ht="17.25" x14ac:dyDescent="0.3">
      <c r="A24" s="25" t="s">
        <v>92</v>
      </c>
      <c r="B24" s="36" t="s">
        <v>69</v>
      </c>
      <c r="C24" s="83"/>
      <c r="D24" s="83"/>
      <c r="E24" s="83"/>
    </row>
    <row r="25" spans="1:6" s="16" customFormat="1" ht="33" x14ac:dyDescent="0.3">
      <c r="A25" s="84" t="s">
        <v>93</v>
      </c>
      <c r="B25" s="123" t="s">
        <v>126</v>
      </c>
      <c r="C25" s="83"/>
      <c r="D25" s="83"/>
      <c r="E25" s="83"/>
    </row>
    <row r="26" spans="1:6" s="16" customFormat="1" ht="17.25" x14ac:dyDescent="0.3">
      <c r="A26" s="85"/>
      <c r="B26" s="86" t="s">
        <v>94</v>
      </c>
      <c r="C26" s="87"/>
      <c r="D26" s="87"/>
      <c r="E26" s="87"/>
    </row>
    <row r="27" spans="1:6" s="33" customFormat="1" ht="16.5" x14ac:dyDescent="0.3">
      <c r="A27" s="30" t="s">
        <v>96</v>
      </c>
      <c r="B27" s="31"/>
      <c r="C27" s="32">
        <v>300</v>
      </c>
      <c r="D27" s="32">
        <v>300</v>
      </c>
      <c r="E27" s="32">
        <v>300</v>
      </c>
    </row>
    <row r="28" spans="1:6" s="16" customFormat="1" ht="18" thickBot="1" x14ac:dyDescent="0.35">
      <c r="A28" s="220" t="s">
        <v>95</v>
      </c>
      <c r="B28" s="221"/>
      <c r="C28" s="34">
        <v>12171</v>
      </c>
      <c r="D28" s="34">
        <v>19134</v>
      </c>
      <c r="E28" s="34">
        <v>28000</v>
      </c>
      <c r="F28" s="22"/>
    </row>
    <row r="29" spans="1:6" ht="16.5" x14ac:dyDescent="0.25">
      <c r="A29" s="79" t="s">
        <v>85</v>
      </c>
      <c r="B29" s="80">
        <v>9017</v>
      </c>
      <c r="C29" s="175"/>
      <c r="D29" s="176"/>
      <c r="E29" s="177"/>
    </row>
    <row r="30" spans="1:6" ht="16.5" x14ac:dyDescent="0.25">
      <c r="A30" s="25" t="s">
        <v>86</v>
      </c>
      <c r="B30" s="81">
        <v>31002</v>
      </c>
      <c r="C30" s="82"/>
      <c r="D30" s="82"/>
      <c r="E30" s="82"/>
    </row>
    <row r="31" spans="1:6" ht="16.5" x14ac:dyDescent="0.25">
      <c r="A31" s="25" t="s">
        <v>90</v>
      </c>
      <c r="B31" s="96" t="s">
        <v>121</v>
      </c>
      <c r="C31" s="83"/>
      <c r="D31" s="83"/>
      <c r="E31" s="83"/>
    </row>
    <row r="32" spans="1:6" ht="33" x14ac:dyDescent="0.25">
      <c r="A32" s="25" t="s">
        <v>91</v>
      </c>
      <c r="B32" s="96" t="s">
        <v>123</v>
      </c>
      <c r="C32" s="83"/>
      <c r="D32" s="83"/>
      <c r="E32" s="83"/>
    </row>
    <row r="33" spans="1:5" ht="16.5" x14ac:dyDescent="0.3">
      <c r="A33" s="25" t="s">
        <v>92</v>
      </c>
      <c r="B33" s="36" t="s">
        <v>69</v>
      </c>
      <c r="C33" s="83"/>
      <c r="D33" s="83"/>
      <c r="E33" s="83"/>
    </row>
    <row r="34" spans="1:5" ht="33" x14ac:dyDescent="0.25">
      <c r="A34" s="84" t="s">
        <v>93</v>
      </c>
      <c r="B34" s="123" t="s">
        <v>126</v>
      </c>
      <c r="C34" s="83"/>
      <c r="D34" s="83"/>
      <c r="E34" s="83"/>
    </row>
    <row r="35" spans="1:5" ht="16.5" x14ac:dyDescent="0.25">
      <c r="A35" s="85"/>
      <c r="B35" s="86" t="s">
        <v>94</v>
      </c>
      <c r="C35" s="87"/>
      <c r="D35" s="87"/>
      <c r="E35" s="87"/>
    </row>
    <row r="36" spans="1:5" ht="17.25" thickBot="1" x14ac:dyDescent="0.35">
      <c r="A36" s="220" t="s">
        <v>95</v>
      </c>
      <c r="B36" s="221"/>
      <c r="C36" s="34">
        <v>0</v>
      </c>
      <c r="D36" s="34">
        <v>0</v>
      </c>
      <c r="E36" s="224">
        <v>-2052.4</v>
      </c>
    </row>
  </sheetData>
  <mergeCells count="9">
    <mergeCell ref="C29:E29"/>
    <mergeCell ref="A36:B36"/>
    <mergeCell ref="A28:B28"/>
    <mergeCell ref="C1:E1"/>
    <mergeCell ref="C2:E2"/>
    <mergeCell ref="C3:E3"/>
    <mergeCell ref="A8:E8"/>
    <mergeCell ref="A10:E10"/>
    <mergeCell ref="C20:E20"/>
  </mergeCells>
  <pageMargins left="0" right="0" top="0" bottom="0" header="0" footer="0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Հավելված 1</vt:lpstr>
      <vt:lpstr>Հավելված 2 </vt:lpstr>
      <vt:lpstr>Հավելված 3</vt:lpstr>
      <vt:lpstr>Հավելված 4</vt:lpstr>
      <vt:lpstr>Հավելված 5</vt:lpstr>
      <vt:lpstr>Հավելված 6</vt:lpstr>
      <vt:lpstr>Հավելված 7</vt:lpstr>
      <vt:lpstr>Հավելված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https://mul2.gov.am/tasks/83031/oneclick/Paharutyun havelvatsner NOR(1).xlsx?token=94a211de4e91542b9139d3d88cceda95</cp:keywords>
  <cp:lastModifiedBy>Arpine Martirosyan</cp:lastModifiedBy>
  <cp:lastPrinted>2019-06-13T14:07:35Z</cp:lastPrinted>
  <dcterms:modified xsi:type="dcterms:W3CDTF">2019-06-17T08:34:34Z</dcterms:modified>
</cp:coreProperties>
</file>