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Protocol\Mash\KarNIST\30-11.07.19\Հիմնական օրակարգ\Հարցեր\harc24\"/>
    </mc:Choice>
  </mc:AlternateContent>
  <bookViews>
    <workbookView xWindow="0" yWindow="0" windowWidth="25125" windowHeight="12480" activeTab="8"/>
  </bookViews>
  <sheets>
    <sheet name="Havelvac 1" sheetId="39" r:id="rId1"/>
    <sheet name="Havelvac 2" sheetId="40" r:id="rId2"/>
    <sheet name="Havelvac 3" sheetId="27" r:id="rId3"/>
    <sheet name="Havelvac 4" sheetId="33" r:id="rId4"/>
    <sheet name="Havelvac 5" sheetId="30" r:id="rId5"/>
    <sheet name="Havelvac 6" sheetId="35" r:id="rId6"/>
    <sheet name="Havelvac 7" sheetId="36" r:id="rId7"/>
    <sheet name="Havelvac 8" sheetId="28" r:id="rId8"/>
    <sheet name="Havelvac 9" sheetId="29" r:id="rId9"/>
  </sheets>
  <definedNames>
    <definedName name="AgencyCode">#REF!</definedName>
    <definedName name="AgencyName">#REF!</definedName>
    <definedName name="åû">#REF!</definedName>
    <definedName name="Functional1">#REF!</definedName>
    <definedName name="mas">#REF!</definedName>
    <definedName name="mass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'Havelvac 1'!$A$1:$B$11</definedName>
    <definedName name="_xlnm.Print_Area" localSheetId="2">'Havelvac 3'!$A$1:$E$73</definedName>
    <definedName name="_xlnm.Print_Area" localSheetId="3">'Havelvac 4'!$A$1:$H$45</definedName>
    <definedName name="_xlnm.Print_Area" localSheetId="5">'Havelvac 6'!$A$1:$E$61</definedName>
    <definedName name="_xlnm.Print_Area" localSheetId="7">'Havelvac 8'!$B$1:$E$138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D83" i="29" l="1"/>
  <c r="E89" i="28"/>
  <c r="E20" i="36"/>
  <c r="E43" i="35"/>
  <c r="D42" i="35"/>
  <c r="E42" i="35" s="1"/>
  <c r="E40" i="35" s="1"/>
  <c r="D40" i="35"/>
  <c r="D38" i="35" s="1"/>
  <c r="E38" i="35" s="1"/>
  <c r="H63" i="30"/>
  <c r="H62" i="30" s="1"/>
  <c r="H61" i="30" s="1"/>
  <c r="H60" i="30" s="1"/>
  <c r="H59" i="30" s="1"/>
  <c r="H57" i="30" s="1"/>
  <c r="G62" i="30"/>
  <c r="G61" i="30" s="1"/>
  <c r="G60" i="30" s="1"/>
  <c r="G59" i="30" s="1"/>
  <c r="G57" i="30" s="1"/>
  <c r="G55" i="30" s="1"/>
  <c r="H55" i="30" s="1"/>
  <c r="D33" i="33"/>
  <c r="D32" i="33" s="1"/>
  <c r="D30" i="33" s="1"/>
  <c r="H32" i="33"/>
  <c r="G32" i="33"/>
  <c r="G30" i="33" s="1"/>
  <c r="F32" i="33"/>
  <c r="F30" i="33" s="1"/>
  <c r="E32" i="33"/>
  <c r="H30" i="33"/>
  <c r="E30" i="33"/>
  <c r="D12" i="27"/>
  <c r="E43" i="27"/>
  <c r="B10" i="39"/>
  <c r="D23" i="29" l="1"/>
  <c r="E37" i="27"/>
  <c r="B12" i="40"/>
  <c r="C12" i="40" s="1"/>
  <c r="C10" i="40"/>
  <c r="D135" i="29"/>
  <c r="D119" i="29"/>
  <c r="D101" i="29"/>
  <c r="D71" i="29"/>
  <c r="D55" i="29"/>
  <c r="D39" i="29"/>
  <c r="E26" i="28"/>
  <c r="E42" i="28"/>
  <c r="E58" i="28"/>
  <c r="E74" i="28"/>
  <c r="E106" i="28"/>
  <c r="E122" i="28"/>
  <c r="E138" i="28"/>
  <c r="B11" i="39"/>
  <c r="E27" i="36"/>
  <c r="E25" i="36"/>
  <c r="E12" i="36"/>
  <c r="E14" i="36"/>
  <c r="E16" i="36"/>
  <c r="E18" i="36"/>
  <c r="E61" i="35"/>
  <c r="E60" i="35" s="1"/>
  <c r="E58" i="35" s="1"/>
  <c r="E56" i="35" s="1"/>
  <c r="D60" i="35"/>
  <c r="D58" i="35" s="1"/>
  <c r="D56" i="35" s="1"/>
  <c r="E55" i="35"/>
  <c r="E54" i="35"/>
  <c r="E52" i="35" s="1"/>
  <c r="E50" i="35" s="1"/>
  <c r="D54" i="35"/>
  <c r="D52" i="35" s="1"/>
  <c r="D50" i="35" s="1"/>
  <c r="E37" i="35"/>
  <c r="D36" i="35"/>
  <c r="E36" i="35"/>
  <c r="E34" i="35" s="1"/>
  <c r="E31" i="35"/>
  <c r="D30" i="35"/>
  <c r="E30" i="35" s="1"/>
  <c r="E28" i="35" s="1"/>
  <c r="D24" i="35"/>
  <c r="D22" i="35" s="1"/>
  <c r="D20" i="35" s="1"/>
  <c r="E20" i="35" s="1"/>
  <c r="E25" i="35"/>
  <c r="D18" i="35"/>
  <c r="E18" i="35"/>
  <c r="E16" i="35" s="1"/>
  <c r="E19" i="35"/>
  <c r="H94" i="30"/>
  <c r="H93" i="30" s="1"/>
  <c r="H92" i="30" s="1"/>
  <c r="H91" i="30" s="1"/>
  <c r="H90" i="30" s="1"/>
  <c r="H88" i="30" s="1"/>
  <c r="G93" i="30"/>
  <c r="G92" i="30" s="1"/>
  <c r="G91" i="30" s="1"/>
  <c r="G90" i="30" s="1"/>
  <c r="G88" i="30" s="1"/>
  <c r="G86" i="30" s="1"/>
  <c r="H86" i="30" s="1"/>
  <c r="H85" i="30"/>
  <c r="H84" i="30" s="1"/>
  <c r="H83" i="30" s="1"/>
  <c r="H82" i="30" s="1"/>
  <c r="H81" i="30" s="1"/>
  <c r="H79" i="30" s="1"/>
  <c r="G84" i="30"/>
  <c r="G83" i="30" s="1"/>
  <c r="G82" i="30" s="1"/>
  <c r="G81" i="30" s="1"/>
  <c r="G79" i="30" s="1"/>
  <c r="G77" i="30" s="1"/>
  <c r="H77" i="30" s="1"/>
  <c r="H76" i="30"/>
  <c r="H75" i="30"/>
  <c r="H74" i="30" s="1"/>
  <c r="H73" i="30" s="1"/>
  <c r="H72" i="30" s="1"/>
  <c r="H70" i="30" s="1"/>
  <c r="H54" i="30"/>
  <c r="H53" i="30" s="1"/>
  <c r="H52" i="30" s="1"/>
  <c r="H51" i="30" s="1"/>
  <c r="H50" i="30" s="1"/>
  <c r="H48" i="30" s="1"/>
  <c r="G53" i="30"/>
  <c r="G52" i="30"/>
  <c r="G51" i="30" s="1"/>
  <c r="G50" i="30" s="1"/>
  <c r="G48" i="30" s="1"/>
  <c r="G46" i="30" s="1"/>
  <c r="H46" i="30" s="1"/>
  <c r="H45" i="30"/>
  <c r="H44" i="30" s="1"/>
  <c r="H43" i="30" s="1"/>
  <c r="H42" i="30" s="1"/>
  <c r="H41" i="30" s="1"/>
  <c r="H39" i="30" s="1"/>
  <c r="H27" i="30"/>
  <c r="H26" i="30"/>
  <c r="H25" i="30" s="1"/>
  <c r="H24" i="30" s="1"/>
  <c r="H23" i="30" s="1"/>
  <c r="H21" i="30" s="1"/>
  <c r="G26" i="30"/>
  <c r="G25" i="30" s="1"/>
  <c r="G24" i="30" s="1"/>
  <c r="G23" i="30" s="1"/>
  <c r="G21" i="30" s="1"/>
  <c r="G19" i="30" s="1"/>
  <c r="G44" i="30"/>
  <c r="G43" i="30" s="1"/>
  <c r="G42" i="30" s="1"/>
  <c r="G41" i="30" s="1"/>
  <c r="G39" i="30" s="1"/>
  <c r="G37" i="30" s="1"/>
  <c r="H37" i="30" s="1"/>
  <c r="H36" i="30"/>
  <c r="H35" i="30" s="1"/>
  <c r="H34" i="30" s="1"/>
  <c r="H33" i="30" s="1"/>
  <c r="H32" i="30" s="1"/>
  <c r="H30" i="30" s="1"/>
  <c r="G35" i="30"/>
  <c r="G34" i="30"/>
  <c r="G33" i="30" s="1"/>
  <c r="G32" i="30" s="1"/>
  <c r="G30" i="30" s="1"/>
  <c r="G28" i="30" s="1"/>
  <c r="H28" i="30" s="1"/>
  <c r="E34" i="33"/>
  <c r="E36" i="33"/>
  <c r="F36" i="33"/>
  <c r="F34" i="33" s="1"/>
  <c r="G36" i="33"/>
  <c r="G34" i="33" s="1"/>
  <c r="H36" i="33"/>
  <c r="H34" i="33" s="1"/>
  <c r="E40" i="33"/>
  <c r="E38" i="33" s="1"/>
  <c r="F40" i="33"/>
  <c r="F38" i="33" s="1"/>
  <c r="G40" i="33"/>
  <c r="G38" i="33" s="1"/>
  <c r="H40" i="33"/>
  <c r="H38" i="33" s="1"/>
  <c r="E44" i="33"/>
  <c r="E42" i="33" s="1"/>
  <c r="F44" i="33"/>
  <c r="F42" i="33" s="1"/>
  <c r="G44" i="33"/>
  <c r="G42" i="33" s="1"/>
  <c r="H44" i="33"/>
  <c r="H42" i="33" s="1"/>
  <c r="D45" i="33"/>
  <c r="D44" i="33" s="1"/>
  <c r="D42" i="33"/>
  <c r="D41" i="33"/>
  <c r="D40" i="33"/>
  <c r="D38" i="33" s="1"/>
  <c r="E16" i="33"/>
  <c r="E14" i="33" s="1"/>
  <c r="F16" i="33"/>
  <c r="F14" i="33" s="1"/>
  <c r="G16" i="33"/>
  <c r="G14" i="33" s="1"/>
  <c r="H16" i="33"/>
  <c r="H14" i="33" s="1"/>
  <c r="H20" i="33"/>
  <c r="H18" i="33"/>
  <c r="G20" i="33"/>
  <c r="G18" i="33"/>
  <c r="F20" i="33"/>
  <c r="F18" i="33"/>
  <c r="E20" i="33"/>
  <c r="E18" i="33"/>
  <c r="E24" i="33"/>
  <c r="E22" i="33"/>
  <c r="F24" i="33"/>
  <c r="F22" i="33"/>
  <c r="G24" i="33"/>
  <c r="G22" i="33"/>
  <c r="H24" i="33"/>
  <c r="H22" i="33"/>
  <c r="E28" i="33"/>
  <c r="E26" i="33"/>
  <c r="F28" i="33"/>
  <c r="F26" i="33"/>
  <c r="G28" i="33"/>
  <c r="G26" i="33"/>
  <c r="H28" i="33"/>
  <c r="H26" i="33"/>
  <c r="D29" i="33"/>
  <c r="D28" i="33"/>
  <c r="D26" i="33" s="1"/>
  <c r="D25" i="33"/>
  <c r="D24" i="33" s="1"/>
  <c r="D22" i="33"/>
  <c r="D21" i="33"/>
  <c r="D20" i="33"/>
  <c r="D18" i="33" s="1"/>
  <c r="E31" i="27"/>
  <c r="E25" i="27"/>
  <c r="E12" i="27" s="1"/>
  <c r="E23" i="36"/>
  <c r="E48" i="35"/>
  <c r="E46" i="35" s="1"/>
  <c r="D48" i="35"/>
  <c r="D46" i="35" s="1"/>
  <c r="D44" i="35" s="1"/>
  <c r="E44" i="35" s="1"/>
  <c r="G75" i="30"/>
  <c r="G74" i="30" s="1"/>
  <c r="G73" i="30" s="1"/>
  <c r="G72" i="30" s="1"/>
  <c r="G70" i="30" s="1"/>
  <c r="G68" i="30" s="1"/>
  <c r="D37" i="33"/>
  <c r="D36" i="33"/>
  <c r="D34" i="33" s="1"/>
  <c r="E49" i="27"/>
  <c r="D49" i="27"/>
  <c r="D11" i="27" s="1"/>
  <c r="D10" i="27" s="1"/>
  <c r="E10" i="27" s="1"/>
  <c r="D17" i="33"/>
  <c r="D16" i="33" s="1"/>
  <c r="D14" i="33" s="1"/>
  <c r="D16" i="35"/>
  <c r="D14" i="35" s="1"/>
  <c r="E24" i="35"/>
  <c r="E22" i="35" s="1"/>
  <c r="D34" i="35"/>
  <c r="D32" i="35" s="1"/>
  <c r="E32" i="35"/>
  <c r="G17" i="30" l="1"/>
  <c r="E14" i="35"/>
  <c r="D12" i="35"/>
  <c r="E12" i="33"/>
  <c r="E10" i="33" s="1"/>
  <c r="H12" i="33"/>
  <c r="H10" i="33" s="1"/>
  <c r="D28" i="35"/>
  <c r="D26" i="35" s="1"/>
  <c r="E26" i="35" s="1"/>
  <c r="D10" i="33"/>
  <c r="D12" i="33"/>
  <c r="G10" i="33"/>
  <c r="G12" i="33"/>
  <c r="E11" i="36"/>
  <c r="E11" i="27"/>
  <c r="H68" i="30"/>
  <c r="G66" i="30"/>
  <c r="H19" i="30"/>
  <c r="F12" i="33"/>
  <c r="F10" i="33" s="1"/>
  <c r="E22" i="36"/>
  <c r="E10" i="36" l="1"/>
  <c r="H17" i="30"/>
  <c r="G15" i="30"/>
  <c r="E12" i="35"/>
  <c r="E10" i="35" s="1"/>
  <c r="D10" i="35"/>
  <c r="H66" i="30"/>
  <c r="H64" i="30" s="1"/>
  <c r="G64" i="30"/>
  <c r="H15" i="30" l="1"/>
  <c r="H13" i="30" s="1"/>
  <c r="H11" i="30" s="1"/>
  <c r="G13" i="30"/>
  <c r="G11" i="30" s="1"/>
  <c r="G10" i="30" s="1"/>
  <c r="H10" i="30" s="1"/>
</calcChain>
</file>

<file path=xl/sharedStrings.xml><?xml version="1.0" encoding="utf-8"?>
<sst xmlns="http://schemas.openxmlformats.org/spreadsheetml/2006/main" count="697" uniqueCount="170">
  <si>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</si>
  <si>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</si>
  <si>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</si>
  <si>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</si>
  <si>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</si>
  <si>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</si>
  <si>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</si>
  <si>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</si>
  <si>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</si>
  <si>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</si>
  <si>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</si>
  <si>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</si>
  <si>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</si>
  <si>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</si>
  <si>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</si>
  <si>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</si>
  <si>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</si>
  <si>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</si>
  <si>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</si>
  <si>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</si>
  <si>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</si>
  <si>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Վերջնական արդյունքի նկարագրությունը</t>
  </si>
  <si>
    <t>Ծրագրի միջոցառումներ</t>
  </si>
  <si>
    <t>Միջոցառման նկարագրությունը՝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</si>
  <si>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</si>
  <si>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</si>
  <si>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</si>
  <si>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</si>
  <si>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</si>
  <si>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</si>
  <si>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</si>
  <si>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</si>
  <si>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</si>
  <si>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</si>
  <si>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</si>
  <si>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</si>
  <si>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Ցուցանիշների փոփոխությունը (ավելացումները նշված են դրական նշանով)</t>
  </si>
  <si>
    <t>Ծառայությունների մատուցում</t>
  </si>
  <si>
    <t>ՀՀ կառավարության 2019 թվականի</t>
  </si>
  <si>
    <t>________ N ____ որոշման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</si>
  <si>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</si>
  <si>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</si>
  <si>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</si>
  <si>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</si>
  <si>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</si>
  <si>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</si>
  <si>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</si>
  <si>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Նախագծահետազոտական,
գեոդեզիա-քարտեզագրական աշխատանքներ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</si>
  <si>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</si>
  <si>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</si>
  <si>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</si>
  <si>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</si>
  <si>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</si>
  <si>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</si>
  <si>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</si>
  <si>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այդ թվում` ըստ կատարողների</t>
  </si>
  <si>
    <t>Հավելված N 4</t>
  </si>
  <si>
    <t>ՀԱՅԱՍՏԱՆԻ ՀԱՆՐԱՊԵՏՈՒԹՅԱՆ ԿԱՌԱՎԱՐՈՒԹՅԱՆ 2018 ԹՎԱԿԱՆԻ ԴԵԿՏԵՄԲԵՐԻ 27-Ի N 1515-Ն ՈՐՈՇՄԱՆ N 3 ԵՎ N 4  ՀԱՎԵԼՎԱԾՆԵՐՈՒՄ ԿԱՏԱՐՎՈՂ ՓՈՓՈԽՈՒԹՅՈՒՆՆԵՐԸ ԵՎ ԼՐԱՑՈՒՄՆԵՐԸ</t>
  </si>
  <si>
    <t>ԴՐԱՄԱՄԱՇՆՈՐՆԵՐ</t>
  </si>
  <si>
    <t>Կազմակերպությունների թիվը, որտեղ կատարվում են ներդրումները, հատ</t>
  </si>
  <si>
    <t xml:space="preserve">ՀՀ կառավարության  2019 թվականի </t>
  </si>
  <si>
    <t>______________ ի    ___Ն որոշման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</si>
  <si>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</si>
  <si>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</si>
  <si>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Ծրագրի նպատակը`</t>
  </si>
  <si>
    <t>Ցուցանիշների փոփոխությունները (ավելացումները նշված են դրական նշանով)</t>
  </si>
  <si>
    <t>Ծրագրային դասիչը</t>
  </si>
  <si>
    <t xml:space="preserve">ՀԱՅԱՍՏԱՆԻ ՀԱՆՐԱՊԵՏՈՒԹՅԱՆ ԿԱՌԱՎԱՐՈՒԹՅԱՆ 2018ԹՎԱԿԱՆԻ ԴԵԿՏԵՄԲԵՐԻ 27-Ի ԹԻՎ 1515-Ն ՈՐՈՇՄԱՆ N 5  ՀԱՎԵԼՎԱԾԻ  N 8  ԱՂՅՈՒՍԱԿՈՒՄ ԿԱՏԱՐՎՈՂ ԼՐԱՑՈՒՄՆԵՐԸ  </t>
  </si>
  <si>
    <t>«ՀԱՅԱՍՏԱՆԻ ՀԱՆՐԱՊԵՏՈՒԹՅԱՆ 2019 ԹՎԱԿԱՆԻ ՊԵՏԱԿԱՆ ԲՅՈՒՋԵԻ ՄԱՍԻՆ» ՀԱՅԱՍՏԱՆԻ ՀԱՆՐԱՊԵՏՈՒԹՅԱՆ ՕՐԵՆՔԻ N 1 ՀԱՎԵԼՎԱԾԻ N 3 ԱՂՅՈՒՍԱԿՈՒՄ ԿԱՏԱՐՎՈՂ ԼՐԱՑՈՒՄՆԵՐԸ</t>
  </si>
  <si>
    <t>Երևան քաղաք</t>
  </si>
  <si>
    <t>Ծրագրային դասիչ</t>
  </si>
  <si>
    <t xml:space="preserve">Հավելված 1 </t>
  </si>
  <si>
    <t>/հազար դրամ/</t>
  </si>
  <si>
    <t>ԸՆԴԱՄԵՆԸ</t>
  </si>
  <si>
    <t>Արվեստների ծրագիր</t>
  </si>
  <si>
    <t>ՀՀ մշակույթի նախարարություն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</si>
  <si>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</si>
  <si>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</si>
  <si>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 xml:space="preserve">Ներդրումներ «Գ. Սունդուկյանի անվան ազգային ակադեմիական թատրոն» ՊՈԱԿ-ի կաթսայատան և ջերմամեխինակական մասի արդիականացման համար </t>
  </si>
  <si>
    <t>Մշակութային ժառանգության ծրագիր</t>
  </si>
  <si>
    <t>Մշակութային ժառանգության պահպանում, օգտագործում, համալրում և հանրահռչակում</t>
  </si>
  <si>
    <t>Մշակութային ժառանգության շարունակական պահպանում, մշակութային զբոսաշրջության զարգացում և խթանում</t>
  </si>
  <si>
    <t xml:space="preserve">Ներդրումներ «Վանաձորի Հ. Աբելյանի անվան պետական դրամատիկական թատրոն» ՊՈԱԿ-ի շենքի վերանորոգման համար </t>
  </si>
  <si>
    <t>Թատրոնի շենքի վերանորոգման նախագծանախահաշվաշվային փաստաթղթերի մշակում</t>
  </si>
  <si>
    <t>Այլ պետական կազմակերպությունների կողմից օգտագործվող ոճ ֆինանսական ակտիվների հետ գործառնություններ</t>
  </si>
  <si>
    <t xml:space="preserve">Ներդրումներ «Գորիսի Վ. Վաղարշյանի անվան դրամատիկական թատրոն» ՊՈԱԿ-ի շենքի վերանորոգման համար </t>
  </si>
  <si>
    <t>Թանգարանի շենքի վերանորոգման նախագծանախահաշվաշվային փաստաթղթերի մշակում</t>
  </si>
  <si>
    <t xml:space="preserve">Ներդրումներ «Հ. Թումանյանի թանգարան» ՊՈԱԿ-ի շենքի վերանորոգման համար </t>
  </si>
  <si>
    <t>Նախագծանախահաշվաշվային փաստաթղթերի մշակում</t>
  </si>
  <si>
    <t>Ներդրումներ «Պատմամշակութային արգելոց-թանգարանների և պատմական միջավայրի պահպանության ծառայություն» ՊՈԱԿ-ի «Գառնի» պատմամշակութային արգելոց-թանգարանի տարածքում «Բաղնիք» և «Խճանկար» հուշարձանների նորոգման և ամրակայման համար</t>
  </si>
  <si>
    <t>ՀՀ ՄՇԱԿՈՒՅԹԻ ՆԱԽԱՐԱՐՈՒԹՅՈՒՆ</t>
  </si>
  <si>
    <t>«Հ. Թումանյանի թանգարան» ՊՈԱԿ</t>
  </si>
  <si>
    <t>«Հայաստանի ազգային պատկերասրահ» ՊՈԱԿ</t>
  </si>
  <si>
    <t xml:space="preserve"> «Պատմամշակութային արգելոց-թանգարանների և պատմական միջավայրի պահպանության ծառայություն» ՊՈԱԿ</t>
  </si>
  <si>
    <t>«Գ. Սունդուկյանի անվան ազգային ակադեմիական թատրոն» ՊՈԱԿ</t>
  </si>
  <si>
    <t>ՀՀ Լոռու մարզ</t>
  </si>
  <si>
    <t>«Վանաձորի Հ. Աբելյանի անվան պետական դրամատիկական թատրոն» ՊՈԱԿ</t>
  </si>
  <si>
    <t>ՀՀ Սյունիքի մարզ</t>
  </si>
  <si>
    <t>«Գորիսի Վ. Վաղարշյանի անվան դրամատիկական թատրոն» ՊՈԱԿ</t>
  </si>
  <si>
    <t>08</t>
  </si>
  <si>
    <t>ՀԱՆԳԻՍՏ, ՄՇԱԿՈՒՅԹ ԵՎ ԿՐՈՆ</t>
  </si>
  <si>
    <t>02</t>
  </si>
  <si>
    <t>Մշակութային ծառայություններ</t>
  </si>
  <si>
    <t>Թանգարաններ և ցուցասրահներ</t>
  </si>
  <si>
    <t>05</t>
  </si>
  <si>
    <t>Արվեստ</t>
  </si>
  <si>
    <t xml:space="preserve"> ՀԱՅԱՍՏԱՆԻ ՀԱՆՐԱՊԵՏՈՒԹՅԱՆ ԿԱՌԱՎԱՐՈՒԹՅԱՆ 2018 ԹՎԱԿԱՆԻ ԴԵԿՏԵՄԲԵՐԻ 27-Ի 
N 1515-Ն ՈՐՈՇՄԱՆ N 5 ՀԱՎԵԼՎԱԾԻ N 2 ԱՂՅՈՒՍԱԿՈՒՄ ԿԱՏԱՐՎՈՂ ԼՐԱՑՈՒՄՆԵՐԸ</t>
  </si>
  <si>
    <t>այդ թվում` ըստ ուղղությունների</t>
  </si>
  <si>
    <t>«Հ. Թումանյանի թանգարան» ՊՈԱԿ-ի շենքի վերանորոգման համար նախագծանախահաշվաշվային փաստաթղթերի մշակում</t>
  </si>
  <si>
    <t>«Գորիսի Վ. Վաղարշյանի անվան դրամատիկական թատրոն» ՊՈԱԿ-ի շենքի վերանորոգման համար նախագծանախահաշվաշվային փաստաթղթերի մշակում</t>
  </si>
  <si>
    <t xml:space="preserve"> «Հայաստանի ազգային պատկերասրահ» ՊՈԱԿ</t>
  </si>
  <si>
    <t>«Պատմամշակութային արգելոց-թանգարանների և պատմական միջավայրի պահպանության ծառայություն» ՊՈԱԿ</t>
  </si>
  <si>
    <t xml:space="preserve"> «Վանաձորի Հ. Աբելյանի անվան պետական դրամատիկական թատրոն» ՊՈԱԿ</t>
  </si>
  <si>
    <t xml:space="preserve">ՀԱՅԱՍՏԱՆԻ ՀԱՆՐԱՊԵՏՈՒԹՅԱՆ ԿԱՌԱՎԱՐՈՒԹՅԱՆ 2018ԹՎԱԿԱՆԻ ԴԵԿՏԵՄԲԵՐԻ 27-Ի N 1515-Ն ՈՐՈՇՄԱՆ N 11 ՀԱՎԵԼՎԱԾԻ  N 11.17 ԱՂՅՈՒՍԱԿՈՒՄ ԿԱՏԱՐՎՈՂ ՓՈՓՈԽՈՒԹՅՈՒՆՆԵՐԸ ԵՎ ԼՐԱՑՈՒՄՆԵՐԸ </t>
  </si>
  <si>
    <t>Ակտիվն օգտագործող կազմակերպությունների անվանումները</t>
  </si>
  <si>
    <t xml:space="preserve">Ներդրումներ «Հայաստանի ազգային պատկերասրահ» ՊՈԱԿ-ի «Ա. Սարգսյան և Հ. Կոջոյան տուն-թանգարան» մասնաճյուղի շենքի վերանորոգման համար </t>
  </si>
  <si>
    <t xml:space="preserve">Ներդրումներ «Հայաստանի ազգային պատկերասրահ» ՊՈԱԿ-ի շենքի օդափոխության համակարգի անցկացման համար </t>
  </si>
  <si>
    <t>Հանրության կողմից անմիջականորեն օգտագործվող ակտիվների հետ կապված միջոցառումներ</t>
  </si>
  <si>
    <t>Աշխատանքների ավարտվածության աստիճանը, %</t>
  </si>
  <si>
    <t>ՀԱՅԱՍՏԱՆԻ ՀԱՆՐԱՊԵՏՈՒԹՅԱՆ ԿԱՌԱՎԱՐՈՒԹՅԱՆ 2018 ԹՎԱԿԱՆԻ ԴԵԿՏԵՄԲԵՐԻ 27-Ի N 1515-Ն ՈՐՈՇՄԱՆ N 11.1 ՀԱՎԵԼՎԱԾԻ  N 11.1.17 ԱՂՅՈՒՍԱԿՈՒՄ ԿԱՏԱՐՎՈՂ ՓՈՓՈԽՈՒԹՅՈՒՆՆԵՐԸ ԵՎ  ԼՐԱՑՈՒՄՆԵՐԸ</t>
  </si>
  <si>
    <t>Ակտիվն օգտագործող կազմակերպություների անվանումները</t>
  </si>
  <si>
    <t>Միջոզառումն իրականացնողի անվանումը՝</t>
  </si>
  <si>
    <t xml:space="preserve">Թանգարանի շենքի օդափոխության համակարգի անցկացում </t>
  </si>
  <si>
    <t>Թանգարանի օդափոխության համակարգի անցկացում</t>
  </si>
  <si>
    <t>Թանգարանի շենքի  վերանորոգման համար նախագծանախահաշվային փաստաթղթերի մշակում</t>
  </si>
  <si>
    <t xml:space="preserve"> «Հայաստանի ազգային պատկերասրահ» ՊՈԱԿ-ի շենքի օդափոխության համակարգի անցկացում</t>
  </si>
  <si>
    <t>ՀՀ Կոտայքի մարզ</t>
  </si>
  <si>
    <t xml:space="preserve"> «Հայաստանի ազգային պատկերասրահ» ՊՈԱԿ-ի 
«Ա. Սարգսյան և Հ. Կոջոյան տուն-թանգարան» մասնաճյուղի շենքի վերանորոգման համար նախագծանախահաշվաշվային փաստաթղթերի մշակում</t>
  </si>
  <si>
    <t>Ներդրումներ «Հայաստանի ազգային պատկերասրահ» ՊՈԱԿ-ի շենքի օդափոխության համակարգի անցկացում</t>
  </si>
  <si>
    <t>Թանգարանի շենքի օդափոխության համակարգի անցկացում</t>
  </si>
  <si>
    <t xml:space="preserve"> - Կապիտալ դրամաշնորհներ պետական և համայնքային ոչ առևտրային կազմակերպություններին</t>
  </si>
  <si>
    <t>Կապիտալ դրամաշնորհներ պետական հատվածի այլ մակարդակներին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</si>
  <si>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</si>
  <si>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(հազ. դրամ)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</si>
  <si>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</si>
  <si>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</si>
  <si>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</si>
  <si>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</si>
  <si>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Հավելված 2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</si>
  <si>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</si>
  <si>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</si>
  <si>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 xml:space="preserve">Տարի </t>
  </si>
  <si>
    <t xml:space="preserve">Ընդամենը </t>
  </si>
  <si>
    <t>այդ թվում</t>
  </si>
  <si>
    <t>Հարկային եկամուտներ և պետական տուրքեր</t>
  </si>
  <si>
    <t xml:space="preserve">                    Հավելված N 6</t>
  </si>
  <si>
    <t>Հավելված N 5</t>
  </si>
  <si>
    <t xml:space="preserve">                               Հավելված N 3</t>
  </si>
  <si>
    <t>Հավելված N 9</t>
  </si>
  <si>
    <t>Հավելված N 8</t>
  </si>
  <si>
    <t>Հավելված N 7</t>
  </si>
  <si>
    <t>Թանգարանի շենքի վերանորոգման նախագծանախահաշվային փաստաթղթերի մշակում</t>
  </si>
  <si>
    <t>Նախագծանախահաշվային փաստաթղթերի մշակում</t>
  </si>
  <si>
    <t xml:space="preserve">Նախագծանախահաշվաշվային փաստաթղթերի մշակում </t>
  </si>
  <si>
    <t>«Պատմամշակութային արգելոց-թանգարանների և պատմական միջավայրի պահպանության ծառայություն» ՊՈԱԿ («Գառնի» պատմամշակութային արգելոց-թանգարան)</t>
  </si>
  <si>
    <t xml:space="preserve">Թանգարանի շենքի  վերանորոգման համար նախագծանախահաշվային փաստաթղթերի մշակում </t>
  </si>
  <si>
    <t xml:space="preserve">Թատրոնի կաթսայատան և ջերմամեխինակական մասի արդիականացման համար նախագծանախահաշվային փաստաթղթերի մշակում </t>
  </si>
  <si>
    <t>Թատրոնի կաթսայատան և ջերմամեխինակական մասի արդիականացման համար նախագծանախահաշվաշվային փաստաթղթերի մշակում</t>
  </si>
  <si>
    <t>Թանգարանի շենքի վերանորոգման համար նախագծանախահաշվային փաստաթղթերի մշակում</t>
  </si>
  <si>
    <t xml:space="preserve">Թանգարանի շենքի վերանորոգման համար նախագծանախահաշվային փաստաթղթերի մշակում </t>
  </si>
  <si>
    <t>«Պատմամշակութային արգելոց-թանգարանների և պատմական միջավայրի պահպանության ծառայություն» ՊՈԱԿ-ի «Գառնի» պատմամշակութային արգելոց-թանգարանի տարածքում «Բաղնիք» և «Խճանկար» հուշարձանների նորոգման և ամրակայման համար նախագծանախահաշվային փաստաթղթերի մշակում</t>
  </si>
  <si>
    <t xml:space="preserve">«Գ. Սունդուկյանի անվան ազգային ակադեմիական թատրոն» ՊՈԱԿ-ի կաթսայատան և ջերմամեխինակական մասի արդիականացան համար նախագծանախահաշվային փաստաթղթերի մշակում </t>
  </si>
  <si>
    <t>Թատրոնի շենքի վերանորոգման նախագծանախահաշվային փաստաթղթերի մշակում</t>
  </si>
  <si>
    <t>«Վանաձորի Հ. Աբելյանի անվան պետական դրամատիկական թատրոն» ՊՈԱԿ-ի շենքի վերանորոգման համար նախագծանախահաշվային փաստաթղթերի մշակում</t>
  </si>
  <si>
    <t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N 1515-Ն ՈՐՈՇՄԱՆ N 5  ՀԱՎԵԼՎԱԾԻ  N 1  ԱՂՅՈՒՍԱԿՈՒՄ ԿԱՏԱՐՎՈՂ ՓՈՓՈԽՈՒԹՅՈՒՆՆԵՐԸ ԵՎ ԼՐԱՑՈՒՄՆԵՐԸ</t>
  </si>
  <si>
    <t>Ներդրումներ հուշարձանախմբերի կամ առանձին զբոսաշրջային գրավչության տարածքներում QR կոդերով բազմալեզու ցուցանակների տեղադրման աշխատանքների համար</t>
  </si>
  <si>
    <t>Օպերացիոն համակարգերում ծրագրի ստեղծում, թվով 28 օբյեկտներում համապատասխան QR կոդերով տեղեկատվական ցուցանակների տեղադրում</t>
  </si>
  <si>
    <t>Հուշարձանախմբերի կամ առանձին զբոսաշրջային գրավչության տարածքներում QR կոդերով բազմալեզու ցուցանակների տեղադրման աշխատանքներ</t>
  </si>
  <si>
    <t>Երևան քաղաք և ՀՀ մարզեր</t>
  </si>
  <si>
    <t>Երևան քաղաքում և ՀՀ մարզերում հուշարձանախմբերի կամ առանձին զբոսաշրջային գրավչության տարածքներում QR կոդերով բազմալեզու ցուցանակների տեղադրում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</si>
</sst>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0.0"/>
    <numFmt numFmtId="166" formatCode="#,##0.0_);\(#,##0.0\)"/>
    <numFmt numFmtId="167" formatCode="#,##0.0"/>
    <numFmt numFmtId="168" formatCode="_(* #,##0.0_);_(* \(#,##0.0\);_(* &quot;-&quot;??_);_(@_)"/>
  </numFmts>
  <fonts count="45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indexed="8"/>
      <name val="Calibri"/>
      <family val="2"/>
      <charset val="1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name val="GHEA Grapalat"/>
      <family val="3"/>
    </font>
    <font>
      <sz val="9"/>
      <color indexed="8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0"/>
      <name val="GHEA Grapalat"/>
      <family val="2"/>
    </font>
    <font>
      <sz val="10"/>
      <color indexed="8"/>
      <name val="Calibri"/>
      <family val="2"/>
      <charset val="1"/>
    </font>
    <font>
      <sz val="12"/>
      <name val="Times LatArm"/>
    </font>
    <font>
      <sz val="12"/>
      <name val="GHEA Grapalat"/>
      <family val="3"/>
    </font>
    <font>
      <sz val="11"/>
      <color indexed="8"/>
      <name val="Calibri"/>
      <family val="2"/>
    </font>
    <font>
      <sz val="8"/>
      <name val="Calibri"/>
      <family val="2"/>
      <charset val="1"/>
    </font>
    <font>
      <sz val="10"/>
      <name val="Times Armenian"/>
      <family val="1"/>
    </font>
    <font>
      <b/>
      <sz val="12"/>
      <name val="GHEA Grapalat"/>
      <family val="3"/>
    </font>
    <font>
      <b/>
      <sz val="8"/>
      <color indexed="8"/>
      <name val="GHEA Grapalat"/>
      <family val="3"/>
    </font>
    <font>
      <b/>
      <sz val="8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0"/>
      <name val="Times Armenian"/>
    </font>
    <font>
      <sz val="9"/>
      <name val="GHEA Grapalat"/>
      <family val="3"/>
    </font>
    <font>
      <b/>
      <sz val="11"/>
      <name val="GHEA Grapalat"/>
      <family val="3"/>
    </font>
    <font>
      <b/>
      <i/>
      <sz val="10"/>
      <color indexed="8"/>
      <name val="GHEA Grapalat"/>
      <family val="3"/>
    </font>
    <font>
      <b/>
      <sz val="11"/>
      <color indexed="8"/>
      <name val="GHEA Grapalat"/>
      <family val="3"/>
    </font>
    <font>
      <i/>
      <sz val="12"/>
      <name val="GHEA Grapalat"/>
      <family val="3"/>
    </font>
    <font>
      <sz val="11"/>
      <color theme="1"/>
      <name val="Calibri"/>
      <family val="2"/>
      <charset val="1"/>
      <scheme val="minor"/>
    </font>
    <font>
      <b/>
      <u/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8"/>
      <color rgb="FF000000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1"/>
      <name val="Calibri"/>
      <family val="2"/>
      <charset val="1"/>
      <scheme val="minor"/>
    </font>
    <font>
      <sz val="12"/>
      <color theme="1"/>
      <name val="GHEA Grapalat"/>
      <family val="3"/>
    </font>
    <font>
      <sz val="9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alignment horizontal="left" vertical="top" wrapText="1"/>
    </xf>
    <xf numFmtId="0" fontId="1" fillId="0" borderId="0"/>
    <xf numFmtId="0" fontId="3" fillId="0" borderId="0"/>
    <xf numFmtId="0" fontId="35" fillId="0" borderId="0"/>
    <xf numFmtId="0" fontId="19" fillId="0" borderId="0"/>
    <xf numFmtId="0" fontId="3" fillId="0" borderId="0"/>
    <xf numFmtId="0" fontId="29" fillId="0" borderId="0"/>
    <xf numFmtId="0" fontId="3" fillId="0" borderId="0"/>
    <xf numFmtId="0" fontId="21" fillId="0" borderId="0"/>
    <xf numFmtId="9" fontId="2" fillId="0" borderId="0" applyFont="0" applyFill="0" applyBorder="0" applyAlignment="0" applyProtection="0"/>
    <xf numFmtId="164" fontId="14" fillId="0" borderId="0" applyFill="0" applyBorder="0" applyProtection="0">
      <alignment horizontal="right" vertical="top"/>
    </xf>
    <xf numFmtId="0" fontId="23" fillId="0" borderId="0"/>
    <xf numFmtId="43" fontId="23" fillId="0" borderId="0" applyFont="0" applyFill="0" applyBorder="0" applyAlignment="0" applyProtection="0"/>
  </cellStyleXfs>
  <cellXfs count="263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5" fillId="0" borderId="1" xfId="0" applyFont="1" applyBorder="1"/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/>
    </xf>
    <xf numFmtId="165" fontId="9" fillId="2" borderId="0" xfId="0" applyNumberFormat="1" applyFont="1" applyFill="1" applyBorder="1" applyAlignment="1">
      <alignment horizontal="right" wrapText="1"/>
    </xf>
    <xf numFmtId="49" fontId="12" fillId="0" borderId="0" xfId="1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6" fontId="6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5" fillId="0" borderId="1" xfId="16" applyFont="1" applyBorder="1" applyAlignment="1">
      <alignment horizontal="center" vertical="center" wrapText="1"/>
    </xf>
    <xf numFmtId="49" fontId="25" fillId="0" borderId="1" xfId="16" applyNumberFormat="1" applyFont="1" applyFill="1" applyBorder="1" applyAlignment="1">
      <alignment horizontal="center" vertical="center" textRotation="90" wrapText="1"/>
    </xf>
    <xf numFmtId="166" fontId="25" fillId="0" borderId="1" xfId="16" applyNumberFormat="1" applyFont="1" applyFill="1" applyBorder="1" applyAlignment="1">
      <alignment horizontal="center" vertical="center" wrapText="1"/>
    </xf>
    <xf numFmtId="49" fontId="8" fillId="0" borderId="1" xfId="16" applyNumberFormat="1" applyFont="1" applyFill="1" applyBorder="1" applyAlignment="1">
      <alignment horizontal="center" vertical="center" textRotation="90" wrapText="1"/>
    </xf>
    <xf numFmtId="0" fontId="8" fillId="0" borderId="1" xfId="16" applyNumberFormat="1" applyFont="1" applyFill="1" applyBorder="1" applyAlignment="1">
      <alignment horizontal="center" vertical="center" wrapText="1"/>
    </xf>
    <xf numFmtId="166" fontId="8" fillId="0" borderId="5" xfId="16" applyNumberFormat="1" applyFont="1" applyFill="1" applyBorder="1" applyAlignment="1">
      <alignment horizontal="center" vertical="center" wrapText="1"/>
    </xf>
    <xf numFmtId="0" fontId="36" fillId="0" borderId="1" xfId="16" applyFont="1" applyBorder="1" applyAlignment="1">
      <alignment horizontal="center" vertical="center" wrapText="1"/>
    </xf>
    <xf numFmtId="166" fontId="37" fillId="0" borderId="1" xfId="16" applyNumberFormat="1" applyFont="1" applyBorder="1" applyAlignment="1">
      <alignment horizontal="center" vertical="center" wrapText="1"/>
    </xf>
    <xf numFmtId="166" fontId="15" fillId="0" borderId="1" xfId="16" applyNumberFormat="1" applyFont="1" applyBorder="1" applyAlignment="1">
      <alignment horizontal="center" vertical="center" wrapText="1"/>
    </xf>
    <xf numFmtId="0" fontId="10" fillId="0" borderId="1" xfId="16" applyFont="1" applyBorder="1" applyAlignment="1">
      <alignment horizontal="center" vertical="center" wrapText="1"/>
    </xf>
    <xf numFmtId="166" fontId="10" fillId="0" borderId="1" xfId="16" applyNumberFormat="1" applyFont="1" applyBorder="1" applyAlignment="1">
      <alignment horizontal="center" vertical="center" wrapText="1"/>
    </xf>
    <xf numFmtId="0" fontId="38" fillId="3" borderId="0" xfId="0" applyFont="1" applyFill="1" applyAlignment="1">
      <alignment wrapText="1"/>
    </xf>
    <xf numFmtId="0" fontId="15" fillId="0" borderId="0" xfId="0" applyFont="1"/>
    <xf numFmtId="0" fontId="38" fillId="4" borderId="0" xfId="0" applyFont="1" applyFill="1" applyAlignment="1">
      <alignment wrapText="1"/>
    </xf>
    <xf numFmtId="0" fontId="1" fillId="0" borderId="0" xfId="0" applyFont="1"/>
    <xf numFmtId="49" fontId="26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3" fontId="20" fillId="0" borderId="0" xfId="17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3" fontId="15" fillId="0" borderId="0" xfId="17" applyFont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textRotation="90" wrapText="1"/>
    </xf>
    <xf numFmtId="166" fontId="2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3" fontId="20" fillId="0" borderId="0" xfId="17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3" fontId="24" fillId="0" borderId="0" xfId="17" applyFont="1" applyAlignment="1">
      <alignment vertical="center" wrapText="1"/>
    </xf>
    <xf numFmtId="0" fontId="27" fillId="0" borderId="1" xfId="0" applyFont="1" applyBorder="1" applyAlignment="1">
      <alignment horizontal="center" wrapText="1"/>
    </xf>
    <xf numFmtId="0" fontId="28" fillId="0" borderId="0" xfId="0" applyFont="1" applyAlignment="1">
      <alignment wrapText="1"/>
    </xf>
    <xf numFmtId="43" fontId="28" fillId="0" borderId="0" xfId="17" applyFont="1" applyAlignment="1">
      <alignment wrapText="1"/>
    </xf>
    <xf numFmtId="0" fontId="38" fillId="3" borderId="0" xfId="16" applyFont="1" applyFill="1" applyAlignment="1">
      <alignment wrapText="1"/>
    </xf>
    <xf numFmtId="0" fontId="38" fillId="4" borderId="0" xfId="16" applyFont="1" applyFill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8" xfId="0" applyFont="1" applyBorder="1" applyAlignment="1"/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2" borderId="1" xfId="8" applyNumberFormat="1" applyFont="1" applyFill="1" applyBorder="1" applyAlignment="1">
      <alignment horizontal="center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/>
    <xf numFmtId="0" fontId="40" fillId="0" borderId="1" xfId="0" applyFont="1" applyBorder="1" applyAlignment="1">
      <alignment wrapText="1"/>
    </xf>
    <xf numFmtId="0" fontId="32" fillId="0" borderId="1" xfId="16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0" fillId="0" borderId="0" xfId="0" applyFont="1" applyAlignment="1">
      <alignment horizontal="right" vertical="center" wrapText="1"/>
    </xf>
    <xf numFmtId="1" fontId="16" fillId="2" borderId="1" xfId="8" applyNumberFormat="1" applyFont="1" applyFill="1" applyBorder="1" applyAlignment="1">
      <alignment horizont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left" vertical="top" wrapText="1"/>
    </xf>
    <xf numFmtId="166" fontId="6" fillId="0" borderId="7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vertical="center" wrapText="1"/>
    </xf>
    <xf numFmtId="0" fontId="37" fillId="0" borderId="1" xfId="0" applyFont="1" applyBorder="1" applyAlignment="1">
      <alignment wrapText="1"/>
    </xf>
    <xf numFmtId="167" fontId="40" fillId="0" borderId="1" xfId="0" applyNumberFormat="1" applyFont="1" applyBorder="1" applyAlignment="1">
      <alignment horizontal="center" vertical="center"/>
    </xf>
    <xf numFmtId="165" fontId="40" fillId="0" borderId="1" xfId="0" applyNumberFormat="1" applyFont="1" applyBorder="1" applyAlignment="1">
      <alignment horizontal="center" vertical="center"/>
    </xf>
    <xf numFmtId="166" fontId="15" fillId="3" borderId="1" xfId="16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wrapText="1"/>
    </xf>
    <xf numFmtId="166" fontId="31" fillId="0" borderId="1" xfId="16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Border="1"/>
    <xf numFmtId="165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5" fillId="0" borderId="0" xfId="11" applyFont="1" applyFill="1" applyBorder="1" applyAlignment="1">
      <alignment horizontal="left" vertical="center" wrapText="1"/>
    </xf>
    <xf numFmtId="166" fontId="16" fillId="2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0" fillId="0" borderId="0" xfId="12" applyFont="1"/>
    <xf numFmtId="0" fontId="34" fillId="0" borderId="0" xfId="12" applyFont="1" applyAlignment="1"/>
    <xf numFmtId="0" fontId="34" fillId="0" borderId="0" xfId="12" applyFont="1" applyFill="1" applyBorder="1" applyAlignment="1"/>
    <xf numFmtId="0" fontId="34" fillId="0" borderId="0" xfId="12" applyFont="1" applyFill="1" applyBorder="1"/>
    <xf numFmtId="0" fontId="34" fillId="0" borderId="0" xfId="12" applyFont="1" applyFill="1" applyBorder="1" applyAlignment="1">
      <alignment horizontal="left"/>
    </xf>
    <xf numFmtId="0" fontId="20" fillId="0" borderId="0" xfId="12" applyFont="1" applyFill="1" applyAlignment="1">
      <alignment horizontal="left"/>
    </xf>
    <xf numFmtId="0" fontId="20" fillId="0" borderId="0" xfId="12" applyFont="1" applyFill="1"/>
    <xf numFmtId="0" fontId="20" fillId="0" borderId="0" xfId="12" applyFont="1" applyFill="1" applyAlignment="1">
      <alignment horizontal="centerContinuous"/>
    </xf>
    <xf numFmtId="0" fontId="20" fillId="0" borderId="0" xfId="12" applyFont="1" applyFill="1" applyBorder="1" applyAlignment="1">
      <alignment horizontal="centerContinuous"/>
    </xf>
    <xf numFmtId="0" fontId="20" fillId="0" borderId="0" xfId="12" applyFont="1" applyFill="1" applyBorder="1" applyAlignment="1">
      <alignment horizontal="right"/>
    </xf>
    <xf numFmtId="0" fontId="20" fillId="0" borderId="0" xfId="12" applyFont="1" applyFill="1" applyBorder="1" applyAlignment="1">
      <alignment vertical="center" wrapText="1"/>
    </xf>
    <xf numFmtId="0" fontId="20" fillId="0" borderId="0" xfId="12" applyFont="1" applyFill="1" applyBorder="1" applyAlignment="1">
      <alignment wrapText="1"/>
    </xf>
    <xf numFmtId="0" fontId="20" fillId="0" borderId="0" xfId="12" applyFont="1" applyBorder="1"/>
    <xf numFmtId="0" fontId="24" fillId="0" borderId="0" xfId="12" applyFont="1" applyBorder="1" applyAlignment="1">
      <alignment horizontal="center" vertical="center" wrapText="1"/>
    </xf>
    <xf numFmtId="0" fontId="24" fillId="0" borderId="0" xfId="12" applyFont="1" applyBorder="1" applyAlignment="1">
      <alignment vertical="top" wrapText="1"/>
    </xf>
    <xf numFmtId="0" fontId="20" fillId="0" borderId="1" xfId="12" applyFont="1" applyBorder="1"/>
    <xf numFmtId="0" fontId="24" fillId="0" borderId="1" xfId="12" applyFont="1" applyBorder="1" applyAlignment="1">
      <alignment horizontal="center" vertical="center" wrapText="1"/>
    </xf>
    <xf numFmtId="0" fontId="24" fillId="0" borderId="0" xfId="12" applyFont="1" applyBorder="1" applyAlignment="1">
      <alignment horizontal="center" vertical="top" wrapText="1"/>
    </xf>
    <xf numFmtId="0" fontId="43" fillId="0" borderId="1" xfId="0" applyFont="1" applyBorder="1" applyAlignment="1">
      <alignment horizontal="left" vertical="center" wrapText="1"/>
    </xf>
    <xf numFmtId="168" fontId="20" fillId="3" borderId="1" xfId="4" applyNumberFormat="1" applyFont="1" applyFill="1" applyBorder="1" applyAlignment="1">
      <alignment vertical="center" wrapText="1"/>
    </xf>
    <xf numFmtId="168" fontId="24" fillId="0" borderId="1" xfId="4" applyNumberFormat="1" applyFont="1" applyBorder="1" applyAlignment="1">
      <alignment horizontal="center" vertical="top" wrapText="1"/>
    </xf>
    <xf numFmtId="0" fontId="40" fillId="0" borderId="0" xfId="0" applyFont="1" applyAlignment="1">
      <alignment horizontal="right" vertical="center" wrapText="1"/>
    </xf>
    <xf numFmtId="0" fontId="20" fillId="0" borderId="1" xfId="12" applyFont="1" applyBorder="1" applyAlignment="1">
      <alignment horizontal="center" vertical="center" wrapText="1"/>
    </xf>
    <xf numFmtId="0" fontId="20" fillId="0" borderId="5" xfId="12" applyFont="1" applyBorder="1" applyAlignment="1">
      <alignment horizontal="left" vertical="center"/>
    </xf>
    <xf numFmtId="168" fontId="20" fillId="3" borderId="1" xfId="4" applyNumberFormat="1" applyFont="1" applyFill="1" applyBorder="1" applyAlignment="1">
      <alignment horizontal="center" vertical="center" wrapText="1"/>
    </xf>
    <xf numFmtId="168" fontId="20" fillId="0" borderId="1" xfId="4" applyNumberFormat="1" applyFont="1" applyBorder="1" applyAlignment="1">
      <alignment horizontal="center" vertical="center" wrapText="1"/>
    </xf>
    <xf numFmtId="0" fontId="20" fillId="0" borderId="1" xfId="12" applyFont="1" applyBorder="1" applyAlignment="1">
      <alignment horizontal="left" vertical="center"/>
    </xf>
    <xf numFmtId="0" fontId="40" fillId="0" borderId="0" xfId="0" applyFont="1" applyAlignment="1">
      <alignment horizontal="right" vertical="center" wrapText="1"/>
    </xf>
    <xf numFmtId="0" fontId="40" fillId="0" borderId="1" xfId="0" applyFont="1" applyBorder="1" applyAlignment="1">
      <alignment vertical="top" wrapText="1"/>
    </xf>
    <xf numFmtId="167" fontId="6" fillId="0" borderId="0" xfId="0" applyNumberFormat="1" applyFont="1"/>
    <xf numFmtId="0" fontId="15" fillId="0" borderId="0" xfId="9" applyFont="1" applyAlignment="1">
      <alignment vertical="center" wrapText="1"/>
    </xf>
    <xf numFmtId="0" fontId="15" fillId="0" borderId="0" xfId="9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167" fontId="10" fillId="0" borderId="1" xfId="16" applyNumberFormat="1" applyFont="1" applyBorder="1" applyAlignment="1">
      <alignment horizontal="center" vertical="center" wrapText="1"/>
    </xf>
    <xf numFmtId="0" fontId="30" fillId="0" borderId="0" xfId="11" applyFont="1" applyFill="1" applyBorder="1" applyAlignment="1">
      <alignment horizontal="left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0" fontId="20" fillId="0" borderId="0" xfId="12" applyFont="1" applyFill="1" applyBorder="1" applyAlignment="1">
      <alignment horizontal="center" vertical="center" wrapText="1"/>
    </xf>
    <xf numFmtId="0" fontId="24" fillId="0" borderId="7" xfId="12" applyFont="1" applyBorder="1" applyAlignment="1">
      <alignment horizontal="center" vertical="center"/>
    </xf>
    <xf numFmtId="0" fontId="24" fillId="0" borderId="5" xfId="12" applyFont="1" applyBorder="1" applyAlignment="1">
      <alignment horizontal="center" vertical="center"/>
    </xf>
    <xf numFmtId="0" fontId="24" fillId="0" borderId="2" xfId="12" applyFont="1" applyBorder="1" applyAlignment="1">
      <alignment horizontal="center" vertical="center" wrapText="1"/>
    </xf>
    <xf numFmtId="0" fontId="24" fillId="0" borderId="3" xfId="12" applyFont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24" fillId="0" borderId="8" xfId="12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0" xfId="9" applyFont="1" applyAlignment="1">
      <alignment horizontal="left" vertical="center" wrapText="1"/>
    </xf>
    <xf numFmtId="0" fontId="15" fillId="0" borderId="0" xfId="9" applyFont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15" fillId="0" borderId="0" xfId="9" applyFont="1" applyAlignment="1">
      <alignment horizontal="right" vertical="center" wrapText="1"/>
    </xf>
    <xf numFmtId="0" fontId="15" fillId="0" borderId="0" xfId="9" applyFont="1" applyAlignment="1">
      <alignment horizontal="right" vertical="top" wrapText="1"/>
    </xf>
    <xf numFmtId="0" fontId="24" fillId="0" borderId="0" xfId="16" applyFont="1" applyAlignment="1">
      <alignment horizontal="center" vertical="center" wrapText="1"/>
    </xf>
    <xf numFmtId="49" fontId="25" fillId="0" borderId="10" xfId="16" applyNumberFormat="1" applyFont="1" applyFill="1" applyBorder="1" applyAlignment="1">
      <alignment horizontal="center" vertical="center" wrapText="1"/>
    </xf>
    <xf numFmtId="49" fontId="25" fillId="0" borderId="11" xfId="16" applyNumberFormat="1" applyFont="1" applyFill="1" applyBorder="1" applyAlignment="1">
      <alignment horizontal="center" vertical="center" wrapText="1"/>
    </xf>
    <xf numFmtId="49" fontId="25" fillId="0" borderId="12" xfId="16" applyNumberFormat="1" applyFont="1" applyFill="1" applyBorder="1" applyAlignment="1">
      <alignment horizontal="center" vertical="center" wrapText="1"/>
    </xf>
    <xf numFmtId="49" fontId="25" fillId="0" borderId="13" xfId="16" applyNumberFormat="1" applyFont="1" applyFill="1" applyBorder="1" applyAlignment="1">
      <alignment horizontal="center" vertical="center" wrapText="1"/>
    </xf>
    <xf numFmtId="0" fontId="25" fillId="0" borderId="7" xfId="16" applyNumberFormat="1" applyFont="1" applyFill="1" applyBorder="1" applyAlignment="1">
      <alignment horizontal="center" vertical="center" wrapText="1"/>
    </xf>
    <xf numFmtId="0" fontId="25" fillId="0" borderId="4" xfId="16" applyNumberFormat="1" applyFont="1" applyFill="1" applyBorder="1" applyAlignment="1">
      <alignment horizontal="center" vertical="center" wrapText="1"/>
    </xf>
    <xf numFmtId="0" fontId="25" fillId="0" borderId="5" xfId="16" applyNumberFormat="1" applyFont="1" applyFill="1" applyBorder="1" applyAlignment="1">
      <alignment horizontal="center" vertical="center" wrapText="1"/>
    </xf>
    <xf numFmtId="166" fontId="25" fillId="0" borderId="7" xfId="16" applyNumberFormat="1" applyFont="1" applyFill="1" applyBorder="1" applyAlignment="1">
      <alignment horizontal="center" vertical="center" wrapText="1"/>
    </xf>
    <xf numFmtId="166" fontId="25" fillId="0" borderId="4" xfId="16" applyNumberFormat="1" applyFont="1" applyFill="1" applyBorder="1" applyAlignment="1">
      <alignment horizontal="center" vertical="center" wrapText="1"/>
    </xf>
    <xf numFmtId="166" fontId="25" fillId="0" borderId="5" xfId="16" applyNumberFormat="1" applyFont="1" applyFill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 wrapText="1"/>
    </xf>
    <xf numFmtId="166" fontId="25" fillId="0" borderId="2" xfId="16" applyNumberFormat="1" applyFont="1" applyFill="1" applyBorder="1" applyAlignment="1">
      <alignment horizontal="center" vertical="center" wrapText="1"/>
    </xf>
    <xf numFmtId="166" fontId="25" fillId="0" borderId="9" xfId="16" applyNumberFormat="1" applyFont="1" applyFill="1" applyBorder="1" applyAlignment="1">
      <alignment horizontal="center" vertical="center" wrapText="1"/>
    </xf>
    <xf numFmtId="166" fontId="25" fillId="0" borderId="3" xfId="16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2" borderId="7" xfId="0" applyNumberFormat="1" applyFont="1" applyFill="1" applyBorder="1" applyAlignment="1">
      <alignment horizontal="center" vertical="top" wrapText="1"/>
    </xf>
    <xf numFmtId="49" fontId="17" fillId="2" borderId="4" xfId="0" applyNumberFormat="1" applyFont="1" applyFill="1" applyBorder="1" applyAlignment="1">
      <alignment horizontal="center"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40" fillId="0" borderId="0" xfId="6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30" fillId="0" borderId="2" xfId="11" applyFont="1" applyFill="1" applyBorder="1" applyAlignment="1">
      <alignment horizontal="left" vertical="center" wrapText="1"/>
    </xf>
    <xf numFmtId="0" fontId="30" fillId="0" borderId="9" xfId="11" applyFont="1" applyFill="1" applyBorder="1" applyAlignment="1">
      <alignment horizontal="left" vertical="center" wrapText="1"/>
    </xf>
    <xf numFmtId="0" fontId="44" fillId="0" borderId="2" xfId="11" applyFont="1" applyFill="1" applyBorder="1" applyAlignment="1">
      <alignment horizontal="left" vertical="center" wrapText="1"/>
    </xf>
    <xf numFmtId="0" fontId="44" fillId="0" borderId="3" xfId="11" applyFont="1" applyFill="1" applyBorder="1" applyAlignment="1">
      <alignment horizontal="left" vertical="center" wrapText="1"/>
    </xf>
    <xf numFmtId="0" fontId="30" fillId="0" borderId="3" xfId="11" applyFont="1" applyFill="1" applyBorder="1" applyAlignment="1">
      <alignment horizontal="left" vertical="center" wrapText="1"/>
    </xf>
    <xf numFmtId="0" fontId="15" fillId="0" borderId="2" xfId="11" applyFont="1" applyFill="1" applyBorder="1" applyAlignment="1">
      <alignment horizontal="left" vertical="center" wrapText="1"/>
    </xf>
    <xf numFmtId="0" fontId="15" fillId="0" borderId="3" xfId="11" applyFont="1" applyFill="1" applyBorder="1" applyAlignment="1">
      <alignment horizontal="left" vertical="center" wrapText="1"/>
    </xf>
    <xf numFmtId="0" fontId="15" fillId="0" borderId="9" xfId="11" applyFont="1" applyFill="1" applyBorder="1" applyAlignment="1">
      <alignment horizontal="left" vertical="center" wrapText="1"/>
    </xf>
  </cellXfs>
  <cellStyles count="18">
    <cellStyle name="Comma" xfId="1" builtinId="3"/>
    <cellStyle name="Comma 2" xfId="2"/>
    <cellStyle name="Comma 3" xfId="3"/>
    <cellStyle name="Comma 4" xfId="4"/>
    <cellStyle name="Normal" xfId="0" builtinId="0"/>
    <cellStyle name="Normal 10" xfId="5"/>
    <cellStyle name="Normal 2" xfId="6"/>
    <cellStyle name="Normal 3" xfId="7"/>
    <cellStyle name="Normal 4" xfId="8"/>
    <cellStyle name="Normal 5" xfId="9"/>
    <cellStyle name="Normal 5 2" xfId="10"/>
    <cellStyle name="Normal 6" xfId="11"/>
    <cellStyle name="Normal 7" xfId="12"/>
    <cellStyle name="Normal 9 3_հավ1-3" xfId="13"/>
    <cellStyle name="Percent 2" xfId="14"/>
    <cellStyle name="SN_241" xfId="15"/>
    <cellStyle name="Обычный 2" xfId="16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view="pageBreakPreview" zoomScaleNormal="100" zoomScaleSheetLayoutView="100" workbookViewId="0">
      <selection activeCell="C9" sqref="C9"/>
    </sheetView>
  </sheetViews>
  <sheetFormatPr defaultRowHeight="17.25" x14ac:dyDescent="0.3"/>
  <cols>
    <col min="1" max="1" width="88.42578125" style="130" customWidth="1"/>
    <col min="2" max="2" width="35.5703125" style="130" customWidth="1"/>
    <col min="3" max="3" width="28.42578125" style="130" customWidth="1"/>
    <col min="4" max="16384" width="9.140625" style="130"/>
  </cols>
  <sheetData>
    <row r="1" spans="1:241" x14ac:dyDescent="0.3">
      <c r="A1" s="95"/>
      <c r="B1" s="95" t="s">
        <v>71</v>
      </c>
    </row>
    <row r="2" spans="1:241" x14ac:dyDescent="0.3">
      <c r="A2" s="95"/>
      <c r="B2" s="95" t="s">
        <v>60</v>
      </c>
      <c r="C2" s="131"/>
    </row>
    <row r="3" spans="1:241" s="136" customFormat="1" x14ac:dyDescent="0.3">
      <c r="A3" s="95"/>
      <c r="B3" s="95" t="s">
        <v>61</v>
      </c>
      <c r="C3" s="132"/>
      <c r="D3" s="133"/>
      <c r="E3" s="134"/>
      <c r="F3" s="135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</row>
    <row r="4" spans="1:241" s="136" customFormat="1" x14ac:dyDescent="0.3">
      <c r="A4" s="138"/>
      <c r="B4" s="139"/>
      <c r="C4" s="132"/>
      <c r="D4" s="132"/>
      <c r="E4" s="132"/>
      <c r="F4" s="132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</row>
    <row r="5" spans="1:241" s="136" customFormat="1" ht="46.5" customHeight="1" x14ac:dyDescent="0.3">
      <c r="A5" s="166" t="s">
        <v>132</v>
      </c>
      <c r="B5" s="166"/>
      <c r="C5" s="140"/>
      <c r="D5" s="141"/>
      <c r="E5" s="141"/>
      <c r="F5" s="141"/>
      <c r="G5" s="141"/>
      <c r="H5" s="141"/>
    </row>
    <row r="7" spans="1:241" ht="27" customHeight="1" x14ac:dyDescent="0.3">
      <c r="A7" s="142"/>
      <c r="B7" s="143" t="s">
        <v>133</v>
      </c>
      <c r="C7" s="144"/>
    </row>
    <row r="8" spans="1:241" ht="64.5" customHeight="1" x14ac:dyDescent="0.3">
      <c r="A8" s="145"/>
      <c r="B8" s="146" t="s">
        <v>134</v>
      </c>
      <c r="C8" s="147"/>
    </row>
    <row r="9" spans="1:241" ht="35.25" customHeight="1" x14ac:dyDescent="0.3">
      <c r="A9" s="148" t="s">
        <v>135</v>
      </c>
      <c r="B9" s="149">
        <v>690688.3</v>
      </c>
      <c r="C9" s="147"/>
    </row>
    <row r="10" spans="1:241" ht="35.25" customHeight="1" x14ac:dyDescent="0.3">
      <c r="A10" s="148" t="s">
        <v>136</v>
      </c>
      <c r="B10" s="149">
        <f>B9</f>
        <v>690688.3</v>
      </c>
      <c r="C10" s="147"/>
    </row>
    <row r="11" spans="1:241" ht="35.25" customHeight="1" x14ac:dyDescent="0.3">
      <c r="A11" s="148" t="s">
        <v>137</v>
      </c>
      <c r="B11" s="150">
        <f>B9-B10</f>
        <v>0</v>
      </c>
      <c r="C11" s="147"/>
    </row>
    <row r="12" spans="1:241" x14ac:dyDescent="0.3">
      <c r="A12" s="142"/>
      <c r="B12" s="147"/>
      <c r="C12" s="147"/>
    </row>
    <row r="13" spans="1:241" x14ac:dyDescent="0.3">
      <c r="A13" s="142"/>
      <c r="B13" s="147"/>
      <c r="C13" s="147"/>
    </row>
    <row r="14" spans="1:241" x14ac:dyDescent="0.3">
      <c r="A14" s="142"/>
      <c r="B14" s="147"/>
      <c r="C14" s="147"/>
    </row>
    <row r="15" spans="1:241" x14ac:dyDescent="0.3">
      <c r="A15" s="142"/>
      <c r="B15" s="147"/>
      <c r="C15" s="147"/>
    </row>
    <row r="16" spans="1:241" x14ac:dyDescent="0.3">
      <c r="A16" s="142"/>
      <c r="B16" s="147"/>
      <c r="C16" s="147"/>
    </row>
    <row r="17" spans="1:3" x14ac:dyDescent="0.3">
      <c r="A17" s="142"/>
      <c r="B17" s="147"/>
      <c r="C17" s="147"/>
    </row>
    <row r="18" spans="1:3" x14ac:dyDescent="0.3">
      <c r="A18" s="142"/>
      <c r="B18" s="147"/>
      <c r="C18" s="147"/>
    </row>
    <row r="19" spans="1:3" x14ac:dyDescent="0.3">
      <c r="A19" s="142"/>
      <c r="B19" s="147"/>
      <c r="C19" s="147"/>
    </row>
    <row r="20" spans="1:3" x14ac:dyDescent="0.3">
      <c r="A20" s="142"/>
      <c r="B20" s="147"/>
      <c r="C20" s="147"/>
    </row>
    <row r="21" spans="1:3" x14ac:dyDescent="0.3">
      <c r="A21" s="142"/>
      <c r="B21" s="147"/>
      <c r="C21" s="147"/>
    </row>
  </sheetData>
  <mergeCells count="1"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Normal="100" zoomScaleSheetLayoutView="100" workbookViewId="0">
      <selection activeCell="B8" sqref="B8:C8"/>
    </sheetView>
  </sheetViews>
  <sheetFormatPr defaultRowHeight="17.25" x14ac:dyDescent="0.3"/>
  <cols>
    <col min="1" max="1" width="88.42578125" style="130" customWidth="1"/>
    <col min="2" max="2" width="19" style="130" customWidth="1"/>
    <col min="3" max="3" width="18.85546875" style="130" bestFit="1" customWidth="1"/>
    <col min="4" max="16384" width="9.140625" style="130"/>
  </cols>
  <sheetData>
    <row r="1" spans="1:3" x14ac:dyDescent="0.3">
      <c r="B1" s="171" t="s">
        <v>138</v>
      </c>
      <c r="C1" s="171"/>
    </row>
    <row r="2" spans="1:3" x14ac:dyDescent="0.3">
      <c r="A2" s="131"/>
      <c r="B2" s="171" t="s">
        <v>60</v>
      </c>
      <c r="C2" s="171"/>
    </row>
    <row r="3" spans="1:3" s="136" customFormat="1" x14ac:dyDescent="0.3">
      <c r="A3" s="138"/>
      <c r="B3" s="171" t="s">
        <v>61</v>
      </c>
      <c r="C3" s="171"/>
    </row>
    <row r="4" spans="1:3" s="136" customFormat="1" x14ac:dyDescent="0.3">
      <c r="A4" s="138"/>
      <c r="B4" s="139"/>
      <c r="C4" s="132"/>
    </row>
    <row r="5" spans="1:3" s="136" customFormat="1" ht="80.25" customHeight="1" x14ac:dyDescent="0.3">
      <c r="A5" s="166" t="s">
        <v>139</v>
      </c>
      <c r="B5" s="166"/>
      <c r="C5" s="166"/>
    </row>
    <row r="7" spans="1:3" x14ac:dyDescent="0.3">
      <c r="A7" s="142"/>
      <c r="B7" s="172"/>
      <c r="C7" s="172"/>
    </row>
    <row r="8" spans="1:3" ht="64.5" customHeight="1" x14ac:dyDescent="0.3">
      <c r="A8" s="167" t="s">
        <v>140</v>
      </c>
      <c r="B8" s="169" t="s">
        <v>134</v>
      </c>
      <c r="C8" s="170"/>
    </row>
    <row r="9" spans="1:3" ht="51.75" customHeight="1" x14ac:dyDescent="0.3">
      <c r="A9" s="168"/>
      <c r="B9" s="152" t="s">
        <v>53</v>
      </c>
      <c r="C9" s="152" t="s">
        <v>141</v>
      </c>
    </row>
    <row r="10" spans="1:3" ht="33.75" customHeight="1" x14ac:dyDescent="0.3">
      <c r="A10" s="153" t="s">
        <v>142</v>
      </c>
      <c r="B10" s="154">
        <v>690688.3</v>
      </c>
      <c r="C10" s="154">
        <f>B10</f>
        <v>690688.3</v>
      </c>
    </row>
    <row r="11" spans="1:3" ht="33.75" customHeight="1" x14ac:dyDescent="0.3">
      <c r="A11" s="153" t="s">
        <v>143</v>
      </c>
      <c r="B11" s="154"/>
      <c r="C11" s="155"/>
    </row>
    <row r="12" spans="1:3" ht="33.75" customHeight="1" x14ac:dyDescent="0.3">
      <c r="A12" s="156" t="s">
        <v>144</v>
      </c>
      <c r="B12" s="154">
        <f>B10</f>
        <v>690688.3</v>
      </c>
      <c r="C12" s="154">
        <f>B12</f>
        <v>690688.3</v>
      </c>
    </row>
    <row r="13" spans="1:3" x14ac:dyDescent="0.3">
      <c r="A13" s="142"/>
      <c r="B13" s="147"/>
      <c r="C13" s="147"/>
    </row>
    <row r="14" spans="1:3" x14ac:dyDescent="0.3">
      <c r="A14" s="142"/>
      <c r="B14" s="147"/>
      <c r="C14" s="147"/>
    </row>
    <row r="15" spans="1:3" x14ac:dyDescent="0.3">
      <c r="A15" s="142"/>
      <c r="B15" s="147"/>
      <c r="C15" s="147"/>
    </row>
    <row r="16" spans="1:3" x14ac:dyDescent="0.3">
      <c r="A16" s="142"/>
      <c r="B16" s="147"/>
      <c r="C16" s="147"/>
    </row>
    <row r="17" spans="1:3" x14ac:dyDescent="0.3">
      <c r="A17" s="142"/>
      <c r="B17" s="147"/>
      <c r="C17" s="147"/>
    </row>
    <row r="18" spans="1:3" x14ac:dyDescent="0.3">
      <c r="A18" s="142"/>
      <c r="B18" s="147"/>
      <c r="C18" s="147"/>
    </row>
    <row r="19" spans="1:3" x14ac:dyDescent="0.3">
      <c r="A19" s="142"/>
      <c r="B19" s="147"/>
      <c r="C19" s="147"/>
    </row>
    <row r="20" spans="1:3" x14ac:dyDescent="0.3">
      <c r="A20" s="142"/>
      <c r="B20" s="147"/>
      <c r="C20" s="147"/>
    </row>
    <row r="21" spans="1:3" x14ac:dyDescent="0.3">
      <c r="A21" s="142"/>
      <c r="B21" s="147"/>
      <c r="C21" s="147"/>
    </row>
    <row r="22" spans="1:3" x14ac:dyDescent="0.3">
      <c r="A22" s="142"/>
      <c r="B22" s="147"/>
      <c r="C22" s="147"/>
    </row>
  </sheetData>
  <mergeCells count="7">
    <mergeCell ref="A8:A9"/>
    <mergeCell ref="B8:C8"/>
    <mergeCell ref="B1:C1"/>
    <mergeCell ref="B2:C2"/>
    <mergeCell ref="B3:C3"/>
    <mergeCell ref="A5:C5"/>
    <mergeCell ref="B7:C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view="pageBreakPreview" topLeftCell="A58" zoomScaleNormal="100" zoomScaleSheetLayoutView="100" workbookViewId="0">
      <selection activeCell="C38" sqref="C38"/>
    </sheetView>
  </sheetViews>
  <sheetFormatPr defaultRowHeight="13.5" x14ac:dyDescent="0.25"/>
  <cols>
    <col min="1" max="1" width="8.7109375" style="1" bestFit="1" customWidth="1"/>
    <col min="2" max="2" width="11.42578125" style="1" customWidth="1"/>
    <col min="3" max="3" width="66.140625" style="1" customWidth="1"/>
    <col min="4" max="5" width="19.28515625" style="1" customWidth="1"/>
    <col min="6" max="6" width="9.140625" style="1"/>
    <col min="7" max="7" width="11.7109375" style="1" customWidth="1"/>
    <col min="8" max="16384" width="9.140625" style="1"/>
  </cols>
  <sheetData>
    <row r="1" spans="1:6" x14ac:dyDescent="0.25">
      <c r="D1" s="193" t="s">
        <v>147</v>
      </c>
      <c r="E1" s="193"/>
      <c r="F1" s="193"/>
    </row>
    <row r="2" spans="1:6" x14ac:dyDescent="0.25">
      <c r="D2" s="193" t="s">
        <v>38</v>
      </c>
      <c r="E2" s="193"/>
      <c r="F2" s="193"/>
    </row>
    <row r="3" spans="1:6" x14ac:dyDescent="0.25">
      <c r="D3" s="194" t="s">
        <v>39</v>
      </c>
      <c r="E3" s="194"/>
      <c r="F3" s="194"/>
    </row>
    <row r="5" spans="1:6" ht="68.25" customHeight="1" x14ac:dyDescent="0.25">
      <c r="A5" s="199" t="s">
        <v>164</v>
      </c>
      <c r="B5" s="199"/>
      <c r="C5" s="199"/>
      <c r="D5" s="199"/>
      <c r="E5" s="199"/>
    </row>
    <row r="7" spans="1:6" x14ac:dyDescent="0.25">
      <c r="D7" s="195" t="s">
        <v>72</v>
      </c>
      <c r="E7" s="195"/>
    </row>
    <row r="8" spans="1:6" s="15" customFormat="1" ht="52.5" customHeight="1" x14ac:dyDescent="0.25">
      <c r="A8" s="198" t="s">
        <v>14</v>
      </c>
      <c r="B8" s="198"/>
      <c r="C8" s="198" t="s">
        <v>15</v>
      </c>
      <c r="D8" s="196" t="s">
        <v>32</v>
      </c>
      <c r="E8" s="197"/>
    </row>
    <row r="9" spans="1:6" s="15" customFormat="1" ht="30" customHeight="1" x14ac:dyDescent="0.25">
      <c r="A9" s="85" t="s">
        <v>18</v>
      </c>
      <c r="B9" s="22" t="s">
        <v>19</v>
      </c>
      <c r="C9" s="198"/>
      <c r="D9" s="20" t="s">
        <v>16</v>
      </c>
      <c r="E9" s="20" t="s">
        <v>17</v>
      </c>
    </row>
    <row r="10" spans="1:6" s="15" customFormat="1" ht="16.899999999999999" customHeight="1" x14ac:dyDescent="0.25">
      <c r="A10" s="85"/>
      <c r="B10" s="22"/>
      <c r="C10" s="101" t="s">
        <v>73</v>
      </c>
      <c r="D10" s="102">
        <f>+D11</f>
        <v>690688.3</v>
      </c>
      <c r="E10" s="102">
        <f>D10</f>
        <v>690688.3</v>
      </c>
    </row>
    <row r="11" spans="1:6" ht="16.5" x14ac:dyDescent="0.3">
      <c r="A11" s="200" t="s">
        <v>75</v>
      </c>
      <c r="B11" s="200"/>
      <c r="C11" s="200"/>
      <c r="D11" s="106">
        <f>D49+D12</f>
        <v>690688.3</v>
      </c>
      <c r="E11" s="106">
        <f>E49+E12</f>
        <v>690688.3</v>
      </c>
    </row>
    <row r="12" spans="1:6" ht="14.25" x14ac:dyDescent="0.25">
      <c r="A12" s="185">
        <v>1075</v>
      </c>
      <c r="B12" s="188"/>
      <c r="C12" s="80" t="s">
        <v>20</v>
      </c>
      <c r="D12" s="176">
        <f>D19+D25+D37+D31+D43</f>
        <v>652043.30000000005</v>
      </c>
      <c r="E12" s="176">
        <f>E19+E25+E37+E31+E43</f>
        <v>652043.30000000005</v>
      </c>
    </row>
    <row r="13" spans="1:6" x14ac:dyDescent="0.25">
      <c r="A13" s="186"/>
      <c r="B13" s="189"/>
      <c r="C13" s="16" t="s">
        <v>79</v>
      </c>
      <c r="D13" s="177"/>
      <c r="E13" s="177"/>
    </row>
    <row r="14" spans="1:6" ht="14.25" x14ac:dyDescent="0.25">
      <c r="A14" s="186"/>
      <c r="B14" s="189"/>
      <c r="C14" s="80" t="s">
        <v>64</v>
      </c>
      <c r="D14" s="177"/>
      <c r="E14" s="177"/>
    </row>
    <row r="15" spans="1:6" ht="27" x14ac:dyDescent="0.25">
      <c r="A15" s="186"/>
      <c r="B15" s="189"/>
      <c r="C15" s="27" t="s">
        <v>80</v>
      </c>
      <c r="D15" s="177"/>
      <c r="E15" s="177"/>
    </row>
    <row r="16" spans="1:6" ht="14.25" x14ac:dyDescent="0.25">
      <c r="A16" s="186"/>
      <c r="B16" s="189"/>
      <c r="C16" s="80" t="s">
        <v>21</v>
      </c>
      <c r="D16" s="177"/>
      <c r="E16" s="177"/>
    </row>
    <row r="17" spans="1:5" ht="29.25" customHeight="1" x14ac:dyDescent="0.25">
      <c r="A17" s="187"/>
      <c r="B17" s="190"/>
      <c r="C17" s="27" t="s">
        <v>81</v>
      </c>
      <c r="D17" s="178"/>
      <c r="E17" s="178"/>
    </row>
    <row r="18" spans="1:5" ht="14.25" x14ac:dyDescent="0.25">
      <c r="A18" s="191"/>
      <c r="B18" s="192"/>
      <c r="C18" s="179" t="s">
        <v>22</v>
      </c>
      <c r="D18" s="180"/>
      <c r="E18" s="181"/>
    </row>
    <row r="19" spans="1:5" s="78" customFormat="1" ht="19.149999999999999" customHeight="1" x14ac:dyDescent="0.25">
      <c r="A19" s="182"/>
      <c r="B19" s="173">
        <v>32002</v>
      </c>
      <c r="C19" s="80" t="s">
        <v>6</v>
      </c>
      <c r="D19" s="176">
        <v>13620</v>
      </c>
      <c r="E19" s="176">
        <v>13620</v>
      </c>
    </row>
    <row r="20" spans="1:5" s="78" customFormat="1" ht="33" customHeight="1" x14ac:dyDescent="0.25">
      <c r="A20" s="183"/>
      <c r="B20" s="174"/>
      <c r="C20" s="104" t="s">
        <v>87</v>
      </c>
      <c r="D20" s="177"/>
      <c r="E20" s="177"/>
    </row>
    <row r="21" spans="1:5" s="78" customFormat="1" ht="24" customHeight="1" x14ac:dyDescent="0.25">
      <c r="A21" s="183"/>
      <c r="B21" s="174"/>
      <c r="C21" s="80" t="s">
        <v>23</v>
      </c>
      <c r="D21" s="177"/>
      <c r="E21" s="177"/>
    </row>
    <row r="22" spans="1:5" s="78" customFormat="1" ht="41.25" customHeight="1" x14ac:dyDescent="0.25">
      <c r="A22" s="183"/>
      <c r="B22" s="174"/>
      <c r="C22" s="105" t="s">
        <v>151</v>
      </c>
      <c r="D22" s="177"/>
      <c r="E22" s="177"/>
    </row>
    <row r="23" spans="1:5" s="78" customFormat="1" ht="18" customHeight="1" x14ac:dyDescent="0.25">
      <c r="A23" s="183"/>
      <c r="B23" s="174"/>
      <c r="C23" s="80" t="s">
        <v>7</v>
      </c>
      <c r="D23" s="177"/>
      <c r="E23" s="177"/>
    </row>
    <row r="24" spans="1:5" s="78" customFormat="1" ht="24" customHeight="1" x14ac:dyDescent="0.25">
      <c r="A24" s="184"/>
      <c r="B24" s="175"/>
      <c r="C24" s="79" t="s">
        <v>37</v>
      </c>
      <c r="D24" s="178"/>
      <c r="E24" s="178"/>
    </row>
    <row r="25" spans="1:5" s="78" customFormat="1" ht="19.149999999999999" customHeight="1" x14ac:dyDescent="0.25">
      <c r="A25" s="182"/>
      <c r="B25" s="173">
        <v>32003</v>
      </c>
      <c r="C25" s="80" t="s">
        <v>6</v>
      </c>
      <c r="D25" s="176">
        <v>603965.9</v>
      </c>
      <c r="E25" s="176">
        <f>D25</f>
        <v>603965.9</v>
      </c>
    </row>
    <row r="26" spans="1:5" s="78" customFormat="1" ht="52.5" customHeight="1" x14ac:dyDescent="0.25">
      <c r="A26" s="183"/>
      <c r="B26" s="174"/>
      <c r="C26" s="104" t="s">
        <v>116</v>
      </c>
      <c r="D26" s="177"/>
      <c r="E26" s="177"/>
    </row>
    <row r="27" spans="1:5" s="78" customFormat="1" ht="24" customHeight="1" x14ac:dyDescent="0.25">
      <c r="A27" s="183"/>
      <c r="B27" s="174"/>
      <c r="C27" s="80" t="s">
        <v>23</v>
      </c>
      <c r="D27" s="177"/>
      <c r="E27" s="177"/>
    </row>
    <row r="28" spans="1:5" s="78" customFormat="1" ht="33.75" customHeight="1" x14ac:dyDescent="0.25">
      <c r="A28" s="183"/>
      <c r="B28" s="174"/>
      <c r="C28" s="105" t="s">
        <v>122</v>
      </c>
      <c r="D28" s="177"/>
      <c r="E28" s="177"/>
    </row>
    <row r="29" spans="1:5" s="78" customFormat="1" ht="18" customHeight="1" x14ac:dyDescent="0.25">
      <c r="A29" s="183"/>
      <c r="B29" s="174"/>
      <c r="C29" s="80" t="s">
        <v>7</v>
      </c>
      <c r="D29" s="177"/>
      <c r="E29" s="177"/>
    </row>
    <row r="30" spans="1:5" s="78" customFormat="1" ht="38.25" customHeight="1" x14ac:dyDescent="0.25">
      <c r="A30" s="184"/>
      <c r="B30" s="175"/>
      <c r="C30" s="79" t="s">
        <v>37</v>
      </c>
      <c r="D30" s="178"/>
      <c r="E30" s="178"/>
    </row>
    <row r="31" spans="1:5" s="78" customFormat="1" ht="21" customHeight="1" x14ac:dyDescent="0.25">
      <c r="A31" s="182"/>
      <c r="B31" s="173">
        <v>32004</v>
      </c>
      <c r="C31" s="80" t="s">
        <v>6</v>
      </c>
      <c r="D31" s="176">
        <v>9777.4</v>
      </c>
      <c r="E31" s="176">
        <f>D31</f>
        <v>9777.4</v>
      </c>
    </row>
    <row r="32" spans="1:5" s="78" customFormat="1" ht="63" customHeight="1" x14ac:dyDescent="0.25">
      <c r="A32" s="183"/>
      <c r="B32" s="174"/>
      <c r="C32" s="104" t="s">
        <v>115</v>
      </c>
      <c r="D32" s="177"/>
      <c r="E32" s="177"/>
    </row>
    <row r="33" spans="1:5" s="78" customFormat="1" ht="21" customHeight="1" x14ac:dyDescent="0.25">
      <c r="A33" s="183"/>
      <c r="B33" s="174"/>
      <c r="C33" s="80" t="s">
        <v>23</v>
      </c>
      <c r="D33" s="177"/>
      <c r="E33" s="177"/>
    </row>
    <row r="34" spans="1:5" s="78" customFormat="1" ht="21" customHeight="1" x14ac:dyDescent="0.25">
      <c r="A34" s="183"/>
      <c r="B34" s="174"/>
      <c r="C34" s="105" t="s">
        <v>152</v>
      </c>
      <c r="D34" s="177"/>
      <c r="E34" s="177"/>
    </row>
    <row r="35" spans="1:5" s="78" customFormat="1" ht="21" customHeight="1" x14ac:dyDescent="0.25">
      <c r="A35" s="183"/>
      <c r="B35" s="174"/>
      <c r="C35" s="80" t="s">
        <v>7</v>
      </c>
      <c r="D35" s="177"/>
      <c r="E35" s="177"/>
    </row>
    <row r="36" spans="1:5" s="78" customFormat="1" ht="21" customHeight="1" x14ac:dyDescent="0.25">
      <c r="A36" s="184"/>
      <c r="B36" s="175"/>
      <c r="C36" s="79" t="s">
        <v>37</v>
      </c>
      <c r="D36" s="178"/>
      <c r="E36" s="178"/>
    </row>
    <row r="37" spans="1:5" s="78" customFormat="1" ht="19.149999999999999" customHeight="1" x14ac:dyDescent="0.25">
      <c r="A37" s="182"/>
      <c r="B37" s="173">
        <v>32005</v>
      </c>
      <c r="C37" s="80" t="s">
        <v>6</v>
      </c>
      <c r="D37" s="176">
        <v>4000</v>
      </c>
      <c r="E37" s="176">
        <f>D37</f>
        <v>4000</v>
      </c>
    </row>
    <row r="38" spans="1:5" s="78" customFormat="1" ht="67.5" customHeight="1" x14ac:dyDescent="0.25">
      <c r="A38" s="183"/>
      <c r="B38" s="174"/>
      <c r="C38" s="104" t="s">
        <v>89</v>
      </c>
      <c r="D38" s="177"/>
      <c r="E38" s="177"/>
    </row>
    <row r="39" spans="1:5" s="78" customFormat="1" ht="24" customHeight="1" x14ac:dyDescent="0.25">
      <c r="A39" s="183"/>
      <c r="B39" s="174"/>
      <c r="C39" s="80" t="s">
        <v>23</v>
      </c>
      <c r="D39" s="177"/>
      <c r="E39" s="177"/>
    </row>
    <row r="40" spans="1:5" s="78" customFormat="1" ht="27.75" customHeight="1" x14ac:dyDescent="0.25">
      <c r="A40" s="183"/>
      <c r="B40" s="174"/>
      <c r="C40" s="105" t="s">
        <v>153</v>
      </c>
      <c r="D40" s="177"/>
      <c r="E40" s="177"/>
    </row>
    <row r="41" spans="1:5" s="78" customFormat="1" ht="18" customHeight="1" x14ac:dyDescent="0.25">
      <c r="A41" s="183"/>
      <c r="B41" s="174"/>
      <c r="C41" s="80" t="s">
        <v>7</v>
      </c>
      <c r="D41" s="177"/>
      <c r="E41" s="177"/>
    </row>
    <row r="42" spans="1:5" s="78" customFormat="1" ht="45" customHeight="1" x14ac:dyDescent="0.25">
      <c r="A42" s="184"/>
      <c r="B42" s="175"/>
      <c r="C42" s="79" t="s">
        <v>117</v>
      </c>
      <c r="D42" s="178"/>
      <c r="E42" s="178"/>
    </row>
    <row r="43" spans="1:5" s="78" customFormat="1" ht="21.75" customHeight="1" x14ac:dyDescent="0.25">
      <c r="A43" s="182"/>
      <c r="B43" s="173">
        <v>32006</v>
      </c>
      <c r="C43" s="80" t="s">
        <v>6</v>
      </c>
      <c r="D43" s="176">
        <v>20680</v>
      </c>
      <c r="E43" s="176">
        <f>D43</f>
        <v>20680</v>
      </c>
    </row>
    <row r="44" spans="1:5" s="78" customFormat="1" ht="45" customHeight="1" x14ac:dyDescent="0.25">
      <c r="A44" s="183"/>
      <c r="B44" s="174"/>
      <c r="C44" s="104" t="s">
        <v>165</v>
      </c>
      <c r="D44" s="177"/>
      <c r="E44" s="177"/>
    </row>
    <row r="45" spans="1:5" s="78" customFormat="1" ht="45" customHeight="1" x14ac:dyDescent="0.25">
      <c r="A45" s="183"/>
      <c r="B45" s="174"/>
      <c r="C45" s="80" t="s">
        <v>23</v>
      </c>
      <c r="D45" s="177"/>
      <c r="E45" s="177"/>
    </row>
    <row r="46" spans="1:5" s="78" customFormat="1" ht="45" customHeight="1" x14ac:dyDescent="0.25">
      <c r="A46" s="183"/>
      <c r="B46" s="174"/>
      <c r="C46" s="105" t="s">
        <v>166</v>
      </c>
      <c r="D46" s="177"/>
      <c r="E46" s="177"/>
    </row>
    <row r="47" spans="1:5" s="78" customFormat="1" ht="26.25" customHeight="1" x14ac:dyDescent="0.25">
      <c r="A47" s="183"/>
      <c r="B47" s="174"/>
      <c r="C47" s="80" t="s">
        <v>7</v>
      </c>
      <c r="D47" s="177"/>
      <c r="E47" s="177"/>
    </row>
    <row r="48" spans="1:5" s="78" customFormat="1" ht="45" customHeight="1" x14ac:dyDescent="0.25">
      <c r="A48" s="184"/>
      <c r="B48" s="175"/>
      <c r="C48" s="79" t="s">
        <v>117</v>
      </c>
      <c r="D48" s="178"/>
      <c r="E48" s="178"/>
    </row>
    <row r="49" spans="1:5" ht="14.25" x14ac:dyDescent="0.25">
      <c r="A49" s="185">
        <v>1168</v>
      </c>
      <c r="B49" s="188"/>
      <c r="C49" s="80" t="s">
        <v>20</v>
      </c>
      <c r="D49" s="176">
        <f>D56+D62+D68</f>
        <v>38645</v>
      </c>
      <c r="E49" s="176">
        <f>E56+E62+E68</f>
        <v>38645</v>
      </c>
    </row>
    <row r="50" spans="1:5" x14ac:dyDescent="0.25">
      <c r="A50" s="186"/>
      <c r="B50" s="189"/>
      <c r="C50" s="16" t="s">
        <v>74</v>
      </c>
      <c r="D50" s="177"/>
      <c r="E50" s="177"/>
    </row>
    <row r="51" spans="1:5" ht="14.25" x14ac:dyDescent="0.25">
      <c r="A51" s="186"/>
      <c r="B51" s="189"/>
      <c r="C51" s="80" t="s">
        <v>64</v>
      </c>
      <c r="D51" s="177"/>
      <c r="E51" s="177"/>
    </row>
    <row r="52" spans="1:5" ht="40.5" x14ac:dyDescent="0.25">
      <c r="A52" s="186"/>
      <c r="B52" s="189"/>
      <c r="C52" s="27" t="s">
        <v>76</v>
      </c>
      <c r="D52" s="177"/>
      <c r="E52" s="177"/>
    </row>
    <row r="53" spans="1:5" ht="14.25" x14ac:dyDescent="0.25">
      <c r="A53" s="186"/>
      <c r="B53" s="189"/>
      <c r="C53" s="80" t="s">
        <v>21</v>
      </c>
      <c r="D53" s="177"/>
      <c r="E53" s="177"/>
    </row>
    <row r="54" spans="1:5" ht="44.45" customHeight="1" x14ac:dyDescent="0.25">
      <c r="A54" s="187"/>
      <c r="B54" s="190"/>
      <c r="C54" s="27" t="s">
        <v>77</v>
      </c>
      <c r="D54" s="178"/>
      <c r="E54" s="178"/>
    </row>
    <row r="55" spans="1:5" ht="14.25" x14ac:dyDescent="0.25">
      <c r="A55" s="191"/>
      <c r="B55" s="192"/>
      <c r="C55" s="179" t="s">
        <v>22</v>
      </c>
      <c r="D55" s="180"/>
      <c r="E55" s="181"/>
    </row>
    <row r="56" spans="1:5" s="78" customFormat="1" ht="19.149999999999999" customHeight="1" x14ac:dyDescent="0.25">
      <c r="A56" s="182"/>
      <c r="B56" s="173">
        <v>32002</v>
      </c>
      <c r="C56" s="80" t="s">
        <v>6</v>
      </c>
      <c r="D56" s="176">
        <v>650</v>
      </c>
      <c r="E56" s="176">
        <v>650</v>
      </c>
    </row>
    <row r="57" spans="1:5" s="78" customFormat="1" ht="48.6" customHeight="1" x14ac:dyDescent="0.25">
      <c r="A57" s="183"/>
      <c r="B57" s="174"/>
      <c r="C57" s="104" t="s">
        <v>78</v>
      </c>
      <c r="D57" s="177"/>
      <c r="E57" s="177"/>
    </row>
    <row r="58" spans="1:5" s="78" customFormat="1" ht="24" customHeight="1" x14ac:dyDescent="0.25">
      <c r="A58" s="183"/>
      <c r="B58" s="174"/>
      <c r="C58" s="80" t="s">
        <v>23</v>
      </c>
      <c r="D58" s="177"/>
      <c r="E58" s="177"/>
    </row>
    <row r="59" spans="1:5" s="78" customFormat="1" ht="30" customHeight="1" x14ac:dyDescent="0.25">
      <c r="A59" s="183"/>
      <c r="B59" s="174"/>
      <c r="C59" s="105" t="s">
        <v>153</v>
      </c>
      <c r="D59" s="177"/>
      <c r="E59" s="177"/>
    </row>
    <row r="60" spans="1:5" s="78" customFormat="1" ht="18" customHeight="1" x14ac:dyDescent="0.25">
      <c r="A60" s="183"/>
      <c r="B60" s="174"/>
      <c r="C60" s="80" t="s">
        <v>7</v>
      </c>
      <c r="D60" s="177"/>
      <c r="E60" s="177"/>
    </row>
    <row r="61" spans="1:5" s="78" customFormat="1" ht="45.75" customHeight="1" x14ac:dyDescent="0.25">
      <c r="A61" s="184"/>
      <c r="B61" s="175"/>
      <c r="C61" s="79" t="s">
        <v>84</v>
      </c>
      <c r="D61" s="178"/>
      <c r="E61" s="178"/>
    </row>
    <row r="62" spans="1:5" s="78" customFormat="1" ht="18.600000000000001" customHeight="1" x14ac:dyDescent="0.25">
      <c r="A62" s="182"/>
      <c r="B62" s="173">
        <v>32003</v>
      </c>
      <c r="C62" s="80" t="s">
        <v>6</v>
      </c>
      <c r="D62" s="176">
        <v>13611</v>
      </c>
      <c r="E62" s="176">
        <v>13611</v>
      </c>
    </row>
    <row r="63" spans="1:5" s="78" customFormat="1" ht="35.25" customHeight="1" x14ac:dyDescent="0.25">
      <c r="A63" s="183"/>
      <c r="B63" s="174"/>
      <c r="C63" s="104" t="s">
        <v>82</v>
      </c>
      <c r="D63" s="177"/>
      <c r="E63" s="177"/>
    </row>
    <row r="64" spans="1:5" s="78" customFormat="1" ht="18.600000000000001" customHeight="1" x14ac:dyDescent="0.25">
      <c r="A64" s="183"/>
      <c r="B64" s="174"/>
      <c r="C64" s="80" t="s">
        <v>23</v>
      </c>
      <c r="D64" s="177"/>
      <c r="E64" s="177"/>
    </row>
    <row r="65" spans="1:5" s="78" customFormat="1" ht="44.25" customHeight="1" x14ac:dyDescent="0.25">
      <c r="A65" s="183"/>
      <c r="B65" s="174"/>
      <c r="C65" s="105" t="s">
        <v>83</v>
      </c>
      <c r="D65" s="177"/>
      <c r="E65" s="177"/>
    </row>
    <row r="66" spans="1:5" s="78" customFormat="1" ht="18.600000000000001" customHeight="1" x14ac:dyDescent="0.25">
      <c r="A66" s="183"/>
      <c r="B66" s="174"/>
      <c r="C66" s="80" t="s">
        <v>7</v>
      </c>
      <c r="D66" s="177"/>
      <c r="E66" s="177"/>
    </row>
    <row r="67" spans="1:5" s="78" customFormat="1" ht="23.25" customHeight="1" x14ac:dyDescent="0.25">
      <c r="A67" s="184"/>
      <c r="B67" s="175"/>
      <c r="C67" s="79" t="s">
        <v>37</v>
      </c>
      <c r="D67" s="178"/>
      <c r="E67" s="178"/>
    </row>
    <row r="68" spans="1:5" s="78" customFormat="1" ht="18.600000000000001" customHeight="1" x14ac:dyDescent="0.25">
      <c r="A68" s="182"/>
      <c r="B68" s="173">
        <v>32004</v>
      </c>
      <c r="C68" s="80" t="s">
        <v>6</v>
      </c>
      <c r="D68" s="176">
        <v>24384</v>
      </c>
      <c r="E68" s="176">
        <v>24384</v>
      </c>
    </row>
    <row r="69" spans="1:5" s="78" customFormat="1" ht="35.25" customHeight="1" x14ac:dyDescent="0.25">
      <c r="A69" s="183"/>
      <c r="B69" s="174"/>
      <c r="C69" s="104" t="s">
        <v>85</v>
      </c>
      <c r="D69" s="177"/>
      <c r="E69" s="177"/>
    </row>
    <row r="70" spans="1:5" s="78" customFormat="1" ht="18.600000000000001" customHeight="1" x14ac:dyDescent="0.25">
      <c r="A70" s="183"/>
      <c r="B70" s="174"/>
      <c r="C70" s="80" t="s">
        <v>23</v>
      </c>
      <c r="D70" s="177"/>
      <c r="E70" s="177"/>
    </row>
    <row r="71" spans="1:5" s="78" customFormat="1" ht="44.25" customHeight="1" x14ac:dyDescent="0.25">
      <c r="A71" s="183"/>
      <c r="B71" s="174"/>
      <c r="C71" s="105" t="s">
        <v>83</v>
      </c>
      <c r="D71" s="177"/>
      <c r="E71" s="177"/>
    </row>
    <row r="72" spans="1:5" s="78" customFormat="1" ht="18.600000000000001" customHeight="1" x14ac:dyDescent="0.25">
      <c r="A72" s="183"/>
      <c r="B72" s="174"/>
      <c r="C72" s="80" t="s">
        <v>7</v>
      </c>
      <c r="D72" s="177"/>
      <c r="E72" s="177"/>
    </row>
    <row r="73" spans="1:5" s="78" customFormat="1" ht="24" customHeight="1" x14ac:dyDescent="0.25">
      <c r="A73" s="184"/>
      <c r="B73" s="175"/>
      <c r="C73" s="79" t="s">
        <v>37</v>
      </c>
      <c r="D73" s="178"/>
      <c r="E73" s="178"/>
    </row>
  </sheetData>
  <mergeCells count="53">
    <mergeCell ref="D1:F1"/>
    <mergeCell ref="D2:F2"/>
    <mergeCell ref="D3:F3"/>
    <mergeCell ref="E56:E61"/>
    <mergeCell ref="A55:B55"/>
    <mergeCell ref="D49:D54"/>
    <mergeCell ref="B49:B54"/>
    <mergeCell ref="D7:E7"/>
    <mergeCell ref="D8:E8"/>
    <mergeCell ref="C8:C9"/>
    <mergeCell ref="A5:E5"/>
    <mergeCell ref="A8:B8"/>
    <mergeCell ref="C18:E18"/>
    <mergeCell ref="A11:C11"/>
    <mergeCell ref="B56:B61"/>
    <mergeCell ref="A19:A24"/>
    <mergeCell ref="A68:A73"/>
    <mergeCell ref="B68:B73"/>
    <mergeCell ref="D68:D73"/>
    <mergeCell ref="E68:E73"/>
    <mergeCell ref="A12:A17"/>
    <mergeCell ref="A31:A36"/>
    <mergeCell ref="B31:B36"/>
    <mergeCell ref="D31:D36"/>
    <mergeCell ref="E31:E36"/>
    <mergeCell ref="E49:E54"/>
    <mergeCell ref="B12:B17"/>
    <mergeCell ref="D12:D17"/>
    <mergeCell ref="E12:E17"/>
    <mergeCell ref="A25:A30"/>
    <mergeCell ref="A49:A54"/>
    <mergeCell ref="A18:B18"/>
    <mergeCell ref="A62:A67"/>
    <mergeCell ref="B62:B67"/>
    <mergeCell ref="D62:D67"/>
    <mergeCell ref="E62:E67"/>
    <mergeCell ref="A56:A61"/>
    <mergeCell ref="D56:D61"/>
    <mergeCell ref="B19:B24"/>
    <mergeCell ref="D19:D24"/>
    <mergeCell ref="E19:E24"/>
    <mergeCell ref="C55:E55"/>
    <mergeCell ref="A37:A42"/>
    <mergeCell ref="B37:B42"/>
    <mergeCell ref="D37:D42"/>
    <mergeCell ref="E37:E42"/>
    <mergeCell ref="B25:B30"/>
    <mergeCell ref="D25:D30"/>
    <mergeCell ref="E25:E30"/>
    <mergeCell ref="A43:A48"/>
    <mergeCell ref="B43:B48"/>
    <mergeCell ref="D43:D48"/>
    <mergeCell ref="E43:E48"/>
  </mergeCells>
  <phoneticPr fontId="22" type="noConversion"/>
  <pageMargins left="0" right="0" top="0" bottom="0" header="0.3" footer="0.3"/>
  <pageSetup paperSize="9" scale="8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zoomScaleNormal="115" zoomScaleSheetLayoutView="100" workbookViewId="0">
      <selection activeCell="G12" sqref="G12:H12"/>
    </sheetView>
  </sheetViews>
  <sheetFormatPr defaultRowHeight="15" x14ac:dyDescent="0.25"/>
  <cols>
    <col min="1" max="1" width="5.85546875" customWidth="1"/>
    <col min="2" max="2" width="7.7109375" customWidth="1"/>
    <col min="3" max="3" width="37" customWidth="1"/>
    <col min="4" max="4" width="12.42578125" customWidth="1"/>
    <col min="5" max="5" width="13.7109375" customWidth="1"/>
    <col min="6" max="6" width="17.7109375" customWidth="1"/>
    <col min="7" max="8" width="15" customWidth="1"/>
  </cols>
  <sheetData>
    <row r="1" spans="1:9" ht="15" customHeight="1" x14ac:dyDescent="0.25">
      <c r="A1" s="70"/>
      <c r="B1" s="70"/>
      <c r="C1" s="70"/>
      <c r="D1" s="70"/>
      <c r="E1" s="70"/>
      <c r="F1" s="201" t="s">
        <v>56</v>
      </c>
      <c r="G1" s="201"/>
      <c r="H1" s="201"/>
    </row>
    <row r="2" spans="1:9" ht="15" customHeight="1" x14ac:dyDescent="0.25">
      <c r="A2" s="70"/>
      <c r="B2" s="70"/>
      <c r="C2" s="70"/>
      <c r="D2" s="70"/>
      <c r="E2" s="70"/>
      <c r="F2" s="201" t="s">
        <v>38</v>
      </c>
      <c r="G2" s="201"/>
      <c r="H2" s="201"/>
    </row>
    <row r="3" spans="1:9" ht="15" customHeight="1" x14ac:dyDescent="0.25">
      <c r="A3" s="71"/>
      <c r="B3" s="71"/>
      <c r="C3" s="71"/>
      <c r="D3" s="71"/>
      <c r="E3" s="71"/>
      <c r="F3" s="202" t="s">
        <v>39</v>
      </c>
      <c r="G3" s="202"/>
      <c r="H3" s="202"/>
    </row>
    <row r="5" spans="1:9" ht="48.75" customHeight="1" x14ac:dyDescent="0.25">
      <c r="A5" s="203" t="s">
        <v>68</v>
      </c>
      <c r="B5" s="203"/>
      <c r="C5" s="203"/>
      <c r="D5" s="203"/>
      <c r="E5" s="203"/>
      <c r="F5" s="203"/>
      <c r="G5" s="203"/>
      <c r="H5" s="203"/>
    </row>
    <row r="6" spans="1:9" x14ac:dyDescent="0.25">
      <c r="H6" s="95" t="s">
        <v>72</v>
      </c>
    </row>
    <row r="7" spans="1:9" ht="45" customHeight="1" x14ac:dyDescent="0.25">
      <c r="A7" s="204" t="s">
        <v>70</v>
      </c>
      <c r="B7" s="205"/>
      <c r="C7" s="208" t="s">
        <v>40</v>
      </c>
      <c r="D7" s="211" t="s">
        <v>41</v>
      </c>
      <c r="E7" s="214" t="s">
        <v>65</v>
      </c>
      <c r="F7" s="214"/>
      <c r="G7" s="214"/>
      <c r="H7" s="214"/>
    </row>
    <row r="8" spans="1:9" ht="32.25" customHeight="1" x14ac:dyDescent="0.25">
      <c r="A8" s="206"/>
      <c r="B8" s="207"/>
      <c r="C8" s="209"/>
      <c r="D8" s="212"/>
      <c r="E8" s="215" t="s">
        <v>42</v>
      </c>
      <c r="F8" s="216"/>
      <c r="G8" s="216"/>
      <c r="H8" s="217"/>
    </row>
    <row r="9" spans="1:9" ht="78" customHeight="1" x14ac:dyDescent="0.25">
      <c r="A9" s="32" t="s">
        <v>43</v>
      </c>
      <c r="B9" s="32" t="s">
        <v>44</v>
      </c>
      <c r="C9" s="210"/>
      <c r="D9" s="213"/>
      <c r="E9" s="33" t="s">
        <v>45</v>
      </c>
      <c r="F9" s="33" t="s">
        <v>46</v>
      </c>
      <c r="G9" s="33" t="s">
        <v>47</v>
      </c>
      <c r="H9" s="33" t="s">
        <v>48</v>
      </c>
    </row>
    <row r="10" spans="1:9" x14ac:dyDescent="0.25">
      <c r="A10" s="34"/>
      <c r="B10" s="34"/>
      <c r="C10" s="35" t="s">
        <v>49</v>
      </c>
      <c r="D10" s="36">
        <f>+D12</f>
        <v>690688.3</v>
      </c>
      <c r="E10" s="36">
        <f>+E12</f>
        <v>0</v>
      </c>
      <c r="F10" s="36">
        <f>+F12</f>
        <v>0</v>
      </c>
      <c r="G10" s="36">
        <f>+G12</f>
        <v>66042.399999999994</v>
      </c>
      <c r="H10" s="36">
        <f>+H12</f>
        <v>624645.9</v>
      </c>
    </row>
    <row r="11" spans="1:9" x14ac:dyDescent="0.25">
      <c r="A11" s="34"/>
      <c r="B11" s="34"/>
      <c r="C11" s="83" t="s">
        <v>50</v>
      </c>
      <c r="D11" s="36"/>
      <c r="E11" s="36"/>
      <c r="F11" s="36"/>
      <c r="G11" s="36"/>
      <c r="H11" s="36"/>
    </row>
    <row r="12" spans="1:9" ht="28.5" x14ac:dyDescent="0.25">
      <c r="A12" s="31"/>
      <c r="B12" s="37"/>
      <c r="C12" s="37" t="s">
        <v>90</v>
      </c>
      <c r="D12" s="41">
        <f>D14+D18+D22+D26+D30+D34+D38+D42</f>
        <v>690688.3</v>
      </c>
      <c r="E12" s="41">
        <f>E14+E18+E22+E26+E34+E38+E42</f>
        <v>0</v>
      </c>
      <c r="F12" s="41">
        <f>F14+F18+F22+F26+F34+F38+F42</f>
        <v>0</v>
      </c>
      <c r="G12" s="41">
        <f>G14+G18+G22+G26+G30+G34+G38+G42</f>
        <v>66042.399999999994</v>
      </c>
      <c r="H12" s="41">
        <f>H14+H18+H22+H26+H30+H34+H38+H42</f>
        <v>624645.9</v>
      </c>
    </row>
    <row r="13" spans="1:9" x14ac:dyDescent="0.25">
      <c r="A13" s="31"/>
      <c r="B13" s="31"/>
      <c r="C13" s="31" t="s">
        <v>51</v>
      </c>
      <c r="D13" s="39"/>
      <c r="E13" s="39"/>
      <c r="F13" s="39"/>
      <c r="G13" s="39"/>
      <c r="H13" s="39"/>
    </row>
    <row r="14" spans="1:9" ht="51" customHeight="1" x14ac:dyDescent="0.25">
      <c r="A14" s="40">
        <v>1075</v>
      </c>
      <c r="B14" s="40">
        <v>32002</v>
      </c>
      <c r="C14" s="103" t="s">
        <v>124</v>
      </c>
      <c r="D14" s="38">
        <f>D16</f>
        <v>13620</v>
      </c>
      <c r="E14" s="38">
        <f>E16</f>
        <v>0</v>
      </c>
      <c r="F14" s="38">
        <f>F16</f>
        <v>0</v>
      </c>
      <c r="G14" s="38">
        <f>G16</f>
        <v>13620</v>
      </c>
      <c r="H14" s="38">
        <f>H16</f>
        <v>0</v>
      </c>
      <c r="I14" s="129"/>
    </row>
    <row r="15" spans="1:9" x14ac:dyDescent="0.25">
      <c r="A15" s="90"/>
      <c r="B15" s="124"/>
      <c r="C15" s="83" t="s">
        <v>50</v>
      </c>
      <c r="D15" s="90"/>
      <c r="E15" s="90"/>
      <c r="F15" s="41"/>
      <c r="G15" s="90"/>
      <c r="H15" s="90"/>
    </row>
    <row r="16" spans="1:9" x14ac:dyDescent="0.25">
      <c r="A16" s="90"/>
      <c r="B16" s="124"/>
      <c r="C16" s="92" t="s">
        <v>69</v>
      </c>
      <c r="D16" s="41">
        <f>D17</f>
        <v>13620</v>
      </c>
      <c r="E16" s="41">
        <f>E17</f>
        <v>0</v>
      </c>
      <c r="F16" s="41">
        <f>F17</f>
        <v>0</v>
      </c>
      <c r="G16" s="41">
        <f>G17</f>
        <v>13620</v>
      </c>
      <c r="H16" s="41">
        <f>H17</f>
        <v>0</v>
      </c>
    </row>
    <row r="17" spans="1:9" x14ac:dyDescent="0.25">
      <c r="A17" s="90"/>
      <c r="B17" s="124"/>
      <c r="C17" s="91" t="s">
        <v>91</v>
      </c>
      <c r="D17" s="109">
        <f>F17+G17+H17</f>
        <v>13620</v>
      </c>
      <c r="E17" s="110">
        <v>0</v>
      </c>
      <c r="F17" s="39">
        <v>0</v>
      </c>
      <c r="G17" s="39">
        <v>13620</v>
      </c>
      <c r="H17" s="110">
        <v>0</v>
      </c>
    </row>
    <row r="18" spans="1:9" ht="42" customHeight="1" x14ac:dyDescent="0.25">
      <c r="A18" s="40">
        <v>1075</v>
      </c>
      <c r="B18" s="40">
        <v>32003</v>
      </c>
      <c r="C18" s="103" t="s">
        <v>123</v>
      </c>
      <c r="D18" s="38">
        <f>D20</f>
        <v>603965.9</v>
      </c>
      <c r="E18" s="38">
        <f>E20</f>
        <v>0</v>
      </c>
      <c r="F18" s="38">
        <f>F20</f>
        <v>0</v>
      </c>
      <c r="G18" s="38">
        <f>G20</f>
        <v>0</v>
      </c>
      <c r="H18" s="38">
        <f>H20</f>
        <v>603965.9</v>
      </c>
      <c r="I18" s="129"/>
    </row>
    <row r="19" spans="1:9" ht="17.25" customHeight="1" x14ac:dyDescent="0.25">
      <c r="A19" s="90"/>
      <c r="B19" s="124"/>
      <c r="C19" s="83" t="s">
        <v>50</v>
      </c>
      <c r="D19" s="109"/>
      <c r="E19" s="110"/>
      <c r="F19" s="39"/>
      <c r="G19" s="39"/>
      <c r="H19" s="110"/>
    </row>
    <row r="20" spans="1:9" ht="17.25" customHeight="1" x14ac:dyDescent="0.25">
      <c r="A20" s="90"/>
      <c r="B20" s="124"/>
      <c r="C20" s="92" t="s">
        <v>69</v>
      </c>
      <c r="D20" s="41">
        <f>D21</f>
        <v>603965.9</v>
      </c>
      <c r="E20" s="41">
        <f>E21</f>
        <v>0</v>
      </c>
      <c r="F20" s="41">
        <f>F21</f>
        <v>0</v>
      </c>
      <c r="G20" s="41">
        <f>G21</f>
        <v>0</v>
      </c>
      <c r="H20" s="41">
        <f>H21</f>
        <v>603965.9</v>
      </c>
    </row>
    <row r="21" spans="1:9" ht="34.5" customHeight="1" x14ac:dyDescent="0.25">
      <c r="A21" s="90"/>
      <c r="B21" s="124"/>
      <c r="C21" s="91" t="s">
        <v>92</v>
      </c>
      <c r="D21" s="109">
        <f>F21+G21+H21</f>
        <v>603965.9</v>
      </c>
      <c r="E21" s="110">
        <v>0</v>
      </c>
      <c r="F21" s="111">
        <v>0</v>
      </c>
      <c r="G21" s="110">
        <v>0</v>
      </c>
      <c r="H21" s="39">
        <v>603965.9</v>
      </c>
    </row>
    <row r="22" spans="1:9" ht="51" customHeight="1" x14ac:dyDescent="0.25">
      <c r="A22" s="40">
        <v>1075</v>
      </c>
      <c r="B22" s="40">
        <v>32004</v>
      </c>
      <c r="C22" s="103" t="s">
        <v>124</v>
      </c>
      <c r="D22" s="38">
        <f>D24</f>
        <v>9777.4</v>
      </c>
      <c r="E22" s="38">
        <f>E24</f>
        <v>0</v>
      </c>
      <c r="F22" s="38">
        <f>F24</f>
        <v>0</v>
      </c>
      <c r="G22" s="38">
        <f>G24</f>
        <v>9777.4</v>
      </c>
      <c r="H22" s="38">
        <f>H24</f>
        <v>0</v>
      </c>
      <c r="I22" s="129"/>
    </row>
    <row r="23" spans="1:9" ht="17.25" customHeight="1" x14ac:dyDescent="0.25">
      <c r="A23" s="40"/>
      <c r="B23" s="40"/>
      <c r="C23" s="83" t="s">
        <v>50</v>
      </c>
      <c r="D23" s="90"/>
      <c r="E23" s="90"/>
      <c r="F23" s="41"/>
      <c r="G23" s="90"/>
      <c r="H23" s="90"/>
    </row>
    <row r="24" spans="1:9" ht="15.75" customHeight="1" x14ac:dyDescent="0.25">
      <c r="A24" s="40"/>
      <c r="B24" s="40"/>
      <c r="C24" s="92" t="s">
        <v>69</v>
      </c>
      <c r="D24" s="41">
        <f>D25</f>
        <v>9777.4</v>
      </c>
      <c r="E24" s="41">
        <f>E25</f>
        <v>0</v>
      </c>
      <c r="F24" s="41">
        <f>F25</f>
        <v>0</v>
      </c>
      <c r="G24" s="41">
        <f>G25</f>
        <v>9777.4</v>
      </c>
      <c r="H24" s="41">
        <f>H25</f>
        <v>0</v>
      </c>
    </row>
    <row r="25" spans="1:9" ht="30" customHeight="1" x14ac:dyDescent="0.25">
      <c r="A25" s="90"/>
      <c r="B25" s="124"/>
      <c r="C25" s="91" t="s">
        <v>92</v>
      </c>
      <c r="D25" s="109">
        <f>F25+G25+H25</f>
        <v>9777.4</v>
      </c>
      <c r="E25" s="110">
        <v>0</v>
      </c>
      <c r="F25" s="111">
        <v>0</v>
      </c>
      <c r="G25" s="110">
        <v>9777.4</v>
      </c>
      <c r="H25" s="39">
        <v>0</v>
      </c>
    </row>
    <row r="26" spans="1:9" ht="62.25" customHeight="1" x14ac:dyDescent="0.25">
      <c r="A26" s="40">
        <v>1075</v>
      </c>
      <c r="B26" s="40">
        <v>32005</v>
      </c>
      <c r="C26" s="103" t="s">
        <v>155</v>
      </c>
      <c r="D26" s="41">
        <f>D28</f>
        <v>4000</v>
      </c>
      <c r="E26" s="41">
        <f>E28</f>
        <v>0</v>
      </c>
      <c r="F26" s="41">
        <f>F28</f>
        <v>0</v>
      </c>
      <c r="G26" s="41">
        <f>G28</f>
        <v>4000</v>
      </c>
      <c r="H26" s="41">
        <f>H28</f>
        <v>0</v>
      </c>
      <c r="I26" s="129"/>
    </row>
    <row r="27" spans="1:9" ht="15.75" customHeight="1" x14ac:dyDescent="0.25">
      <c r="A27" s="40"/>
      <c r="B27" s="40"/>
      <c r="C27" s="83" t="s">
        <v>50</v>
      </c>
      <c r="D27" s="90"/>
      <c r="E27" s="90"/>
      <c r="F27" s="41"/>
      <c r="G27" s="90"/>
      <c r="H27" s="90"/>
    </row>
    <row r="28" spans="1:9" ht="16.5" customHeight="1" x14ac:dyDescent="0.25">
      <c r="A28" s="40"/>
      <c r="B28" s="40"/>
      <c r="C28" s="92" t="s">
        <v>126</v>
      </c>
      <c r="D28" s="41">
        <f>D29</f>
        <v>4000</v>
      </c>
      <c r="E28" s="41">
        <f>E29</f>
        <v>0</v>
      </c>
      <c r="F28" s="41">
        <f>F29</f>
        <v>0</v>
      </c>
      <c r="G28" s="41">
        <f>G29</f>
        <v>4000</v>
      </c>
      <c r="H28" s="41">
        <f>H29</f>
        <v>0</v>
      </c>
    </row>
    <row r="29" spans="1:9" ht="90.75" customHeight="1" x14ac:dyDescent="0.25">
      <c r="A29" s="90"/>
      <c r="B29" s="124"/>
      <c r="C29" s="107" t="s">
        <v>154</v>
      </c>
      <c r="D29" s="109">
        <f>F29+G29+H29</f>
        <v>4000</v>
      </c>
      <c r="E29" s="110">
        <v>0</v>
      </c>
      <c r="F29" s="39"/>
      <c r="G29" s="39">
        <v>4000</v>
      </c>
      <c r="H29" s="110">
        <v>0</v>
      </c>
    </row>
    <row r="30" spans="1:9" ht="90.75" customHeight="1" x14ac:dyDescent="0.25">
      <c r="A30" s="40">
        <v>1075</v>
      </c>
      <c r="B30" s="40">
        <v>32006</v>
      </c>
      <c r="C30" s="103" t="s">
        <v>167</v>
      </c>
      <c r="D30" s="163">
        <f>D32</f>
        <v>20680</v>
      </c>
      <c r="E30" s="163">
        <f>E32</f>
        <v>0</v>
      </c>
      <c r="F30" s="163">
        <f>F32</f>
        <v>0</v>
      </c>
      <c r="G30" s="163">
        <f>G32</f>
        <v>0</v>
      </c>
      <c r="H30" s="163">
        <f>H32</f>
        <v>20680</v>
      </c>
    </row>
    <row r="31" spans="1:9" x14ac:dyDescent="0.25">
      <c r="A31" s="40"/>
      <c r="B31" s="40"/>
      <c r="C31" s="83" t="s">
        <v>50</v>
      </c>
      <c r="D31" s="90"/>
      <c r="E31" s="90"/>
      <c r="F31" s="41"/>
      <c r="G31" s="90"/>
      <c r="H31" s="90"/>
    </row>
    <row r="32" spans="1:9" x14ac:dyDescent="0.25">
      <c r="A32" s="40"/>
      <c r="B32" s="40"/>
      <c r="C32" s="92" t="s">
        <v>168</v>
      </c>
      <c r="D32" s="41">
        <f>D33</f>
        <v>20680</v>
      </c>
      <c r="E32" s="41">
        <f>E33</f>
        <v>0</v>
      </c>
      <c r="F32" s="41">
        <f>F33</f>
        <v>0</v>
      </c>
      <c r="G32" s="41">
        <f>G33</f>
        <v>0</v>
      </c>
      <c r="H32" s="41">
        <f>H33</f>
        <v>20680</v>
      </c>
    </row>
    <row r="33" spans="1:8" ht="64.5" customHeight="1" x14ac:dyDescent="0.25">
      <c r="A33" s="90"/>
      <c r="B33" s="124"/>
      <c r="C33" s="107" t="s">
        <v>93</v>
      </c>
      <c r="D33" s="109">
        <f>F33+G33+H33</f>
        <v>20680</v>
      </c>
      <c r="E33" s="110">
        <v>0</v>
      </c>
      <c r="F33" s="39">
        <v>0</v>
      </c>
      <c r="G33" s="39">
        <v>0</v>
      </c>
      <c r="H33" s="109">
        <v>20680</v>
      </c>
    </row>
    <row r="34" spans="1:8" ht="84" customHeight="1" x14ac:dyDescent="0.25">
      <c r="A34" s="40">
        <v>1168</v>
      </c>
      <c r="B34" s="40">
        <v>32002</v>
      </c>
      <c r="C34" s="103" t="s">
        <v>156</v>
      </c>
      <c r="D34" s="38">
        <f>D36</f>
        <v>650</v>
      </c>
      <c r="E34" s="38">
        <f>E36</f>
        <v>0</v>
      </c>
      <c r="F34" s="38">
        <f>F36</f>
        <v>0</v>
      </c>
      <c r="G34" s="38">
        <f>G36</f>
        <v>650</v>
      </c>
      <c r="H34" s="38">
        <f>H36</f>
        <v>0</v>
      </c>
    </row>
    <row r="35" spans="1:8" x14ac:dyDescent="0.25">
      <c r="A35" s="90"/>
      <c r="B35" s="90"/>
      <c r="C35" s="83" t="s">
        <v>50</v>
      </c>
      <c r="D35" s="90"/>
      <c r="E35" s="90"/>
      <c r="F35" s="41"/>
      <c r="G35" s="90"/>
      <c r="H35" s="90"/>
    </row>
    <row r="36" spans="1:8" x14ac:dyDescent="0.25">
      <c r="A36" s="90"/>
      <c r="B36" s="90"/>
      <c r="C36" s="92" t="s">
        <v>69</v>
      </c>
      <c r="D36" s="41">
        <f>D37</f>
        <v>650</v>
      </c>
      <c r="E36" s="41">
        <f>E37</f>
        <v>0</v>
      </c>
      <c r="F36" s="41">
        <f>F37</f>
        <v>0</v>
      </c>
      <c r="G36" s="41">
        <f>G37</f>
        <v>650</v>
      </c>
      <c r="H36" s="41">
        <f>H37</f>
        <v>0</v>
      </c>
    </row>
    <row r="37" spans="1:8" ht="38.25" customHeight="1" x14ac:dyDescent="0.25">
      <c r="A37" s="90"/>
      <c r="B37" s="90"/>
      <c r="C37" s="91" t="s">
        <v>94</v>
      </c>
      <c r="D37" s="109">
        <f>F37+G37+H37</f>
        <v>650</v>
      </c>
      <c r="E37" s="110">
        <v>0</v>
      </c>
      <c r="F37" s="39"/>
      <c r="G37" s="39">
        <v>650</v>
      </c>
      <c r="H37" s="110">
        <v>0</v>
      </c>
    </row>
    <row r="38" spans="1:8" ht="49.5" customHeight="1" x14ac:dyDescent="0.25">
      <c r="A38" s="40">
        <v>1168</v>
      </c>
      <c r="B38" s="40">
        <v>32003</v>
      </c>
      <c r="C38" s="103" t="s">
        <v>83</v>
      </c>
      <c r="D38" s="38">
        <f>D40</f>
        <v>13611</v>
      </c>
      <c r="E38" s="38">
        <f>E40</f>
        <v>0</v>
      </c>
      <c r="F38" s="38">
        <f>F40</f>
        <v>0</v>
      </c>
      <c r="G38" s="38">
        <f>G40</f>
        <v>13611</v>
      </c>
      <c r="H38" s="38">
        <f>H40</f>
        <v>0</v>
      </c>
    </row>
    <row r="39" spans="1:8" x14ac:dyDescent="0.25">
      <c r="A39" s="90"/>
      <c r="B39" s="90"/>
      <c r="C39" s="83" t="s">
        <v>50</v>
      </c>
      <c r="D39" s="90"/>
      <c r="E39" s="90"/>
      <c r="F39" s="41"/>
      <c r="G39" s="90"/>
      <c r="H39" s="90"/>
    </row>
    <row r="40" spans="1:8" x14ac:dyDescent="0.25">
      <c r="A40" s="90"/>
      <c r="B40" s="90"/>
      <c r="C40" s="108" t="s">
        <v>95</v>
      </c>
      <c r="D40" s="41">
        <f>D41</f>
        <v>13611</v>
      </c>
      <c r="E40" s="41">
        <f>E41</f>
        <v>0</v>
      </c>
      <c r="F40" s="41">
        <f>F41</f>
        <v>0</v>
      </c>
      <c r="G40" s="41">
        <f>G41</f>
        <v>13611</v>
      </c>
      <c r="H40" s="41">
        <f>H41</f>
        <v>0</v>
      </c>
    </row>
    <row r="41" spans="1:8" ht="40.5" x14ac:dyDescent="0.25">
      <c r="A41" s="90"/>
      <c r="B41" s="90"/>
      <c r="C41" s="107" t="s">
        <v>96</v>
      </c>
      <c r="D41" s="109">
        <f>F41+G41+H41</f>
        <v>13611</v>
      </c>
      <c r="E41" s="110">
        <v>0</v>
      </c>
      <c r="F41" s="39">
        <v>0</v>
      </c>
      <c r="G41" s="39">
        <v>13611</v>
      </c>
      <c r="H41" s="110">
        <v>0</v>
      </c>
    </row>
    <row r="42" spans="1:8" ht="42.75" x14ac:dyDescent="0.25">
      <c r="A42" s="40">
        <v>1168</v>
      </c>
      <c r="B42" s="40">
        <v>32004</v>
      </c>
      <c r="C42" s="103" t="s">
        <v>83</v>
      </c>
      <c r="D42" s="38">
        <f>D44</f>
        <v>24384</v>
      </c>
      <c r="E42" s="38">
        <f>E44</f>
        <v>0</v>
      </c>
      <c r="F42" s="38">
        <f>F44</f>
        <v>0</v>
      </c>
      <c r="G42" s="38">
        <f>G44</f>
        <v>24384</v>
      </c>
      <c r="H42" s="38">
        <f>H44</f>
        <v>0</v>
      </c>
    </row>
    <row r="43" spans="1:8" x14ac:dyDescent="0.25">
      <c r="A43" s="90"/>
      <c r="B43" s="90"/>
      <c r="C43" s="83" t="s">
        <v>50</v>
      </c>
      <c r="D43" s="90"/>
      <c r="E43" s="90"/>
      <c r="F43" s="41"/>
      <c r="G43" s="90"/>
      <c r="H43" s="90"/>
    </row>
    <row r="44" spans="1:8" x14ac:dyDescent="0.25">
      <c r="A44" s="90"/>
      <c r="B44" s="90"/>
      <c r="C44" s="108" t="s">
        <v>97</v>
      </c>
      <c r="D44" s="41">
        <f>D45</f>
        <v>24384</v>
      </c>
      <c r="E44" s="41">
        <f>E45</f>
        <v>0</v>
      </c>
      <c r="F44" s="41">
        <f>F45</f>
        <v>0</v>
      </c>
      <c r="G44" s="41">
        <f>G45</f>
        <v>24384</v>
      </c>
      <c r="H44" s="41">
        <f>H45</f>
        <v>0</v>
      </c>
    </row>
    <row r="45" spans="1:8" ht="27" x14ac:dyDescent="0.25">
      <c r="A45" s="90"/>
      <c r="B45" s="90"/>
      <c r="C45" s="107" t="s">
        <v>98</v>
      </c>
      <c r="D45" s="109">
        <f>E45+F45+G45+H45</f>
        <v>24384</v>
      </c>
      <c r="E45" s="110">
        <v>0</v>
      </c>
      <c r="F45" s="39">
        <v>0</v>
      </c>
      <c r="G45" s="39">
        <v>24384</v>
      </c>
      <c r="H45" s="110">
        <v>0</v>
      </c>
    </row>
  </sheetData>
  <mergeCells count="9">
    <mergeCell ref="F1:H1"/>
    <mergeCell ref="F2:H2"/>
    <mergeCell ref="F3:H3"/>
    <mergeCell ref="A5:H5"/>
    <mergeCell ref="A7:B8"/>
    <mergeCell ref="C7:C9"/>
    <mergeCell ref="D7:D9"/>
    <mergeCell ref="E7:H7"/>
    <mergeCell ref="E8:H8"/>
  </mergeCells>
  <pageMargins left="0.7" right="0.7" top="0.75" bottom="0.75" header="0.3" footer="0.3"/>
  <pageSetup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view="pageBreakPreview" topLeftCell="A28" zoomScaleNormal="100" zoomScaleSheetLayoutView="100" workbookViewId="0">
      <selection activeCell="G17" sqref="G17"/>
    </sheetView>
  </sheetViews>
  <sheetFormatPr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1.28515625" style="1" customWidth="1"/>
    <col min="6" max="6" width="67" style="1" customWidth="1"/>
    <col min="7" max="7" width="15.85546875" style="1" customWidth="1"/>
    <col min="8" max="8" width="15.28515625" style="1" customWidth="1"/>
    <col min="9" max="9" width="12.85546875" style="1" customWidth="1"/>
    <col min="10" max="10" width="14.140625" style="1" customWidth="1"/>
    <col min="11" max="11" width="10.7109375" style="1" customWidth="1"/>
    <col min="12" max="16384" width="9.140625" style="1"/>
  </cols>
  <sheetData>
    <row r="1" spans="1:9" x14ac:dyDescent="0.25">
      <c r="G1" s="201" t="s">
        <v>146</v>
      </c>
      <c r="H1" s="201"/>
      <c r="I1" s="160"/>
    </row>
    <row r="2" spans="1:9" ht="13.5" customHeight="1" x14ac:dyDescent="0.25">
      <c r="G2" s="201" t="s">
        <v>38</v>
      </c>
      <c r="H2" s="201"/>
      <c r="I2" s="160"/>
    </row>
    <row r="3" spans="1:9" ht="13.5" customHeight="1" x14ac:dyDescent="0.25">
      <c r="G3" s="202" t="s">
        <v>39</v>
      </c>
      <c r="H3" s="202"/>
      <c r="I3" s="161"/>
    </row>
    <row r="5" spans="1:9" ht="45" customHeight="1" x14ac:dyDescent="0.3">
      <c r="A5" s="222" t="s">
        <v>57</v>
      </c>
      <c r="B5" s="222"/>
      <c r="C5" s="222"/>
      <c r="D5" s="222"/>
      <c r="E5" s="222"/>
      <c r="F5" s="222"/>
      <c r="G5" s="222"/>
      <c r="H5" s="222"/>
    </row>
    <row r="7" spans="1:9" x14ac:dyDescent="0.25">
      <c r="G7" s="95" t="s">
        <v>72</v>
      </c>
    </row>
    <row r="8" spans="1:9" s="15" customFormat="1" ht="71.25" customHeight="1" x14ac:dyDescent="0.25">
      <c r="A8" s="220" t="s">
        <v>31</v>
      </c>
      <c r="B8" s="223"/>
      <c r="C8" s="221"/>
      <c r="D8" s="220" t="s">
        <v>14</v>
      </c>
      <c r="E8" s="221"/>
      <c r="F8" s="224" t="s">
        <v>24</v>
      </c>
      <c r="G8" s="196" t="s">
        <v>32</v>
      </c>
      <c r="H8" s="197"/>
    </row>
    <row r="9" spans="1:9" s="15" customFormat="1" ht="30" customHeight="1" x14ac:dyDescent="0.25">
      <c r="A9" s="19" t="s">
        <v>33</v>
      </c>
      <c r="B9" s="19" t="s">
        <v>34</v>
      </c>
      <c r="C9" s="19" t="s">
        <v>35</v>
      </c>
      <c r="D9" s="18" t="s">
        <v>18</v>
      </c>
      <c r="E9" s="18" t="s">
        <v>19</v>
      </c>
      <c r="F9" s="224"/>
      <c r="G9" s="20" t="s">
        <v>16</v>
      </c>
      <c r="H9" s="20" t="s">
        <v>17</v>
      </c>
    </row>
    <row r="10" spans="1:9" s="15" customFormat="1" ht="15" x14ac:dyDescent="0.25">
      <c r="A10" s="21"/>
      <c r="B10" s="21"/>
      <c r="C10" s="21"/>
      <c r="D10" s="18"/>
      <c r="E10" s="18"/>
      <c r="F10" s="17" t="s">
        <v>30</v>
      </c>
      <c r="G10" s="100">
        <f>+G11</f>
        <v>690688.3</v>
      </c>
      <c r="H10" s="100">
        <f>G10</f>
        <v>690688.3</v>
      </c>
    </row>
    <row r="11" spans="1:9" s="15" customFormat="1" ht="15" x14ac:dyDescent="0.25">
      <c r="A11" s="226" t="s">
        <v>99</v>
      </c>
      <c r="B11" s="225"/>
      <c r="C11" s="225"/>
      <c r="D11" s="219"/>
      <c r="E11" s="219"/>
      <c r="F11" s="112" t="s">
        <v>100</v>
      </c>
      <c r="G11" s="99">
        <f>+G13</f>
        <v>690688.3</v>
      </c>
      <c r="H11" s="99">
        <f>+H13</f>
        <v>690688.3</v>
      </c>
    </row>
    <row r="12" spans="1:9" s="15" customFormat="1" ht="15" x14ac:dyDescent="0.25">
      <c r="A12" s="226"/>
      <c r="B12" s="225"/>
      <c r="C12" s="225"/>
      <c r="D12" s="219"/>
      <c r="E12" s="219"/>
      <c r="F12" s="30" t="s">
        <v>25</v>
      </c>
      <c r="G12" s="28"/>
      <c r="H12" s="28"/>
    </row>
    <row r="13" spans="1:9" s="15" customFormat="1" ht="18.75" customHeight="1" x14ac:dyDescent="0.25">
      <c r="A13" s="226"/>
      <c r="B13" s="226" t="s">
        <v>101</v>
      </c>
      <c r="C13" s="225"/>
      <c r="D13" s="219"/>
      <c r="E13" s="219"/>
      <c r="F13" s="113" t="s">
        <v>102</v>
      </c>
      <c r="G13" s="26">
        <f>G15+G64</f>
        <v>690688.3</v>
      </c>
      <c r="H13" s="26">
        <f>H15+H64</f>
        <v>690688.3</v>
      </c>
    </row>
    <row r="14" spans="1:9" s="15" customFormat="1" ht="15" x14ac:dyDescent="0.25">
      <c r="A14" s="226"/>
      <c r="B14" s="226"/>
      <c r="C14" s="225"/>
      <c r="D14" s="219"/>
      <c r="E14" s="219"/>
      <c r="F14" s="30" t="s">
        <v>25</v>
      </c>
      <c r="G14" s="28"/>
      <c r="H14" s="28"/>
    </row>
    <row r="15" spans="1:9" s="15" customFormat="1" ht="15" customHeight="1" x14ac:dyDescent="0.25">
      <c r="A15" s="226"/>
      <c r="B15" s="226"/>
      <c r="C15" s="226" t="s">
        <v>101</v>
      </c>
      <c r="D15" s="219"/>
      <c r="E15" s="219"/>
      <c r="F15" s="113" t="s">
        <v>103</v>
      </c>
      <c r="G15" s="26">
        <f>G17</f>
        <v>652043.30000000005</v>
      </c>
      <c r="H15" s="26">
        <f>G15</f>
        <v>652043.30000000005</v>
      </c>
    </row>
    <row r="16" spans="1:9" s="15" customFormat="1" ht="19.899999999999999" customHeight="1" x14ac:dyDescent="0.25">
      <c r="A16" s="226"/>
      <c r="B16" s="226"/>
      <c r="C16" s="226"/>
      <c r="D16" s="219"/>
      <c r="E16" s="219"/>
      <c r="F16" s="30" t="s">
        <v>25</v>
      </c>
      <c r="G16" s="28"/>
      <c r="H16" s="28"/>
    </row>
    <row r="17" spans="1:8" s="15" customFormat="1" ht="30.75" customHeight="1" x14ac:dyDescent="0.25">
      <c r="A17" s="226"/>
      <c r="B17" s="226"/>
      <c r="C17" s="226"/>
      <c r="D17" s="198">
        <v>1075</v>
      </c>
      <c r="E17" s="219"/>
      <c r="F17" s="116" t="s">
        <v>79</v>
      </c>
      <c r="G17" s="28">
        <f>G19+G28+G37+G46+G55</f>
        <v>652043.30000000005</v>
      </c>
      <c r="H17" s="28">
        <f>G17</f>
        <v>652043.30000000005</v>
      </c>
    </row>
    <row r="18" spans="1:8" s="15" customFormat="1" ht="18.75" customHeight="1" x14ac:dyDescent="0.25">
      <c r="A18" s="226"/>
      <c r="B18" s="226"/>
      <c r="C18" s="226"/>
      <c r="D18" s="198"/>
      <c r="E18" s="219"/>
      <c r="F18" s="114" t="s">
        <v>42</v>
      </c>
      <c r="G18" s="28"/>
      <c r="H18" s="28"/>
    </row>
    <row r="19" spans="1:8" s="15" customFormat="1" ht="38.25" customHeight="1" x14ac:dyDescent="0.25">
      <c r="A19" s="226"/>
      <c r="B19" s="226"/>
      <c r="C19" s="226"/>
      <c r="D19" s="198"/>
      <c r="E19" s="218">
        <v>32002</v>
      </c>
      <c r="F19" s="104" t="s">
        <v>124</v>
      </c>
      <c r="G19" s="26">
        <f>G21</f>
        <v>13620</v>
      </c>
      <c r="H19" s="26">
        <f>G19</f>
        <v>13620</v>
      </c>
    </row>
    <row r="20" spans="1:8" s="15" customFormat="1" ht="18.75" customHeight="1" x14ac:dyDescent="0.25">
      <c r="A20" s="226"/>
      <c r="B20" s="226"/>
      <c r="C20" s="226"/>
      <c r="D20" s="198"/>
      <c r="E20" s="218"/>
      <c r="F20" s="30" t="s">
        <v>26</v>
      </c>
      <c r="G20" s="29"/>
      <c r="H20" s="29"/>
    </row>
    <row r="21" spans="1:8" s="15" customFormat="1" ht="18.75" customHeight="1" x14ac:dyDescent="0.25">
      <c r="A21" s="226"/>
      <c r="B21" s="226"/>
      <c r="C21" s="226"/>
      <c r="D21" s="198"/>
      <c r="E21" s="218"/>
      <c r="F21" s="115" t="s">
        <v>75</v>
      </c>
      <c r="G21" s="26">
        <f>+G23</f>
        <v>13620</v>
      </c>
      <c r="H21" s="26">
        <f>+H23</f>
        <v>13620</v>
      </c>
    </row>
    <row r="22" spans="1:8" s="15" customFormat="1" ht="33.75" customHeight="1" x14ac:dyDescent="0.25">
      <c r="A22" s="226"/>
      <c r="B22" s="226"/>
      <c r="C22" s="226"/>
      <c r="D22" s="198"/>
      <c r="E22" s="218"/>
      <c r="F22" s="30" t="s">
        <v>27</v>
      </c>
      <c r="G22" s="29"/>
      <c r="H22" s="29"/>
    </row>
    <row r="23" spans="1:8" s="15" customFormat="1" ht="18.75" customHeight="1" x14ac:dyDescent="0.25">
      <c r="A23" s="226"/>
      <c r="B23" s="226"/>
      <c r="C23" s="226"/>
      <c r="D23" s="198"/>
      <c r="E23" s="218"/>
      <c r="F23" s="30" t="s">
        <v>28</v>
      </c>
      <c r="G23" s="26">
        <f t="shared" ref="G23:H25" si="0">+G24</f>
        <v>13620</v>
      </c>
      <c r="H23" s="26">
        <f t="shared" si="0"/>
        <v>13620</v>
      </c>
    </row>
    <row r="24" spans="1:8" s="15" customFormat="1" ht="18.75" customHeight="1" x14ac:dyDescent="0.25">
      <c r="A24" s="226"/>
      <c r="B24" s="226"/>
      <c r="C24" s="226"/>
      <c r="D24" s="198"/>
      <c r="E24" s="218"/>
      <c r="F24" s="30" t="s">
        <v>29</v>
      </c>
      <c r="G24" s="26">
        <f t="shared" si="0"/>
        <v>13620</v>
      </c>
      <c r="H24" s="26">
        <f t="shared" si="0"/>
        <v>13620</v>
      </c>
    </row>
    <row r="25" spans="1:8" s="15" customFormat="1" ht="18.75" customHeight="1" x14ac:dyDescent="0.25">
      <c r="A25" s="226"/>
      <c r="B25" s="226"/>
      <c r="C25" s="226"/>
      <c r="D25" s="198"/>
      <c r="E25" s="218"/>
      <c r="F25" s="30" t="s">
        <v>58</v>
      </c>
      <c r="G25" s="26">
        <f t="shared" si="0"/>
        <v>13620</v>
      </c>
      <c r="H25" s="26">
        <f t="shared" si="0"/>
        <v>13620</v>
      </c>
    </row>
    <row r="26" spans="1:8" s="15" customFormat="1" ht="18.75" customHeight="1" x14ac:dyDescent="0.25">
      <c r="A26" s="226"/>
      <c r="B26" s="226"/>
      <c r="C26" s="226"/>
      <c r="D26" s="198"/>
      <c r="E26" s="218"/>
      <c r="F26" s="30" t="s">
        <v>131</v>
      </c>
      <c r="G26" s="26">
        <f>G27</f>
        <v>13620</v>
      </c>
      <c r="H26" s="26">
        <f>H27</f>
        <v>13620</v>
      </c>
    </row>
    <row r="27" spans="1:8" s="15" customFormat="1" ht="39" customHeight="1" x14ac:dyDescent="0.25">
      <c r="A27" s="226"/>
      <c r="B27" s="226"/>
      <c r="C27" s="226"/>
      <c r="D27" s="198"/>
      <c r="E27" s="218"/>
      <c r="F27" s="30" t="s">
        <v>130</v>
      </c>
      <c r="G27" s="98">
        <v>13620</v>
      </c>
      <c r="H27" s="98">
        <f>G27</f>
        <v>13620</v>
      </c>
    </row>
    <row r="28" spans="1:8" s="15" customFormat="1" ht="22.5" customHeight="1" x14ac:dyDescent="0.25">
      <c r="A28" s="226"/>
      <c r="B28" s="226"/>
      <c r="C28" s="226"/>
      <c r="D28" s="198"/>
      <c r="E28" s="218">
        <v>32003</v>
      </c>
      <c r="F28" s="104" t="s">
        <v>123</v>
      </c>
      <c r="G28" s="26">
        <f>G30</f>
        <v>603965.9</v>
      </c>
      <c r="H28" s="26">
        <f>G28</f>
        <v>603965.9</v>
      </c>
    </row>
    <row r="29" spans="1:8" s="15" customFormat="1" ht="18.75" customHeight="1" x14ac:dyDescent="0.25">
      <c r="A29" s="226"/>
      <c r="B29" s="226"/>
      <c r="C29" s="226"/>
      <c r="D29" s="198"/>
      <c r="E29" s="218"/>
      <c r="F29" s="30" t="s">
        <v>26</v>
      </c>
      <c r="G29" s="29"/>
      <c r="H29" s="29"/>
    </row>
    <row r="30" spans="1:8" s="15" customFormat="1" ht="18.75" customHeight="1" x14ac:dyDescent="0.25">
      <c r="A30" s="226"/>
      <c r="B30" s="226"/>
      <c r="C30" s="226"/>
      <c r="D30" s="198"/>
      <c r="E30" s="218"/>
      <c r="F30" s="115" t="s">
        <v>75</v>
      </c>
      <c r="G30" s="26">
        <f>+G32</f>
        <v>603965.9</v>
      </c>
      <c r="H30" s="26">
        <f>+H32</f>
        <v>603965.9</v>
      </c>
    </row>
    <row r="31" spans="1:8" s="15" customFormat="1" ht="33.75" customHeight="1" x14ac:dyDescent="0.25">
      <c r="A31" s="226"/>
      <c r="B31" s="226"/>
      <c r="C31" s="226"/>
      <c r="D31" s="198"/>
      <c r="E31" s="218"/>
      <c r="F31" s="30" t="s">
        <v>27</v>
      </c>
      <c r="G31" s="29"/>
      <c r="H31" s="29"/>
    </row>
    <row r="32" spans="1:8" s="15" customFormat="1" ht="18.75" customHeight="1" x14ac:dyDescent="0.25">
      <c r="A32" s="226"/>
      <c r="B32" s="226"/>
      <c r="C32" s="226"/>
      <c r="D32" s="198"/>
      <c r="E32" s="218"/>
      <c r="F32" s="30" t="s">
        <v>28</v>
      </c>
      <c r="G32" s="26">
        <f t="shared" ref="G32:H34" si="1">+G33</f>
        <v>603965.9</v>
      </c>
      <c r="H32" s="26">
        <f t="shared" si="1"/>
        <v>603965.9</v>
      </c>
    </row>
    <row r="33" spans="1:8" s="15" customFormat="1" ht="18.75" customHeight="1" x14ac:dyDescent="0.25">
      <c r="A33" s="226"/>
      <c r="B33" s="226"/>
      <c r="C33" s="226"/>
      <c r="D33" s="198"/>
      <c r="E33" s="218"/>
      <c r="F33" s="30" t="s">
        <v>29</v>
      </c>
      <c r="G33" s="26">
        <f t="shared" si="1"/>
        <v>603965.9</v>
      </c>
      <c r="H33" s="26">
        <f t="shared" si="1"/>
        <v>603965.9</v>
      </c>
    </row>
    <row r="34" spans="1:8" s="15" customFormat="1" ht="18.75" customHeight="1" x14ac:dyDescent="0.25">
      <c r="A34" s="226"/>
      <c r="B34" s="226"/>
      <c r="C34" s="226"/>
      <c r="D34" s="198"/>
      <c r="E34" s="218"/>
      <c r="F34" s="30" t="s">
        <v>58</v>
      </c>
      <c r="G34" s="26">
        <f t="shared" si="1"/>
        <v>603965.9</v>
      </c>
      <c r="H34" s="26">
        <f t="shared" si="1"/>
        <v>603965.9</v>
      </c>
    </row>
    <row r="35" spans="1:8" s="15" customFormat="1" ht="18.75" customHeight="1" x14ac:dyDescent="0.25">
      <c r="A35" s="226"/>
      <c r="B35" s="226"/>
      <c r="C35" s="226"/>
      <c r="D35" s="198"/>
      <c r="E35" s="218"/>
      <c r="F35" s="30" t="s">
        <v>131</v>
      </c>
      <c r="G35" s="26">
        <f>G36</f>
        <v>603965.9</v>
      </c>
      <c r="H35" s="26">
        <f>H36</f>
        <v>603965.9</v>
      </c>
    </row>
    <row r="36" spans="1:8" s="15" customFormat="1" ht="39" customHeight="1" x14ac:dyDescent="0.25">
      <c r="A36" s="226"/>
      <c r="B36" s="226"/>
      <c r="C36" s="226"/>
      <c r="D36" s="198"/>
      <c r="E36" s="218"/>
      <c r="F36" s="30" t="s">
        <v>130</v>
      </c>
      <c r="G36" s="98">
        <v>603965.9</v>
      </c>
      <c r="H36" s="98">
        <f>G36</f>
        <v>603965.9</v>
      </c>
    </row>
    <row r="37" spans="1:8" s="15" customFormat="1" ht="30.75" customHeight="1" x14ac:dyDescent="0.25">
      <c r="A37" s="226"/>
      <c r="B37" s="226"/>
      <c r="C37" s="226"/>
      <c r="D37" s="198"/>
      <c r="E37" s="218">
        <v>32004</v>
      </c>
      <c r="F37" s="104" t="s">
        <v>124</v>
      </c>
      <c r="G37" s="26">
        <f>G39</f>
        <v>9777.4</v>
      </c>
      <c r="H37" s="26">
        <f>G37</f>
        <v>9777.4</v>
      </c>
    </row>
    <row r="38" spans="1:8" s="15" customFormat="1" ht="19.5" customHeight="1" x14ac:dyDescent="0.25">
      <c r="A38" s="226"/>
      <c r="B38" s="226"/>
      <c r="C38" s="226"/>
      <c r="D38" s="198"/>
      <c r="E38" s="218"/>
      <c r="F38" s="30" t="s">
        <v>26</v>
      </c>
      <c r="G38" s="29"/>
      <c r="H38" s="29"/>
    </row>
    <row r="39" spans="1:8" s="15" customFormat="1" ht="18.75" customHeight="1" x14ac:dyDescent="0.25">
      <c r="A39" s="226"/>
      <c r="B39" s="226"/>
      <c r="C39" s="226"/>
      <c r="D39" s="198"/>
      <c r="E39" s="218"/>
      <c r="F39" s="115" t="s">
        <v>75</v>
      </c>
      <c r="G39" s="26">
        <f>+G41</f>
        <v>9777.4</v>
      </c>
      <c r="H39" s="26">
        <f>+H41</f>
        <v>9777.4</v>
      </c>
    </row>
    <row r="40" spans="1:8" s="15" customFormat="1" ht="27" customHeight="1" x14ac:dyDescent="0.25">
      <c r="A40" s="226"/>
      <c r="B40" s="226"/>
      <c r="C40" s="226"/>
      <c r="D40" s="198"/>
      <c r="E40" s="218"/>
      <c r="F40" s="30" t="s">
        <v>27</v>
      </c>
      <c r="G40" s="29"/>
      <c r="H40" s="29"/>
    </row>
    <row r="41" spans="1:8" s="15" customFormat="1" ht="16.5" customHeight="1" x14ac:dyDescent="0.25">
      <c r="A41" s="226"/>
      <c r="B41" s="226"/>
      <c r="C41" s="226"/>
      <c r="D41" s="198"/>
      <c r="E41" s="218"/>
      <c r="F41" s="30" t="s">
        <v>28</v>
      </c>
      <c r="G41" s="26">
        <f t="shared" ref="G41:H43" si="2">+G42</f>
        <v>9777.4</v>
      </c>
      <c r="H41" s="26">
        <f t="shared" si="2"/>
        <v>9777.4</v>
      </c>
    </row>
    <row r="42" spans="1:8" s="15" customFormat="1" ht="16.5" customHeight="1" x14ac:dyDescent="0.25">
      <c r="A42" s="226"/>
      <c r="B42" s="226"/>
      <c r="C42" s="226"/>
      <c r="D42" s="198"/>
      <c r="E42" s="218"/>
      <c r="F42" s="30" t="s">
        <v>29</v>
      </c>
      <c r="G42" s="26">
        <f t="shared" si="2"/>
        <v>9777.4</v>
      </c>
      <c r="H42" s="26">
        <f t="shared" si="2"/>
        <v>9777.4</v>
      </c>
    </row>
    <row r="43" spans="1:8" s="15" customFormat="1" ht="16.5" customHeight="1" x14ac:dyDescent="0.25">
      <c r="A43" s="226"/>
      <c r="B43" s="226"/>
      <c r="C43" s="226"/>
      <c r="D43" s="198"/>
      <c r="E43" s="218"/>
      <c r="F43" s="30" t="s">
        <v>58</v>
      </c>
      <c r="G43" s="26">
        <f t="shared" si="2"/>
        <v>9777.4</v>
      </c>
      <c r="H43" s="26">
        <f t="shared" si="2"/>
        <v>9777.4</v>
      </c>
    </row>
    <row r="44" spans="1:8" s="15" customFormat="1" ht="15.75" customHeight="1" x14ac:dyDescent="0.25">
      <c r="A44" s="226"/>
      <c r="B44" s="226"/>
      <c r="C44" s="226"/>
      <c r="D44" s="198"/>
      <c r="E44" s="218"/>
      <c r="F44" s="30" t="s">
        <v>131</v>
      </c>
      <c r="G44" s="26">
        <f>G45</f>
        <v>9777.4</v>
      </c>
      <c r="H44" s="26">
        <f>H45</f>
        <v>9777.4</v>
      </c>
    </row>
    <row r="45" spans="1:8" s="15" customFormat="1" ht="39" customHeight="1" x14ac:dyDescent="0.25">
      <c r="A45" s="226"/>
      <c r="B45" s="226"/>
      <c r="C45" s="226"/>
      <c r="D45" s="198"/>
      <c r="E45" s="218"/>
      <c r="F45" s="30" t="s">
        <v>130</v>
      </c>
      <c r="G45" s="98">
        <v>9777.4</v>
      </c>
      <c r="H45" s="98">
        <f>G45</f>
        <v>9777.4</v>
      </c>
    </row>
    <row r="46" spans="1:8" s="15" customFormat="1" ht="39" customHeight="1" x14ac:dyDescent="0.25">
      <c r="A46" s="226"/>
      <c r="B46" s="226"/>
      <c r="C46" s="226"/>
      <c r="D46" s="198"/>
      <c r="E46" s="218">
        <v>32005</v>
      </c>
      <c r="F46" s="104" t="s">
        <v>124</v>
      </c>
      <c r="G46" s="26">
        <f>G48</f>
        <v>4000</v>
      </c>
      <c r="H46" s="26">
        <f>G46</f>
        <v>4000</v>
      </c>
    </row>
    <row r="47" spans="1:8" s="15" customFormat="1" ht="18.75" customHeight="1" x14ac:dyDescent="0.25">
      <c r="A47" s="226"/>
      <c r="B47" s="226"/>
      <c r="C47" s="226"/>
      <c r="D47" s="198"/>
      <c r="E47" s="218"/>
      <c r="F47" s="30" t="s">
        <v>26</v>
      </c>
      <c r="G47" s="29"/>
      <c r="H47" s="29"/>
    </row>
    <row r="48" spans="1:8" s="15" customFormat="1" ht="18.75" customHeight="1" x14ac:dyDescent="0.25">
      <c r="A48" s="226"/>
      <c r="B48" s="226"/>
      <c r="C48" s="226"/>
      <c r="D48" s="198"/>
      <c r="E48" s="218"/>
      <c r="F48" s="115" t="s">
        <v>75</v>
      </c>
      <c r="G48" s="26">
        <f>+G50</f>
        <v>4000</v>
      </c>
      <c r="H48" s="26">
        <f>+H50</f>
        <v>4000</v>
      </c>
    </row>
    <row r="49" spans="1:8" s="15" customFormat="1" ht="33.75" customHeight="1" x14ac:dyDescent="0.25">
      <c r="A49" s="226"/>
      <c r="B49" s="226"/>
      <c r="C49" s="226"/>
      <c r="D49" s="198"/>
      <c r="E49" s="218"/>
      <c r="F49" s="30" t="s">
        <v>27</v>
      </c>
      <c r="G49" s="29"/>
      <c r="H49" s="29"/>
    </row>
    <row r="50" spans="1:8" s="15" customFormat="1" ht="18.75" customHeight="1" x14ac:dyDescent="0.25">
      <c r="A50" s="226"/>
      <c r="B50" s="226"/>
      <c r="C50" s="226"/>
      <c r="D50" s="198"/>
      <c r="E50" s="218"/>
      <c r="F50" s="30" t="s">
        <v>28</v>
      </c>
      <c r="G50" s="26">
        <f t="shared" ref="G50:H52" si="3">+G51</f>
        <v>4000</v>
      </c>
      <c r="H50" s="26">
        <f t="shared" si="3"/>
        <v>4000</v>
      </c>
    </row>
    <row r="51" spans="1:8" s="15" customFormat="1" ht="18.75" customHeight="1" x14ac:dyDescent="0.25">
      <c r="A51" s="226"/>
      <c r="B51" s="226"/>
      <c r="C51" s="226"/>
      <c r="D51" s="198"/>
      <c r="E51" s="218"/>
      <c r="F51" s="30" t="s">
        <v>29</v>
      </c>
      <c r="G51" s="26">
        <f t="shared" si="3"/>
        <v>4000</v>
      </c>
      <c r="H51" s="26">
        <f t="shared" si="3"/>
        <v>4000</v>
      </c>
    </row>
    <row r="52" spans="1:8" s="15" customFormat="1" ht="18.75" customHeight="1" x14ac:dyDescent="0.25">
      <c r="A52" s="226"/>
      <c r="B52" s="226"/>
      <c r="C52" s="226"/>
      <c r="D52" s="198"/>
      <c r="E52" s="218"/>
      <c r="F52" s="30" t="s">
        <v>58</v>
      </c>
      <c r="G52" s="26">
        <f t="shared" si="3"/>
        <v>4000</v>
      </c>
      <c r="H52" s="26">
        <f t="shared" si="3"/>
        <v>4000</v>
      </c>
    </row>
    <row r="53" spans="1:8" s="15" customFormat="1" ht="18.75" customHeight="1" x14ac:dyDescent="0.25">
      <c r="A53" s="226"/>
      <c r="B53" s="226"/>
      <c r="C53" s="226"/>
      <c r="D53" s="198"/>
      <c r="E53" s="218"/>
      <c r="F53" s="30" t="s">
        <v>131</v>
      </c>
      <c r="G53" s="26">
        <f>G54</f>
        <v>4000</v>
      </c>
      <c r="H53" s="26">
        <f>H54</f>
        <v>4000</v>
      </c>
    </row>
    <row r="54" spans="1:8" s="15" customFormat="1" ht="38.25" customHeight="1" x14ac:dyDescent="0.25">
      <c r="A54" s="226"/>
      <c r="B54" s="226"/>
      <c r="C54" s="226"/>
      <c r="D54" s="198"/>
      <c r="E54" s="218"/>
      <c r="F54" s="30" t="s">
        <v>130</v>
      </c>
      <c r="G54" s="98">
        <v>4000</v>
      </c>
      <c r="H54" s="98">
        <f>G54</f>
        <v>4000</v>
      </c>
    </row>
    <row r="55" spans="1:8" s="15" customFormat="1" ht="48.75" customHeight="1" x14ac:dyDescent="0.25">
      <c r="A55" s="226"/>
      <c r="B55" s="226"/>
      <c r="C55" s="227"/>
      <c r="D55" s="230"/>
      <c r="E55" s="218">
        <v>32006</v>
      </c>
      <c r="F55" s="104" t="s">
        <v>167</v>
      </c>
      <c r="G55" s="26">
        <f>G57</f>
        <v>20680</v>
      </c>
      <c r="H55" s="26">
        <f>G55</f>
        <v>20680</v>
      </c>
    </row>
    <row r="56" spans="1:8" s="15" customFormat="1" ht="27" customHeight="1" x14ac:dyDescent="0.25">
      <c r="A56" s="226"/>
      <c r="B56" s="226"/>
      <c r="C56" s="228"/>
      <c r="D56" s="231"/>
      <c r="E56" s="218"/>
      <c r="F56" s="30" t="s">
        <v>26</v>
      </c>
      <c r="G56" s="29"/>
      <c r="H56" s="29"/>
    </row>
    <row r="57" spans="1:8" s="15" customFormat="1" ht="21" customHeight="1" x14ac:dyDescent="0.25">
      <c r="A57" s="226"/>
      <c r="B57" s="226"/>
      <c r="C57" s="228"/>
      <c r="D57" s="231"/>
      <c r="E57" s="218"/>
      <c r="F57" s="115" t="s">
        <v>75</v>
      </c>
      <c r="G57" s="26">
        <f>+G59</f>
        <v>20680</v>
      </c>
      <c r="H57" s="26">
        <f>+H59</f>
        <v>20680</v>
      </c>
    </row>
    <row r="58" spans="1:8" s="15" customFormat="1" ht="33" customHeight="1" x14ac:dyDescent="0.25">
      <c r="A58" s="226"/>
      <c r="B58" s="226"/>
      <c r="C58" s="228"/>
      <c r="D58" s="231"/>
      <c r="E58" s="218"/>
      <c r="F58" s="30" t="s">
        <v>27</v>
      </c>
      <c r="G58" s="29"/>
      <c r="H58" s="29"/>
    </row>
    <row r="59" spans="1:8" s="15" customFormat="1" ht="27" customHeight="1" x14ac:dyDescent="0.25">
      <c r="A59" s="226"/>
      <c r="B59" s="226"/>
      <c r="C59" s="228"/>
      <c r="D59" s="231"/>
      <c r="E59" s="218"/>
      <c r="F59" s="30" t="s">
        <v>28</v>
      </c>
      <c r="G59" s="26">
        <f t="shared" ref="G59:H61" si="4">+G60</f>
        <v>20680</v>
      </c>
      <c r="H59" s="26">
        <f t="shared" si="4"/>
        <v>20680</v>
      </c>
    </row>
    <row r="60" spans="1:8" s="15" customFormat="1" ht="24.75" customHeight="1" x14ac:dyDescent="0.25">
      <c r="A60" s="226"/>
      <c r="B60" s="226"/>
      <c r="C60" s="228"/>
      <c r="D60" s="231"/>
      <c r="E60" s="218"/>
      <c r="F60" s="30" t="s">
        <v>29</v>
      </c>
      <c r="G60" s="26">
        <f t="shared" si="4"/>
        <v>20680</v>
      </c>
      <c r="H60" s="26">
        <f t="shared" si="4"/>
        <v>20680</v>
      </c>
    </row>
    <row r="61" spans="1:8" s="15" customFormat="1" ht="26.25" customHeight="1" x14ac:dyDescent="0.25">
      <c r="A61" s="226"/>
      <c r="B61" s="226"/>
      <c r="C61" s="228"/>
      <c r="D61" s="231"/>
      <c r="E61" s="218"/>
      <c r="F61" s="30" t="s">
        <v>58</v>
      </c>
      <c r="G61" s="26">
        <f t="shared" si="4"/>
        <v>20680</v>
      </c>
      <c r="H61" s="26">
        <f t="shared" si="4"/>
        <v>20680</v>
      </c>
    </row>
    <row r="62" spans="1:8" s="15" customFormat="1" ht="25.5" customHeight="1" x14ac:dyDescent="0.25">
      <c r="A62" s="226"/>
      <c r="B62" s="226"/>
      <c r="C62" s="228"/>
      <c r="D62" s="231"/>
      <c r="E62" s="218"/>
      <c r="F62" s="30" t="s">
        <v>131</v>
      </c>
      <c r="G62" s="26">
        <f>G63</f>
        <v>20680</v>
      </c>
      <c r="H62" s="26">
        <f>H63</f>
        <v>20680</v>
      </c>
    </row>
    <row r="63" spans="1:8" s="15" customFormat="1" ht="38.25" customHeight="1" x14ac:dyDescent="0.25">
      <c r="A63" s="226"/>
      <c r="B63" s="226"/>
      <c r="C63" s="229"/>
      <c r="D63" s="232"/>
      <c r="E63" s="218"/>
      <c r="F63" s="30" t="s">
        <v>130</v>
      </c>
      <c r="G63" s="98">
        <v>20680</v>
      </c>
      <c r="H63" s="98">
        <f>G63</f>
        <v>20680</v>
      </c>
    </row>
    <row r="64" spans="1:8" ht="13.5" customHeight="1" x14ac:dyDescent="0.25">
      <c r="A64" s="226"/>
      <c r="B64" s="226"/>
      <c r="C64" s="226" t="s">
        <v>104</v>
      </c>
      <c r="D64" s="198"/>
      <c r="E64" s="218"/>
      <c r="F64" s="113" t="s">
        <v>105</v>
      </c>
      <c r="G64" s="26">
        <f>G66</f>
        <v>38645</v>
      </c>
      <c r="H64" s="26">
        <f>H66</f>
        <v>38645</v>
      </c>
    </row>
    <row r="65" spans="1:8" ht="13.5" customHeight="1" x14ac:dyDescent="0.25">
      <c r="A65" s="226"/>
      <c r="B65" s="226"/>
      <c r="C65" s="226"/>
      <c r="D65" s="198"/>
      <c r="E65" s="218"/>
      <c r="F65" s="30" t="s">
        <v>25</v>
      </c>
      <c r="G65" s="28"/>
      <c r="H65" s="28"/>
    </row>
    <row r="66" spans="1:8" ht="25.5" customHeight="1" x14ac:dyDescent="0.25">
      <c r="A66" s="226"/>
      <c r="B66" s="226"/>
      <c r="C66" s="226"/>
      <c r="D66" s="218">
        <v>1168</v>
      </c>
      <c r="E66" s="218"/>
      <c r="F66" s="117" t="s">
        <v>74</v>
      </c>
      <c r="G66" s="26">
        <f>G68+G77+G86</f>
        <v>38645</v>
      </c>
      <c r="H66" s="26">
        <f>G66</f>
        <v>38645</v>
      </c>
    </row>
    <row r="67" spans="1:8" ht="13.5" customHeight="1" x14ac:dyDescent="0.25">
      <c r="A67" s="226"/>
      <c r="B67" s="226"/>
      <c r="C67" s="226"/>
      <c r="D67" s="218"/>
      <c r="E67" s="218"/>
      <c r="F67" s="30" t="s">
        <v>25</v>
      </c>
      <c r="G67" s="28"/>
      <c r="H67" s="28"/>
    </row>
    <row r="68" spans="1:8" ht="34.5" customHeight="1" x14ac:dyDescent="0.25">
      <c r="A68" s="226"/>
      <c r="B68" s="226"/>
      <c r="C68" s="226"/>
      <c r="D68" s="218"/>
      <c r="E68" s="218">
        <v>32002</v>
      </c>
      <c r="F68" s="104" t="s">
        <v>157</v>
      </c>
      <c r="G68" s="28">
        <f>G70</f>
        <v>650</v>
      </c>
      <c r="H68" s="28">
        <f>G68</f>
        <v>650</v>
      </c>
    </row>
    <row r="69" spans="1:8" ht="14.25" x14ac:dyDescent="0.25">
      <c r="A69" s="226"/>
      <c r="B69" s="226"/>
      <c r="C69" s="226"/>
      <c r="D69" s="218"/>
      <c r="E69" s="218"/>
      <c r="F69" s="30" t="s">
        <v>26</v>
      </c>
      <c r="G69" s="29"/>
      <c r="H69" s="29"/>
    </row>
    <row r="70" spans="1:8" ht="13.5" customHeight="1" x14ac:dyDescent="0.25">
      <c r="A70" s="226"/>
      <c r="B70" s="226"/>
      <c r="C70" s="226"/>
      <c r="D70" s="218"/>
      <c r="E70" s="218"/>
      <c r="F70" s="115" t="s">
        <v>75</v>
      </c>
      <c r="G70" s="26">
        <f>+G72</f>
        <v>650</v>
      </c>
      <c r="H70" s="26">
        <f>+H72</f>
        <v>650</v>
      </c>
    </row>
    <row r="71" spans="1:8" ht="27" x14ac:dyDescent="0.25">
      <c r="A71" s="226"/>
      <c r="B71" s="226"/>
      <c r="C71" s="226"/>
      <c r="D71" s="218"/>
      <c r="E71" s="218"/>
      <c r="F71" s="30" t="s">
        <v>27</v>
      </c>
      <c r="G71" s="29"/>
      <c r="H71" s="29"/>
    </row>
    <row r="72" spans="1:8" ht="13.5" customHeight="1" x14ac:dyDescent="0.25">
      <c r="A72" s="226"/>
      <c r="B72" s="226"/>
      <c r="C72" s="226"/>
      <c r="D72" s="218"/>
      <c r="E72" s="218"/>
      <c r="F72" s="30" t="s">
        <v>28</v>
      </c>
      <c r="G72" s="26">
        <f t="shared" ref="G72:H74" si="5">+G73</f>
        <v>650</v>
      </c>
      <c r="H72" s="26">
        <f t="shared" si="5"/>
        <v>650</v>
      </c>
    </row>
    <row r="73" spans="1:8" ht="13.5" customHeight="1" x14ac:dyDescent="0.25">
      <c r="A73" s="226"/>
      <c r="B73" s="226"/>
      <c r="C73" s="226"/>
      <c r="D73" s="218"/>
      <c r="E73" s="218"/>
      <c r="F73" s="30" t="s">
        <v>29</v>
      </c>
      <c r="G73" s="26">
        <f t="shared" si="5"/>
        <v>650</v>
      </c>
      <c r="H73" s="26">
        <f t="shared" si="5"/>
        <v>650</v>
      </c>
    </row>
    <row r="74" spans="1:8" ht="13.5" customHeight="1" x14ac:dyDescent="0.25">
      <c r="A74" s="226"/>
      <c r="B74" s="226"/>
      <c r="C74" s="226"/>
      <c r="D74" s="218"/>
      <c r="E74" s="218"/>
      <c r="F74" s="30" t="s">
        <v>58</v>
      </c>
      <c r="G74" s="26">
        <f t="shared" si="5"/>
        <v>650</v>
      </c>
      <c r="H74" s="26">
        <f t="shared" si="5"/>
        <v>650</v>
      </c>
    </row>
    <row r="75" spans="1:8" ht="13.5" customHeight="1" x14ac:dyDescent="0.25">
      <c r="A75" s="226"/>
      <c r="B75" s="226"/>
      <c r="C75" s="226"/>
      <c r="D75" s="218"/>
      <c r="E75" s="218"/>
      <c r="F75" s="30" t="s">
        <v>131</v>
      </c>
      <c r="G75" s="26">
        <f>G76</f>
        <v>650</v>
      </c>
      <c r="H75" s="26">
        <f>H76</f>
        <v>650</v>
      </c>
    </row>
    <row r="76" spans="1:8" ht="30.75" customHeight="1" x14ac:dyDescent="0.25">
      <c r="A76" s="226"/>
      <c r="B76" s="226"/>
      <c r="C76" s="226"/>
      <c r="D76" s="218"/>
      <c r="E76" s="218"/>
      <c r="F76" s="30" t="s">
        <v>130</v>
      </c>
      <c r="G76" s="98">
        <v>650</v>
      </c>
      <c r="H76" s="98">
        <f>G76</f>
        <v>650</v>
      </c>
    </row>
    <row r="77" spans="1:8" ht="27" x14ac:dyDescent="0.25">
      <c r="A77" s="226"/>
      <c r="B77" s="226"/>
      <c r="C77" s="226"/>
      <c r="D77" s="218"/>
      <c r="E77" s="218">
        <v>32003</v>
      </c>
      <c r="F77" s="104" t="s">
        <v>83</v>
      </c>
      <c r="G77" s="28">
        <f>G79</f>
        <v>13611</v>
      </c>
      <c r="H77" s="28">
        <f>G77</f>
        <v>13611</v>
      </c>
    </row>
    <row r="78" spans="1:8" ht="14.25" x14ac:dyDescent="0.25">
      <c r="A78" s="226"/>
      <c r="B78" s="226"/>
      <c r="C78" s="226"/>
      <c r="D78" s="218"/>
      <c r="E78" s="218"/>
      <c r="F78" s="30" t="s">
        <v>26</v>
      </c>
      <c r="G78" s="29"/>
      <c r="H78" s="29"/>
    </row>
    <row r="79" spans="1:8" x14ac:dyDescent="0.25">
      <c r="A79" s="226"/>
      <c r="B79" s="226"/>
      <c r="C79" s="226"/>
      <c r="D79" s="218"/>
      <c r="E79" s="218"/>
      <c r="F79" s="115" t="s">
        <v>75</v>
      </c>
      <c r="G79" s="26">
        <f>+G81</f>
        <v>13611</v>
      </c>
      <c r="H79" s="26">
        <f>+H81</f>
        <v>13611</v>
      </c>
    </row>
    <row r="80" spans="1:8" ht="27" x14ac:dyDescent="0.25">
      <c r="A80" s="226"/>
      <c r="B80" s="226"/>
      <c r="C80" s="226"/>
      <c r="D80" s="218"/>
      <c r="E80" s="218"/>
      <c r="F80" s="30" t="s">
        <v>27</v>
      </c>
      <c r="G80" s="29"/>
      <c r="H80" s="29"/>
    </row>
    <row r="81" spans="1:8" x14ac:dyDescent="0.25">
      <c r="A81" s="226"/>
      <c r="B81" s="226"/>
      <c r="C81" s="226"/>
      <c r="D81" s="218"/>
      <c r="E81" s="218"/>
      <c r="F81" s="30" t="s">
        <v>28</v>
      </c>
      <c r="G81" s="26">
        <f t="shared" ref="G81:H83" si="6">+G82</f>
        <v>13611</v>
      </c>
      <c r="H81" s="26">
        <f t="shared" si="6"/>
        <v>13611</v>
      </c>
    </row>
    <row r="82" spans="1:8" x14ac:dyDescent="0.25">
      <c r="A82" s="226"/>
      <c r="B82" s="226"/>
      <c r="C82" s="226"/>
      <c r="D82" s="218"/>
      <c r="E82" s="218"/>
      <c r="F82" s="30" t="s">
        <v>29</v>
      </c>
      <c r="G82" s="26">
        <f t="shared" si="6"/>
        <v>13611</v>
      </c>
      <c r="H82" s="26">
        <f t="shared" si="6"/>
        <v>13611</v>
      </c>
    </row>
    <row r="83" spans="1:8" x14ac:dyDescent="0.25">
      <c r="A83" s="226"/>
      <c r="B83" s="226"/>
      <c r="C83" s="226"/>
      <c r="D83" s="218"/>
      <c r="E83" s="218"/>
      <c r="F83" s="30" t="s">
        <v>58</v>
      </c>
      <c r="G83" s="26">
        <f t="shared" si="6"/>
        <v>13611</v>
      </c>
      <c r="H83" s="26">
        <f t="shared" si="6"/>
        <v>13611</v>
      </c>
    </row>
    <row r="84" spans="1:8" x14ac:dyDescent="0.25">
      <c r="A84" s="226"/>
      <c r="B84" s="226"/>
      <c r="C84" s="226"/>
      <c r="D84" s="218"/>
      <c r="E84" s="218"/>
      <c r="F84" s="30" t="s">
        <v>131</v>
      </c>
      <c r="G84" s="26">
        <f>G85</f>
        <v>13611</v>
      </c>
      <c r="H84" s="26">
        <f>H85</f>
        <v>13611</v>
      </c>
    </row>
    <row r="85" spans="1:8" ht="27" x14ac:dyDescent="0.25">
      <c r="A85" s="226"/>
      <c r="B85" s="226"/>
      <c r="C85" s="226"/>
      <c r="D85" s="218"/>
      <c r="E85" s="218"/>
      <c r="F85" s="30" t="s">
        <v>130</v>
      </c>
      <c r="G85" s="98">
        <v>13611</v>
      </c>
      <c r="H85" s="98">
        <f>G85</f>
        <v>13611</v>
      </c>
    </row>
    <row r="86" spans="1:8" ht="27" x14ac:dyDescent="0.25">
      <c r="A86" s="226"/>
      <c r="B86" s="226"/>
      <c r="C86" s="226"/>
      <c r="D86" s="218"/>
      <c r="E86" s="218">
        <v>32004</v>
      </c>
      <c r="F86" s="104" t="s">
        <v>83</v>
      </c>
      <c r="G86" s="28">
        <f>G88</f>
        <v>24384</v>
      </c>
      <c r="H86" s="28">
        <f>G86</f>
        <v>24384</v>
      </c>
    </row>
    <row r="87" spans="1:8" ht="14.25" x14ac:dyDescent="0.25">
      <c r="A87" s="226"/>
      <c r="B87" s="226"/>
      <c r="C87" s="226"/>
      <c r="D87" s="218"/>
      <c r="E87" s="218"/>
      <c r="F87" s="30" t="s">
        <v>26</v>
      </c>
      <c r="G87" s="29"/>
      <c r="H87" s="29"/>
    </row>
    <row r="88" spans="1:8" x14ac:dyDescent="0.25">
      <c r="A88" s="226"/>
      <c r="B88" s="226"/>
      <c r="C88" s="226"/>
      <c r="D88" s="218"/>
      <c r="E88" s="218"/>
      <c r="F88" s="115" t="s">
        <v>75</v>
      </c>
      <c r="G88" s="26">
        <f>+G90</f>
        <v>24384</v>
      </c>
      <c r="H88" s="26">
        <f>+H90</f>
        <v>24384</v>
      </c>
    </row>
    <row r="89" spans="1:8" ht="27" x14ac:dyDescent="0.25">
      <c r="A89" s="226"/>
      <c r="B89" s="226"/>
      <c r="C89" s="226"/>
      <c r="D89" s="218"/>
      <c r="E89" s="218"/>
      <c r="F89" s="30" t="s">
        <v>27</v>
      </c>
      <c r="G89" s="29"/>
      <c r="H89" s="29"/>
    </row>
    <row r="90" spans="1:8" x14ac:dyDescent="0.25">
      <c r="A90" s="226"/>
      <c r="B90" s="226"/>
      <c r="C90" s="226"/>
      <c r="D90" s="218"/>
      <c r="E90" s="218"/>
      <c r="F90" s="30" t="s">
        <v>28</v>
      </c>
      <c r="G90" s="26">
        <f t="shared" ref="G90:H92" si="7">+G91</f>
        <v>24384</v>
      </c>
      <c r="H90" s="26">
        <f t="shared" si="7"/>
        <v>24384</v>
      </c>
    </row>
    <row r="91" spans="1:8" x14ac:dyDescent="0.25">
      <c r="A91" s="226"/>
      <c r="B91" s="226"/>
      <c r="C91" s="226"/>
      <c r="D91" s="218"/>
      <c r="E91" s="218"/>
      <c r="F91" s="30" t="s">
        <v>29</v>
      </c>
      <c r="G91" s="26">
        <f t="shared" si="7"/>
        <v>24384</v>
      </c>
      <c r="H91" s="26">
        <f t="shared" si="7"/>
        <v>24384</v>
      </c>
    </row>
    <row r="92" spans="1:8" x14ac:dyDescent="0.25">
      <c r="A92" s="226"/>
      <c r="B92" s="226"/>
      <c r="C92" s="226"/>
      <c r="D92" s="218"/>
      <c r="E92" s="218"/>
      <c r="F92" s="30" t="s">
        <v>58</v>
      </c>
      <c r="G92" s="26">
        <f t="shared" si="7"/>
        <v>24384</v>
      </c>
      <c r="H92" s="26">
        <f t="shared" si="7"/>
        <v>24384</v>
      </c>
    </row>
    <row r="93" spans="1:8" x14ac:dyDescent="0.25">
      <c r="A93" s="226"/>
      <c r="B93" s="226"/>
      <c r="C93" s="226"/>
      <c r="D93" s="218"/>
      <c r="E93" s="218"/>
      <c r="F93" s="30" t="s">
        <v>131</v>
      </c>
      <c r="G93" s="26">
        <f>G94</f>
        <v>24384</v>
      </c>
      <c r="H93" s="26">
        <f>H94</f>
        <v>24384</v>
      </c>
    </row>
    <row r="94" spans="1:8" ht="27" x14ac:dyDescent="0.25">
      <c r="A94" s="226"/>
      <c r="B94" s="226"/>
      <c r="C94" s="226"/>
      <c r="D94" s="218"/>
      <c r="E94" s="218"/>
      <c r="F94" s="30" t="s">
        <v>130</v>
      </c>
      <c r="G94" s="98">
        <v>24384</v>
      </c>
      <c r="H94" s="98">
        <f>G94</f>
        <v>24384</v>
      </c>
    </row>
  </sheetData>
  <mergeCells count="30">
    <mergeCell ref="G2:H2"/>
    <mergeCell ref="A8:C8"/>
    <mergeCell ref="F8:F9"/>
    <mergeCell ref="B11:B12"/>
    <mergeCell ref="D11:D16"/>
    <mergeCell ref="C11:C14"/>
    <mergeCell ref="C15:C54"/>
    <mergeCell ref="A11:A94"/>
    <mergeCell ref="B13:B94"/>
    <mergeCell ref="C64:C94"/>
    <mergeCell ref="D64:D65"/>
    <mergeCell ref="E55:E63"/>
    <mergeCell ref="C55:C63"/>
    <mergeCell ref="D55:D63"/>
    <mergeCell ref="G1:H1"/>
    <mergeCell ref="G3:H3"/>
    <mergeCell ref="D66:D94"/>
    <mergeCell ref="E64:E67"/>
    <mergeCell ref="E28:E36"/>
    <mergeCell ref="E37:E45"/>
    <mergeCell ref="E46:E54"/>
    <mergeCell ref="E77:E85"/>
    <mergeCell ref="E86:E94"/>
    <mergeCell ref="E68:E76"/>
    <mergeCell ref="E11:E18"/>
    <mergeCell ref="D17:D54"/>
    <mergeCell ref="D8:E8"/>
    <mergeCell ref="E19:E27"/>
    <mergeCell ref="G8:H8"/>
    <mergeCell ref="A5:H5"/>
  </mergeCells>
  <phoneticPr fontId="22" type="noConversion"/>
  <pageMargins left="0.31496062992126" right="0" top="0.35433070866141703" bottom="0.35433070866141703" header="0.31496062992126" footer="0.31496062992126"/>
  <pageSetup paperSize="9" scale="90" orientation="landscape" verticalDpi="4294967294" r:id="rId1"/>
  <ignoredErrors>
    <ignoredError sqref="A11:C54 A64:C9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7" zoomScaleNormal="100" zoomScaleSheetLayoutView="100" workbookViewId="0">
      <selection activeCell="D13" sqref="D13"/>
    </sheetView>
  </sheetViews>
  <sheetFormatPr defaultRowHeight="13.5" x14ac:dyDescent="0.25"/>
  <cols>
    <col min="1" max="1" width="8.5703125" style="43" customWidth="1"/>
    <col min="2" max="2" width="9.28515625" style="43" customWidth="1"/>
    <col min="3" max="3" width="48.28515625" style="43" customWidth="1"/>
    <col min="4" max="4" width="22.85546875" style="43" customWidth="1"/>
    <col min="5" max="5" width="20.5703125" style="43" customWidth="1"/>
    <col min="6" max="16384" width="9.140625" style="43"/>
  </cols>
  <sheetData>
    <row r="1" spans="1:10" ht="13.5" customHeight="1" x14ac:dyDescent="0.25">
      <c r="A1" s="42"/>
      <c r="B1" s="42"/>
      <c r="C1" s="42"/>
      <c r="D1" s="201" t="s">
        <v>145</v>
      </c>
      <c r="E1" s="201"/>
      <c r="F1" s="160"/>
      <c r="G1" s="42"/>
    </row>
    <row r="2" spans="1:10" ht="13.5" customHeight="1" x14ac:dyDescent="0.25">
      <c r="A2" s="42"/>
      <c r="B2" s="42"/>
      <c r="C2" s="42"/>
      <c r="D2" s="201" t="s">
        <v>38</v>
      </c>
      <c r="E2" s="201"/>
      <c r="F2" s="160"/>
      <c r="G2" s="42"/>
    </row>
    <row r="3" spans="1:10" ht="13.5" customHeight="1" x14ac:dyDescent="0.25">
      <c r="A3" s="44"/>
      <c r="B3" s="44"/>
      <c r="C3" s="44"/>
      <c r="D3" s="202" t="s">
        <v>39</v>
      </c>
      <c r="E3" s="202"/>
      <c r="F3" s="161"/>
      <c r="G3" s="44"/>
    </row>
    <row r="4" spans="1:10" x14ac:dyDescent="0.25">
      <c r="A4" s="45"/>
      <c r="B4" s="45"/>
      <c r="C4" s="45"/>
      <c r="D4" s="93"/>
      <c r="E4" s="93"/>
      <c r="F4" s="94"/>
    </row>
    <row r="5" spans="1:10" ht="59.25" customHeight="1" x14ac:dyDescent="0.25">
      <c r="A5" s="236" t="s">
        <v>106</v>
      </c>
      <c r="B5" s="236"/>
      <c r="C5" s="236"/>
      <c r="D5" s="236"/>
      <c r="E5" s="236"/>
    </row>
    <row r="6" spans="1:10" x14ac:dyDescent="0.25">
      <c r="A6" s="45"/>
      <c r="B6" s="45"/>
      <c r="C6" s="45"/>
      <c r="D6" s="45"/>
      <c r="E6" s="45"/>
    </row>
    <row r="7" spans="1:10" s="48" customFormat="1" ht="17.25" x14ac:dyDescent="0.25">
      <c r="A7" s="46"/>
      <c r="B7" s="46"/>
      <c r="C7" s="47"/>
      <c r="D7" s="237" t="s">
        <v>72</v>
      </c>
      <c r="E7" s="237"/>
      <c r="G7" s="49"/>
      <c r="H7" s="49"/>
      <c r="I7" s="49"/>
      <c r="J7" s="49"/>
    </row>
    <row r="8" spans="1:10" s="50" customFormat="1" ht="43.5" customHeight="1" x14ac:dyDescent="0.25">
      <c r="A8" s="233" t="s">
        <v>66</v>
      </c>
      <c r="B8" s="233"/>
      <c r="C8" s="234" t="s">
        <v>52</v>
      </c>
      <c r="D8" s="235" t="s">
        <v>65</v>
      </c>
      <c r="E8" s="235"/>
      <c r="G8" s="51"/>
      <c r="H8" s="51"/>
      <c r="I8" s="51"/>
      <c r="J8" s="51"/>
    </row>
    <row r="9" spans="1:10" s="50" customFormat="1" ht="94.5" customHeight="1" x14ac:dyDescent="0.25">
      <c r="A9" s="52" t="s">
        <v>43</v>
      </c>
      <c r="B9" s="52" t="s">
        <v>44</v>
      </c>
      <c r="C9" s="234"/>
      <c r="D9" s="53" t="s">
        <v>53</v>
      </c>
      <c r="E9" s="53" t="s">
        <v>54</v>
      </c>
      <c r="G9" s="51"/>
      <c r="H9" s="51"/>
      <c r="I9" s="51"/>
      <c r="J9" s="51"/>
    </row>
    <row r="10" spans="1:10" s="57" customFormat="1" ht="22.5" customHeight="1" x14ac:dyDescent="0.25">
      <c r="A10" s="54"/>
      <c r="B10" s="54"/>
      <c r="C10" s="55" t="s">
        <v>49</v>
      </c>
      <c r="D10" s="56">
        <f>D12</f>
        <v>690688.3</v>
      </c>
      <c r="E10" s="56">
        <f>E12</f>
        <v>690688.3</v>
      </c>
      <c r="G10" s="58"/>
      <c r="H10" s="58"/>
      <c r="I10" s="58"/>
      <c r="J10" s="58"/>
    </row>
    <row r="11" spans="1:10" s="48" customFormat="1" ht="17.25" x14ac:dyDescent="0.25">
      <c r="A11" s="54"/>
      <c r="B11" s="54"/>
      <c r="C11" s="84" t="s">
        <v>50</v>
      </c>
      <c r="D11" s="56"/>
      <c r="E11" s="56"/>
      <c r="G11" s="49"/>
      <c r="H11" s="49"/>
      <c r="I11" s="49"/>
      <c r="J11" s="49"/>
    </row>
    <row r="12" spans="1:10" s="57" customFormat="1" ht="30" customHeight="1" x14ac:dyDescent="0.25">
      <c r="A12" s="59"/>
      <c r="B12" s="60"/>
      <c r="C12" s="60" t="s">
        <v>90</v>
      </c>
      <c r="D12" s="61">
        <f>D14+D20+D26+D32+D44+D50+D56+D38</f>
        <v>690688.3</v>
      </c>
      <c r="E12" s="61">
        <f>D12</f>
        <v>690688.3</v>
      </c>
      <c r="G12" s="58"/>
      <c r="H12" s="58"/>
      <c r="I12" s="58"/>
      <c r="J12" s="58"/>
    </row>
    <row r="13" spans="1:10" s="57" customFormat="1" ht="17.25" x14ac:dyDescent="0.25">
      <c r="A13" s="59"/>
      <c r="B13" s="59"/>
      <c r="C13" s="59" t="s">
        <v>51</v>
      </c>
      <c r="D13" s="62"/>
      <c r="E13" s="62"/>
      <c r="G13" s="58"/>
      <c r="H13" s="58"/>
      <c r="I13" s="58"/>
      <c r="J13" s="58"/>
    </row>
    <row r="14" spans="1:10" s="65" customFormat="1" ht="43.5" customHeight="1" x14ac:dyDescent="0.25">
      <c r="A14" s="63">
        <v>1075</v>
      </c>
      <c r="B14" s="63">
        <v>32002</v>
      </c>
      <c r="C14" s="103" t="s">
        <v>158</v>
      </c>
      <c r="D14" s="64">
        <f>D16</f>
        <v>13620</v>
      </c>
      <c r="E14" s="64">
        <f>D14</f>
        <v>13620</v>
      </c>
      <c r="G14" s="66"/>
      <c r="H14" s="66"/>
      <c r="I14" s="66"/>
      <c r="J14" s="66"/>
    </row>
    <row r="15" spans="1:10" s="65" customFormat="1" ht="17.25" x14ac:dyDescent="0.25">
      <c r="A15" s="63"/>
      <c r="B15" s="63"/>
      <c r="C15" s="59" t="s">
        <v>55</v>
      </c>
      <c r="D15" s="64"/>
      <c r="E15" s="64"/>
      <c r="G15" s="66"/>
      <c r="H15" s="66"/>
      <c r="I15" s="66"/>
      <c r="J15" s="66"/>
    </row>
    <row r="16" spans="1:10" s="68" customFormat="1" ht="21.6" customHeight="1" x14ac:dyDescent="0.3">
      <c r="A16" s="67"/>
      <c r="B16" s="67"/>
      <c r="C16" s="118" t="s">
        <v>75</v>
      </c>
      <c r="D16" s="41">
        <f>D18</f>
        <v>13620</v>
      </c>
      <c r="E16" s="41">
        <f>E18</f>
        <v>13620</v>
      </c>
      <c r="G16" s="69"/>
      <c r="H16" s="69"/>
      <c r="I16" s="69"/>
      <c r="J16" s="69"/>
    </row>
    <row r="17" spans="1:5" ht="14.25" x14ac:dyDescent="0.25">
      <c r="A17" s="63"/>
      <c r="B17" s="63"/>
      <c r="C17" s="59" t="s">
        <v>107</v>
      </c>
      <c r="D17" s="64"/>
      <c r="E17" s="64"/>
    </row>
    <row r="18" spans="1:5" ht="21" customHeight="1" x14ac:dyDescent="0.25">
      <c r="A18" s="16"/>
      <c r="B18" s="16"/>
      <c r="C18" s="92" t="s">
        <v>69</v>
      </c>
      <c r="D18" s="41">
        <f>D19</f>
        <v>13620</v>
      </c>
      <c r="E18" s="41">
        <f>D18</f>
        <v>13620</v>
      </c>
    </row>
    <row r="19" spans="1:5" ht="44.25" customHeight="1" x14ac:dyDescent="0.25">
      <c r="A19" s="16"/>
      <c r="B19" s="16"/>
      <c r="C19" s="158" t="s">
        <v>108</v>
      </c>
      <c r="D19" s="39">
        <v>13620</v>
      </c>
      <c r="E19" s="41">
        <f>D19</f>
        <v>13620</v>
      </c>
    </row>
    <row r="20" spans="1:5" ht="37.5" customHeight="1" x14ac:dyDescent="0.25">
      <c r="A20" s="63">
        <v>1075</v>
      </c>
      <c r="B20" s="63">
        <v>32003</v>
      </c>
      <c r="C20" s="103" t="s">
        <v>123</v>
      </c>
      <c r="D20" s="64">
        <f>D22</f>
        <v>603965.9</v>
      </c>
      <c r="E20" s="64">
        <f>D20</f>
        <v>603965.9</v>
      </c>
    </row>
    <row r="21" spans="1:5" ht="21.75" customHeight="1" x14ac:dyDescent="0.25">
      <c r="A21" s="63"/>
      <c r="B21" s="63"/>
      <c r="C21" s="59" t="s">
        <v>55</v>
      </c>
      <c r="D21" s="64"/>
      <c r="E21" s="64"/>
    </row>
    <row r="22" spans="1:5" ht="20.25" customHeight="1" x14ac:dyDescent="0.25">
      <c r="A22" s="67"/>
      <c r="B22" s="67"/>
      <c r="C22" s="118" t="s">
        <v>75</v>
      </c>
      <c r="D22" s="41">
        <f>D24</f>
        <v>603965.9</v>
      </c>
      <c r="E22" s="41">
        <f>E24</f>
        <v>603965.9</v>
      </c>
    </row>
    <row r="23" spans="1:5" ht="18.75" customHeight="1" x14ac:dyDescent="0.25">
      <c r="A23" s="63"/>
      <c r="B23" s="63"/>
      <c r="C23" s="59" t="s">
        <v>107</v>
      </c>
      <c r="D23" s="64"/>
      <c r="E23" s="64"/>
    </row>
    <row r="24" spans="1:5" ht="18.75" customHeight="1" x14ac:dyDescent="0.25">
      <c r="A24" s="16"/>
      <c r="B24" s="16"/>
      <c r="C24" s="92" t="s">
        <v>69</v>
      </c>
      <c r="D24" s="41">
        <f>D25</f>
        <v>603965.9</v>
      </c>
      <c r="E24" s="41">
        <f>D24</f>
        <v>603965.9</v>
      </c>
    </row>
    <row r="25" spans="1:5" ht="49.5" customHeight="1" x14ac:dyDescent="0.25">
      <c r="A25" s="16"/>
      <c r="B25" s="16"/>
      <c r="C25" s="107" t="s">
        <v>125</v>
      </c>
      <c r="D25" s="39">
        <v>603965.9</v>
      </c>
      <c r="E25" s="39">
        <f>D25</f>
        <v>603965.9</v>
      </c>
    </row>
    <row r="26" spans="1:5" ht="51" customHeight="1" x14ac:dyDescent="0.25">
      <c r="A26" s="63">
        <v>1075</v>
      </c>
      <c r="B26" s="63">
        <v>32004</v>
      </c>
      <c r="C26" s="103" t="s">
        <v>124</v>
      </c>
      <c r="D26" s="64">
        <f>D28</f>
        <v>9777.4</v>
      </c>
      <c r="E26" s="64">
        <f>D26</f>
        <v>9777.4</v>
      </c>
    </row>
    <row r="27" spans="1:5" ht="24.95" customHeight="1" x14ac:dyDescent="0.25">
      <c r="A27" s="63"/>
      <c r="B27" s="63"/>
      <c r="C27" s="59" t="s">
        <v>55</v>
      </c>
      <c r="D27" s="64"/>
      <c r="E27" s="64"/>
    </row>
    <row r="28" spans="1:5" ht="24.95" customHeight="1" x14ac:dyDescent="0.25">
      <c r="A28" s="67"/>
      <c r="B28" s="67"/>
      <c r="C28" s="118" t="s">
        <v>75</v>
      </c>
      <c r="D28" s="41">
        <f>D30</f>
        <v>9777.4</v>
      </c>
      <c r="E28" s="41">
        <f>E30</f>
        <v>9777.4</v>
      </c>
    </row>
    <row r="29" spans="1:5" ht="24.95" customHeight="1" x14ac:dyDescent="0.25">
      <c r="A29" s="63"/>
      <c r="B29" s="63"/>
      <c r="C29" s="59" t="s">
        <v>107</v>
      </c>
      <c r="D29" s="64"/>
      <c r="E29" s="64"/>
    </row>
    <row r="30" spans="1:5" ht="24.95" customHeight="1" x14ac:dyDescent="0.25">
      <c r="A30" s="16"/>
      <c r="B30" s="16"/>
      <c r="C30" s="92" t="s">
        <v>69</v>
      </c>
      <c r="D30" s="41">
        <f>D31</f>
        <v>9777.4</v>
      </c>
      <c r="E30" s="41">
        <f>D30</f>
        <v>9777.4</v>
      </c>
    </row>
    <row r="31" spans="1:5" ht="72.75" customHeight="1" x14ac:dyDescent="0.25">
      <c r="A31" s="16"/>
      <c r="B31" s="16"/>
      <c r="C31" s="107" t="s">
        <v>127</v>
      </c>
      <c r="D31" s="39">
        <v>9777.4</v>
      </c>
      <c r="E31" s="39">
        <f>D31</f>
        <v>9777.4</v>
      </c>
    </row>
    <row r="32" spans="1:5" ht="50.25" customHeight="1" x14ac:dyDescent="0.25">
      <c r="A32" s="63">
        <v>1075</v>
      </c>
      <c r="B32" s="63">
        <v>32005</v>
      </c>
      <c r="C32" s="103" t="s">
        <v>159</v>
      </c>
      <c r="D32" s="64">
        <f>D34</f>
        <v>4000</v>
      </c>
      <c r="E32" s="64">
        <f>D32</f>
        <v>4000</v>
      </c>
    </row>
    <row r="33" spans="1:5" ht="24.95" customHeight="1" x14ac:dyDescent="0.25">
      <c r="A33" s="63"/>
      <c r="B33" s="63"/>
      <c r="C33" s="59" t="s">
        <v>55</v>
      </c>
      <c r="D33" s="64"/>
      <c r="E33" s="64"/>
    </row>
    <row r="34" spans="1:5" ht="16.5" customHeight="1" x14ac:dyDescent="0.25">
      <c r="A34" s="67"/>
      <c r="B34" s="67"/>
      <c r="C34" s="118" t="s">
        <v>75</v>
      </c>
      <c r="D34" s="41">
        <f>D36</f>
        <v>4000</v>
      </c>
      <c r="E34" s="41">
        <f>E36</f>
        <v>4000</v>
      </c>
    </row>
    <row r="35" spans="1:5" ht="15.75" customHeight="1" x14ac:dyDescent="0.25">
      <c r="A35" s="63"/>
      <c r="B35" s="63"/>
      <c r="C35" s="59" t="s">
        <v>107</v>
      </c>
      <c r="D35" s="64"/>
      <c r="E35" s="64"/>
    </row>
    <row r="36" spans="1:5" ht="24.95" customHeight="1" x14ac:dyDescent="0.25">
      <c r="A36" s="16"/>
      <c r="B36" s="16"/>
      <c r="C36" s="92" t="s">
        <v>126</v>
      </c>
      <c r="D36" s="41">
        <f>D37</f>
        <v>4000</v>
      </c>
      <c r="E36" s="41">
        <f>D36</f>
        <v>4000</v>
      </c>
    </row>
    <row r="37" spans="1:5" ht="105.75" customHeight="1" x14ac:dyDescent="0.25">
      <c r="A37" s="16"/>
      <c r="B37" s="16"/>
      <c r="C37" s="107" t="s">
        <v>160</v>
      </c>
      <c r="D37" s="39">
        <v>4000</v>
      </c>
      <c r="E37" s="39">
        <f>D37</f>
        <v>4000</v>
      </c>
    </row>
    <row r="38" spans="1:5" ht="57" x14ac:dyDescent="0.25">
      <c r="A38" s="63">
        <v>1075</v>
      </c>
      <c r="B38" s="63">
        <v>32006</v>
      </c>
      <c r="C38" s="103" t="s">
        <v>167</v>
      </c>
      <c r="D38" s="64">
        <f>D40</f>
        <v>20680</v>
      </c>
      <c r="E38" s="64">
        <f>D38</f>
        <v>20680</v>
      </c>
    </row>
    <row r="39" spans="1:5" ht="14.25" x14ac:dyDescent="0.25">
      <c r="A39" s="63"/>
      <c r="B39" s="63"/>
      <c r="C39" s="162" t="s">
        <v>55</v>
      </c>
      <c r="D39" s="64"/>
      <c r="E39" s="64"/>
    </row>
    <row r="40" spans="1:5" ht="14.25" x14ac:dyDescent="0.25">
      <c r="A40" s="67"/>
      <c r="B40" s="67"/>
      <c r="C40" s="118" t="s">
        <v>75</v>
      </c>
      <c r="D40" s="41">
        <f>D42</f>
        <v>20680</v>
      </c>
      <c r="E40" s="41">
        <f>E42</f>
        <v>20680</v>
      </c>
    </row>
    <row r="41" spans="1:5" ht="14.25" x14ac:dyDescent="0.25">
      <c r="A41" s="63"/>
      <c r="B41" s="63"/>
      <c r="C41" s="162" t="s">
        <v>107</v>
      </c>
      <c r="D41" s="64"/>
      <c r="E41" s="64"/>
    </row>
    <row r="42" spans="1:5" ht="21" customHeight="1" x14ac:dyDescent="0.25">
      <c r="A42" s="16"/>
      <c r="B42" s="16"/>
      <c r="C42" s="92" t="s">
        <v>168</v>
      </c>
      <c r="D42" s="41">
        <f>D43</f>
        <v>20680</v>
      </c>
      <c r="E42" s="41">
        <f>D42</f>
        <v>20680</v>
      </c>
    </row>
    <row r="43" spans="1:5" ht="67.5" customHeight="1" x14ac:dyDescent="0.25">
      <c r="A43" s="16"/>
      <c r="B43" s="16"/>
      <c r="C43" s="107" t="s">
        <v>169</v>
      </c>
      <c r="D43" s="39">
        <v>20680</v>
      </c>
      <c r="E43" s="39">
        <f>D43</f>
        <v>20680</v>
      </c>
    </row>
    <row r="44" spans="1:5" ht="68.25" customHeight="1" x14ac:dyDescent="0.25">
      <c r="A44" s="63">
        <v>1168</v>
      </c>
      <c r="B44" s="63">
        <v>32002</v>
      </c>
      <c r="C44" s="103" t="s">
        <v>156</v>
      </c>
      <c r="D44" s="64">
        <f>D46</f>
        <v>650</v>
      </c>
      <c r="E44" s="64">
        <f>D44</f>
        <v>650</v>
      </c>
    </row>
    <row r="45" spans="1:5" ht="14.25" x14ac:dyDescent="0.25">
      <c r="A45" s="63"/>
      <c r="B45" s="63"/>
      <c r="C45" s="59" t="s">
        <v>55</v>
      </c>
      <c r="D45" s="64"/>
      <c r="E45" s="64"/>
    </row>
    <row r="46" spans="1:5" ht="14.25" x14ac:dyDescent="0.25">
      <c r="A46" s="67"/>
      <c r="B46" s="67"/>
      <c r="C46" s="118" t="s">
        <v>75</v>
      </c>
      <c r="D46" s="41">
        <f>D48</f>
        <v>650</v>
      </c>
      <c r="E46" s="41">
        <f>E48</f>
        <v>650</v>
      </c>
    </row>
    <row r="47" spans="1:5" ht="14.25" x14ac:dyDescent="0.25">
      <c r="A47" s="63"/>
      <c r="B47" s="63"/>
      <c r="C47" s="59" t="s">
        <v>107</v>
      </c>
      <c r="D47" s="64"/>
      <c r="E47" s="64"/>
    </row>
    <row r="48" spans="1:5" ht="21" customHeight="1" x14ac:dyDescent="0.25">
      <c r="A48" s="16"/>
      <c r="B48" s="16"/>
      <c r="C48" s="92" t="s">
        <v>69</v>
      </c>
      <c r="D48" s="41">
        <f>D49</f>
        <v>650</v>
      </c>
      <c r="E48" s="41">
        <f>E49</f>
        <v>650</v>
      </c>
    </row>
    <row r="49" spans="1:5" ht="58.5" customHeight="1" x14ac:dyDescent="0.25">
      <c r="A49" s="16"/>
      <c r="B49" s="16"/>
      <c r="C49" s="158" t="s">
        <v>161</v>
      </c>
      <c r="D49" s="39">
        <v>650</v>
      </c>
      <c r="E49" s="39">
        <v>650</v>
      </c>
    </row>
    <row r="50" spans="1:5" ht="57" customHeight="1" x14ac:dyDescent="0.25">
      <c r="A50" s="63">
        <v>1168</v>
      </c>
      <c r="B50" s="63">
        <v>32003</v>
      </c>
      <c r="C50" s="103" t="s">
        <v>162</v>
      </c>
      <c r="D50" s="64">
        <f>D52+D62</f>
        <v>13611</v>
      </c>
      <c r="E50" s="64">
        <f>E52+E62</f>
        <v>13611</v>
      </c>
    </row>
    <row r="51" spans="1:5" ht="24.75" customHeight="1" x14ac:dyDescent="0.25">
      <c r="A51" s="63"/>
      <c r="B51" s="63"/>
      <c r="C51" s="59" t="s">
        <v>55</v>
      </c>
      <c r="D51" s="64"/>
      <c r="E51" s="64"/>
    </row>
    <row r="52" spans="1:5" ht="21" customHeight="1" x14ac:dyDescent="0.25">
      <c r="A52" s="67"/>
      <c r="B52" s="67"/>
      <c r="C52" s="118" t="s">
        <v>75</v>
      </c>
      <c r="D52" s="41">
        <f>D54</f>
        <v>13611</v>
      </c>
      <c r="E52" s="41">
        <f>E54</f>
        <v>13611</v>
      </c>
    </row>
    <row r="53" spans="1:5" ht="24" customHeight="1" x14ac:dyDescent="0.25">
      <c r="A53" s="63"/>
      <c r="B53" s="63"/>
      <c r="C53" s="59" t="s">
        <v>107</v>
      </c>
      <c r="D53" s="64"/>
      <c r="E53" s="64"/>
    </row>
    <row r="54" spans="1:5" ht="21" customHeight="1" x14ac:dyDescent="0.25">
      <c r="A54" s="16"/>
      <c r="B54" s="16"/>
      <c r="C54" s="108" t="s">
        <v>95</v>
      </c>
      <c r="D54" s="41">
        <f>D55</f>
        <v>13611</v>
      </c>
      <c r="E54" s="41">
        <f>E55</f>
        <v>13611</v>
      </c>
    </row>
    <row r="55" spans="1:5" ht="64.5" customHeight="1" x14ac:dyDescent="0.25">
      <c r="A55" s="16"/>
      <c r="B55" s="16"/>
      <c r="C55" s="91" t="s">
        <v>163</v>
      </c>
      <c r="D55" s="39">
        <v>13611</v>
      </c>
      <c r="E55" s="39">
        <f>D55</f>
        <v>13611</v>
      </c>
    </row>
    <row r="56" spans="1:5" ht="52.5" customHeight="1" x14ac:dyDescent="0.25">
      <c r="A56" s="63">
        <v>1168</v>
      </c>
      <c r="B56" s="63">
        <v>32004</v>
      </c>
      <c r="C56" s="103" t="s">
        <v>162</v>
      </c>
      <c r="D56" s="64">
        <f>D58+D68</f>
        <v>24384</v>
      </c>
      <c r="E56" s="64">
        <f>E58+E68</f>
        <v>24384</v>
      </c>
    </row>
    <row r="57" spans="1:5" ht="19.5" customHeight="1" x14ac:dyDescent="0.25">
      <c r="A57" s="63"/>
      <c r="B57" s="63"/>
      <c r="C57" s="59" t="s">
        <v>55</v>
      </c>
      <c r="D57" s="64"/>
      <c r="E57" s="64"/>
    </row>
    <row r="58" spans="1:5" ht="22.5" customHeight="1" x14ac:dyDescent="0.25">
      <c r="A58" s="67"/>
      <c r="B58" s="67"/>
      <c r="C58" s="118" t="s">
        <v>75</v>
      </c>
      <c r="D58" s="41">
        <f>D60</f>
        <v>24384</v>
      </c>
      <c r="E58" s="41">
        <f>E60</f>
        <v>24384</v>
      </c>
    </row>
    <row r="59" spans="1:5" ht="19.5" customHeight="1" x14ac:dyDescent="0.25">
      <c r="A59" s="63"/>
      <c r="B59" s="63"/>
      <c r="C59" s="59" t="s">
        <v>107</v>
      </c>
      <c r="D59" s="64"/>
      <c r="E59" s="64"/>
    </row>
    <row r="60" spans="1:5" ht="24.75" customHeight="1" x14ac:dyDescent="0.25">
      <c r="A60" s="16"/>
      <c r="B60" s="16"/>
      <c r="C60" s="108" t="s">
        <v>97</v>
      </c>
      <c r="D60" s="41">
        <f>D61</f>
        <v>24384</v>
      </c>
      <c r="E60" s="41">
        <f>E61</f>
        <v>24384</v>
      </c>
    </row>
    <row r="61" spans="1:5" ht="57" customHeight="1" x14ac:dyDescent="0.25">
      <c r="A61" s="16"/>
      <c r="B61" s="16"/>
      <c r="C61" s="107" t="s">
        <v>109</v>
      </c>
      <c r="D61" s="39">
        <v>24384</v>
      </c>
      <c r="E61" s="39">
        <f>D61</f>
        <v>24384</v>
      </c>
    </row>
  </sheetData>
  <mergeCells count="8">
    <mergeCell ref="A8:B8"/>
    <mergeCell ref="C8:C9"/>
    <mergeCell ref="D8:E8"/>
    <mergeCell ref="D1:E1"/>
    <mergeCell ref="D2:E2"/>
    <mergeCell ref="D3:E3"/>
    <mergeCell ref="A5:E5"/>
    <mergeCell ref="D7:E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2" width="13.28515625" customWidth="1"/>
    <col min="3" max="3" width="36.5703125" customWidth="1"/>
    <col min="4" max="4" width="50.140625" customWidth="1"/>
    <col min="5" max="5" width="26.7109375" customWidth="1"/>
  </cols>
  <sheetData>
    <row r="1" spans="1:5" x14ac:dyDescent="0.25">
      <c r="A1" s="43"/>
      <c r="B1" s="43"/>
      <c r="C1" s="43"/>
      <c r="D1" s="43"/>
      <c r="E1" s="76" t="s">
        <v>150</v>
      </c>
    </row>
    <row r="2" spans="1:5" x14ac:dyDescent="0.25">
      <c r="A2" s="43"/>
      <c r="B2" s="43"/>
      <c r="C2" s="240" t="s">
        <v>60</v>
      </c>
      <c r="D2" s="240"/>
      <c r="E2" s="240"/>
    </row>
    <row r="3" spans="1:5" x14ac:dyDescent="0.25">
      <c r="A3" s="43"/>
      <c r="B3" s="43"/>
      <c r="C3" s="240" t="s">
        <v>61</v>
      </c>
      <c r="D3" s="240"/>
      <c r="E3" s="240"/>
    </row>
    <row r="4" spans="1:5" x14ac:dyDescent="0.25">
      <c r="A4" s="43"/>
      <c r="B4" s="43"/>
      <c r="C4" s="43"/>
      <c r="D4" s="43"/>
      <c r="E4" s="43"/>
    </row>
    <row r="5" spans="1:5" ht="48.75" customHeight="1" x14ac:dyDescent="0.25">
      <c r="A5" s="241" t="s">
        <v>67</v>
      </c>
      <c r="B5" s="241"/>
      <c r="C5" s="241"/>
      <c r="D5" s="241"/>
      <c r="E5" s="241"/>
    </row>
    <row r="6" spans="1:5" x14ac:dyDescent="0.25">
      <c r="A6" s="43"/>
      <c r="B6" s="43"/>
      <c r="C6" s="43"/>
      <c r="D6" s="43"/>
      <c r="E6" s="43"/>
    </row>
    <row r="7" spans="1:5" x14ac:dyDescent="0.25">
      <c r="A7" s="43"/>
      <c r="B7" s="43"/>
      <c r="C7" s="43"/>
      <c r="D7" s="77"/>
      <c r="E7" s="95" t="s">
        <v>72</v>
      </c>
    </row>
    <row r="8" spans="1:5" ht="76.5" customHeight="1" x14ac:dyDescent="0.25">
      <c r="A8" s="242" t="s">
        <v>14</v>
      </c>
      <c r="B8" s="242"/>
      <c r="C8" s="242" t="s">
        <v>62</v>
      </c>
      <c r="D8" s="242" t="s">
        <v>63</v>
      </c>
      <c r="E8" s="59" t="s">
        <v>65</v>
      </c>
    </row>
    <row r="9" spans="1:5" ht="61.15" customHeight="1" x14ac:dyDescent="0.25">
      <c r="A9" s="89" t="s">
        <v>18</v>
      </c>
      <c r="B9" s="89" t="s">
        <v>19</v>
      </c>
      <c r="C9" s="242"/>
      <c r="D9" s="242"/>
      <c r="E9" s="72" t="s">
        <v>54</v>
      </c>
    </row>
    <row r="10" spans="1:5" ht="16.5" x14ac:dyDescent="0.25">
      <c r="A10" s="238" t="s">
        <v>75</v>
      </c>
      <c r="B10" s="239"/>
      <c r="C10" s="239"/>
      <c r="D10" s="239"/>
      <c r="E10" s="119">
        <f>E11+E22</f>
        <v>690688.3</v>
      </c>
    </row>
    <row r="11" spans="1:5" ht="26.25" customHeight="1" x14ac:dyDescent="0.25">
      <c r="A11" s="121">
        <v>1075</v>
      </c>
      <c r="B11" s="244" t="s">
        <v>79</v>
      </c>
      <c r="C11" s="245"/>
      <c r="D11" s="246"/>
      <c r="E11" s="41">
        <f>E12+E14+E16+E18+E20</f>
        <v>652043.30000000005</v>
      </c>
    </row>
    <row r="12" spans="1:5" ht="62.25" customHeight="1" x14ac:dyDescent="0.25">
      <c r="A12" s="243"/>
      <c r="B12" s="63">
        <v>32002</v>
      </c>
      <c r="C12" s="103" t="s">
        <v>124</v>
      </c>
      <c r="D12" s="63" t="s">
        <v>75</v>
      </c>
      <c r="E12" s="41">
        <f>E13</f>
        <v>13620</v>
      </c>
    </row>
    <row r="13" spans="1:5" ht="37.15" customHeight="1" x14ac:dyDescent="0.25">
      <c r="A13" s="243"/>
      <c r="B13" s="120"/>
      <c r="C13" s="122"/>
      <c r="D13" s="125" t="s">
        <v>91</v>
      </c>
      <c r="E13" s="39">
        <v>13620</v>
      </c>
    </row>
    <row r="14" spans="1:5" ht="53.25" customHeight="1" x14ac:dyDescent="0.25">
      <c r="A14" s="243"/>
      <c r="B14" s="63">
        <v>32003</v>
      </c>
      <c r="C14" s="103" t="s">
        <v>123</v>
      </c>
      <c r="D14" s="63" t="s">
        <v>75</v>
      </c>
      <c r="E14" s="41">
        <f>E15</f>
        <v>603965.9</v>
      </c>
    </row>
    <row r="15" spans="1:5" ht="24" customHeight="1" x14ac:dyDescent="0.25">
      <c r="A15" s="243"/>
      <c r="B15" s="120"/>
      <c r="C15" s="122"/>
      <c r="D15" s="125" t="s">
        <v>110</v>
      </c>
      <c r="E15" s="39">
        <v>603965.9</v>
      </c>
    </row>
    <row r="16" spans="1:5" ht="53.25" customHeight="1" x14ac:dyDescent="0.25">
      <c r="A16" s="243"/>
      <c r="B16" s="63">
        <v>32004</v>
      </c>
      <c r="C16" s="103" t="s">
        <v>124</v>
      </c>
      <c r="D16" s="63" t="s">
        <v>75</v>
      </c>
      <c r="E16" s="41">
        <f>E17</f>
        <v>9777.4</v>
      </c>
    </row>
    <row r="17" spans="1:5" ht="24" customHeight="1" x14ac:dyDescent="0.25">
      <c r="A17" s="243"/>
      <c r="B17" s="120"/>
      <c r="C17" s="122"/>
      <c r="D17" s="125" t="s">
        <v>110</v>
      </c>
      <c r="E17" s="39">
        <v>9777.4</v>
      </c>
    </row>
    <row r="18" spans="1:5" ht="63" customHeight="1" x14ac:dyDescent="0.25">
      <c r="A18" s="121"/>
      <c r="B18" s="63">
        <v>32005</v>
      </c>
      <c r="C18" s="103" t="s">
        <v>124</v>
      </c>
      <c r="D18" s="63" t="s">
        <v>75</v>
      </c>
      <c r="E18" s="41">
        <f>E19</f>
        <v>4000</v>
      </c>
    </row>
    <row r="19" spans="1:5" ht="40.5" x14ac:dyDescent="0.25">
      <c r="A19" s="124"/>
      <c r="B19" s="124"/>
      <c r="C19" s="124"/>
      <c r="D19" s="126" t="s">
        <v>111</v>
      </c>
      <c r="E19" s="39">
        <v>4000</v>
      </c>
    </row>
    <row r="20" spans="1:5" ht="71.25" x14ac:dyDescent="0.25">
      <c r="A20" s="124"/>
      <c r="B20" s="63">
        <v>32006</v>
      </c>
      <c r="C20" s="103" t="s">
        <v>167</v>
      </c>
      <c r="D20" s="63" t="s">
        <v>75</v>
      </c>
      <c r="E20" s="41">
        <f>E21</f>
        <v>20680</v>
      </c>
    </row>
    <row r="21" spans="1:5" ht="47.25" customHeight="1" x14ac:dyDescent="0.25">
      <c r="A21" s="124"/>
      <c r="B21" s="124"/>
      <c r="C21" s="124"/>
      <c r="D21" s="126" t="s">
        <v>111</v>
      </c>
      <c r="E21" s="39">
        <v>20680</v>
      </c>
    </row>
    <row r="22" spans="1:5" x14ac:dyDescent="0.25">
      <c r="A22" s="121">
        <v>1168</v>
      </c>
      <c r="B22" s="244" t="s">
        <v>74</v>
      </c>
      <c r="C22" s="245"/>
      <c r="D22" s="246"/>
      <c r="E22" s="41">
        <f>E23+E25+E27</f>
        <v>38645</v>
      </c>
    </row>
    <row r="23" spans="1:5" ht="79.5" customHeight="1" x14ac:dyDescent="0.25">
      <c r="A23" s="243"/>
      <c r="B23" s="63">
        <v>32002</v>
      </c>
      <c r="C23" s="103" t="s">
        <v>156</v>
      </c>
      <c r="D23" s="63" t="s">
        <v>75</v>
      </c>
      <c r="E23" s="41">
        <f>E24</f>
        <v>650</v>
      </c>
    </row>
    <row r="24" spans="1:5" ht="33" customHeight="1" x14ac:dyDescent="0.25">
      <c r="A24" s="243"/>
      <c r="B24" s="120"/>
      <c r="C24" s="122"/>
      <c r="D24" s="125" t="s">
        <v>94</v>
      </c>
      <c r="E24" s="39">
        <v>650</v>
      </c>
    </row>
    <row r="25" spans="1:5" ht="50.25" customHeight="1" x14ac:dyDescent="0.25">
      <c r="A25" s="243"/>
      <c r="B25" s="63">
        <v>32003</v>
      </c>
      <c r="C25" s="103" t="s">
        <v>83</v>
      </c>
      <c r="D25" s="63" t="s">
        <v>75</v>
      </c>
      <c r="E25" s="41">
        <f>E26</f>
        <v>13611</v>
      </c>
    </row>
    <row r="26" spans="1:5" ht="27" x14ac:dyDescent="0.25">
      <c r="A26" s="243"/>
      <c r="B26" s="120"/>
      <c r="C26" s="122"/>
      <c r="D26" s="123" t="s">
        <v>112</v>
      </c>
      <c r="E26" s="39">
        <v>13611</v>
      </c>
    </row>
    <row r="27" spans="1:5" ht="49.5" customHeight="1" x14ac:dyDescent="0.25">
      <c r="A27" s="243"/>
      <c r="B27" s="63">
        <v>32004</v>
      </c>
      <c r="C27" s="103" t="s">
        <v>83</v>
      </c>
      <c r="D27" s="63" t="s">
        <v>75</v>
      </c>
      <c r="E27" s="41">
        <f>E28</f>
        <v>24384</v>
      </c>
    </row>
    <row r="28" spans="1:5" ht="27" x14ac:dyDescent="0.25">
      <c r="A28" s="243"/>
      <c r="B28" s="120"/>
      <c r="C28" s="122"/>
      <c r="D28" s="123" t="s">
        <v>98</v>
      </c>
      <c r="E28" s="39">
        <v>24384</v>
      </c>
    </row>
  </sheetData>
  <mergeCells count="15">
    <mergeCell ref="A27:A28"/>
    <mergeCell ref="B22:D22"/>
    <mergeCell ref="A23:A24"/>
    <mergeCell ref="A12:A13"/>
    <mergeCell ref="B11:D11"/>
    <mergeCell ref="A14:A15"/>
    <mergeCell ref="A16:A17"/>
    <mergeCell ref="A25:A26"/>
    <mergeCell ref="A10:D10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1"/>
  <sheetViews>
    <sheetView view="pageBreakPreview" topLeftCell="B70" zoomScaleNormal="100" zoomScaleSheetLayoutView="100" workbookViewId="0">
      <selection activeCell="G85" sqref="G85"/>
    </sheetView>
  </sheetViews>
  <sheetFormatPr defaultRowHeight="13.5" x14ac:dyDescent="0.25"/>
  <cols>
    <col min="1" max="1" width="5.140625" style="1" customWidth="1"/>
    <col min="2" max="2" width="30.28515625" style="1" customWidth="1"/>
    <col min="3" max="3" width="78.28515625" style="1" customWidth="1"/>
    <col min="4" max="4" width="20.5703125" style="1" customWidth="1"/>
    <col min="5" max="5" width="18.140625" style="1" customWidth="1"/>
    <col min="6" max="6" width="9.140625" style="1"/>
    <col min="7" max="7" width="11" style="1" customWidth="1"/>
    <col min="8" max="16384" width="9.140625" style="1"/>
  </cols>
  <sheetData>
    <row r="1" spans="2:11" x14ac:dyDescent="0.25">
      <c r="C1" s="43"/>
      <c r="D1" s="43"/>
      <c r="E1" s="76" t="s">
        <v>149</v>
      </c>
    </row>
    <row r="2" spans="2:11" x14ac:dyDescent="0.25">
      <c r="C2" s="240" t="s">
        <v>60</v>
      </c>
      <c r="D2" s="240"/>
      <c r="E2" s="240"/>
    </row>
    <row r="3" spans="2:11" x14ac:dyDescent="0.25">
      <c r="C3" s="240" t="s">
        <v>61</v>
      </c>
      <c r="D3" s="240"/>
      <c r="E3" s="240"/>
    </row>
    <row r="5" spans="2:11" ht="15" customHeight="1" x14ac:dyDescent="0.25">
      <c r="B5" s="23"/>
      <c r="C5" s="23"/>
      <c r="D5" s="24"/>
      <c r="E5" s="24"/>
    </row>
    <row r="6" spans="2:11" ht="34.9" customHeight="1" x14ac:dyDescent="0.3">
      <c r="B6" s="254" t="s">
        <v>113</v>
      </c>
      <c r="C6" s="254"/>
      <c r="D6" s="254"/>
      <c r="E6" s="254"/>
    </row>
    <row r="8" spans="2:11" ht="17.25" x14ac:dyDescent="0.3">
      <c r="B8" s="247" t="s">
        <v>75</v>
      </c>
      <c r="C8" s="247"/>
      <c r="D8" s="247"/>
      <c r="E8" s="247"/>
    </row>
    <row r="10" spans="2:11" ht="14.25" x14ac:dyDescent="0.25">
      <c r="B10" s="4" t="s">
        <v>10</v>
      </c>
    </row>
    <row r="11" spans="2:11" x14ac:dyDescent="0.25">
      <c r="E11" s="151" t="s">
        <v>72</v>
      </c>
    </row>
    <row r="12" spans="2:11" ht="14.25" x14ac:dyDescent="0.25">
      <c r="B12" s="12" t="s">
        <v>1</v>
      </c>
      <c r="C12" s="248" t="s">
        <v>2</v>
      </c>
      <c r="D12" s="249"/>
      <c r="E12" s="250"/>
    </row>
    <row r="13" spans="2:11" x14ac:dyDescent="0.25">
      <c r="B13" s="2">
        <v>1075</v>
      </c>
      <c r="C13" s="251" t="s">
        <v>79</v>
      </c>
      <c r="D13" s="252"/>
      <c r="E13" s="253"/>
      <c r="J13" s="255"/>
      <c r="K13" s="256"/>
    </row>
    <row r="14" spans="2:11" x14ac:dyDescent="0.25">
      <c r="B14" s="86"/>
      <c r="C14" s="179"/>
      <c r="D14" s="180"/>
      <c r="E14" s="181"/>
    </row>
    <row r="15" spans="2:11" ht="18.75" customHeight="1" x14ac:dyDescent="0.25">
      <c r="B15" s="87" t="s">
        <v>3</v>
      </c>
      <c r="C15" s="179"/>
      <c r="D15" s="180"/>
      <c r="E15" s="181"/>
    </row>
    <row r="16" spans="2:11" x14ac:dyDescent="0.25">
      <c r="B16" s="86"/>
      <c r="C16" s="179"/>
      <c r="D16" s="180"/>
      <c r="E16" s="181"/>
    </row>
    <row r="17" spans="2:5" ht="39" customHeight="1" x14ac:dyDescent="0.25">
      <c r="B17" s="5" t="s">
        <v>4</v>
      </c>
      <c r="C17" s="6">
        <v>1075</v>
      </c>
      <c r="D17" s="196" t="s">
        <v>36</v>
      </c>
      <c r="E17" s="197"/>
    </row>
    <row r="18" spans="2:5" ht="18.75" customHeight="1" x14ac:dyDescent="0.25">
      <c r="B18" s="5" t="s">
        <v>5</v>
      </c>
      <c r="C18" s="6">
        <v>32002</v>
      </c>
      <c r="D18" s="14" t="s">
        <v>11</v>
      </c>
      <c r="E18" s="14" t="s">
        <v>12</v>
      </c>
    </row>
    <row r="19" spans="2:5" ht="31.15" customHeight="1" x14ac:dyDescent="0.25">
      <c r="B19" s="5" t="s">
        <v>6</v>
      </c>
      <c r="C19" s="104" t="s">
        <v>87</v>
      </c>
      <c r="D19" s="10"/>
      <c r="E19" s="10"/>
    </row>
    <row r="20" spans="2:5" ht="36.75" customHeight="1" x14ac:dyDescent="0.25">
      <c r="B20" s="5" t="s">
        <v>9</v>
      </c>
      <c r="C20" s="105" t="s">
        <v>86</v>
      </c>
      <c r="D20" s="10"/>
      <c r="E20" s="10"/>
    </row>
    <row r="21" spans="2:5" ht="21" customHeight="1" x14ac:dyDescent="0.25">
      <c r="B21" s="7" t="s">
        <v>7</v>
      </c>
      <c r="C21" s="79" t="s">
        <v>37</v>
      </c>
      <c r="D21" s="10"/>
      <c r="E21" s="10"/>
    </row>
    <row r="22" spans="2:5" ht="40.5" x14ac:dyDescent="0.25">
      <c r="B22" s="13" t="s">
        <v>114</v>
      </c>
      <c r="C22" s="73" t="s">
        <v>91</v>
      </c>
      <c r="D22" s="10"/>
      <c r="E22" s="10"/>
    </row>
    <row r="23" spans="2:5" x14ac:dyDescent="0.25">
      <c r="B23" s="8"/>
      <c r="C23" s="9" t="s">
        <v>0</v>
      </c>
      <c r="D23" s="11"/>
      <c r="E23" s="11"/>
    </row>
    <row r="24" spans="2:5" ht="22.5" customHeight="1" x14ac:dyDescent="0.25">
      <c r="B24" s="255" t="s">
        <v>59</v>
      </c>
      <c r="C24" s="256"/>
      <c r="D24" s="82">
        <v>1</v>
      </c>
      <c r="E24" s="82">
        <v>1</v>
      </c>
    </row>
    <row r="25" spans="2:5" ht="19.5" customHeight="1" x14ac:dyDescent="0.25">
      <c r="B25" s="257" t="s">
        <v>118</v>
      </c>
      <c r="C25" s="258"/>
      <c r="D25" s="82"/>
      <c r="E25" s="82">
        <v>100</v>
      </c>
    </row>
    <row r="26" spans="2:5" ht="21.75" customHeight="1" x14ac:dyDescent="0.25">
      <c r="B26" s="255" t="s">
        <v>8</v>
      </c>
      <c r="C26" s="256"/>
      <c r="D26" s="81">
        <v>13620</v>
      </c>
      <c r="E26" s="81">
        <f>D26</f>
        <v>13620</v>
      </c>
    </row>
    <row r="27" spans="2:5" x14ac:dyDescent="0.25">
      <c r="B27" s="3"/>
    </row>
    <row r="28" spans="2:5" ht="14.25" x14ac:dyDescent="0.25">
      <c r="B28" s="12" t="s">
        <v>1</v>
      </c>
      <c r="C28" s="248" t="s">
        <v>2</v>
      </c>
      <c r="D28" s="249"/>
      <c r="E28" s="250"/>
    </row>
    <row r="29" spans="2:5" x14ac:dyDescent="0.25">
      <c r="B29" s="2">
        <v>1075</v>
      </c>
      <c r="C29" s="251" t="s">
        <v>79</v>
      </c>
      <c r="D29" s="252"/>
      <c r="E29" s="253"/>
    </row>
    <row r="30" spans="2:5" x14ac:dyDescent="0.25">
      <c r="B30" s="86"/>
      <c r="C30" s="179"/>
      <c r="D30" s="180"/>
      <c r="E30" s="181"/>
    </row>
    <row r="31" spans="2:5" ht="14.25" x14ac:dyDescent="0.25">
      <c r="B31" s="87" t="s">
        <v>3</v>
      </c>
      <c r="C31" s="179"/>
      <c r="D31" s="180"/>
      <c r="E31" s="181"/>
    </row>
    <row r="32" spans="2:5" x14ac:dyDescent="0.25">
      <c r="B32" s="86"/>
      <c r="C32" s="179"/>
      <c r="D32" s="180"/>
      <c r="E32" s="181"/>
    </row>
    <row r="33" spans="2:5" x14ac:dyDescent="0.25">
      <c r="B33" s="5" t="s">
        <v>4</v>
      </c>
      <c r="C33" s="6">
        <v>1075</v>
      </c>
      <c r="D33" s="196" t="s">
        <v>36</v>
      </c>
      <c r="E33" s="197"/>
    </row>
    <row r="34" spans="2:5" x14ac:dyDescent="0.25">
      <c r="B34" s="5" t="s">
        <v>5</v>
      </c>
      <c r="C34" s="6">
        <v>32003</v>
      </c>
      <c r="D34" s="14" t="s">
        <v>11</v>
      </c>
      <c r="E34" s="14" t="s">
        <v>12</v>
      </c>
    </row>
    <row r="35" spans="2:5" ht="33.75" customHeight="1" x14ac:dyDescent="0.25">
      <c r="B35" s="5" t="s">
        <v>6</v>
      </c>
      <c r="C35" s="104" t="s">
        <v>128</v>
      </c>
      <c r="D35" s="10"/>
      <c r="E35" s="10"/>
    </row>
    <row r="36" spans="2:5" ht="36.75" customHeight="1" x14ac:dyDescent="0.25">
      <c r="B36" s="5" t="s">
        <v>9</v>
      </c>
      <c r="C36" s="105" t="s">
        <v>122</v>
      </c>
      <c r="D36" s="10"/>
      <c r="E36" s="10"/>
    </row>
    <row r="37" spans="2:5" x14ac:dyDescent="0.25">
      <c r="B37" s="7" t="s">
        <v>7</v>
      </c>
      <c r="C37" s="79" t="s">
        <v>37</v>
      </c>
      <c r="D37" s="10"/>
      <c r="E37" s="10"/>
    </row>
    <row r="38" spans="2:5" ht="40.5" x14ac:dyDescent="0.25">
      <c r="B38" s="13" t="s">
        <v>114</v>
      </c>
      <c r="C38" s="73" t="s">
        <v>92</v>
      </c>
      <c r="D38" s="10"/>
      <c r="E38" s="10"/>
    </row>
    <row r="39" spans="2:5" x14ac:dyDescent="0.25">
      <c r="B39" s="8"/>
      <c r="C39" s="9" t="s">
        <v>0</v>
      </c>
      <c r="D39" s="11"/>
      <c r="E39" s="11"/>
    </row>
    <row r="40" spans="2:5" x14ac:dyDescent="0.25">
      <c r="B40" s="255" t="s">
        <v>59</v>
      </c>
      <c r="C40" s="256"/>
      <c r="D40" s="82">
        <v>1</v>
      </c>
      <c r="E40" s="82">
        <v>1</v>
      </c>
    </row>
    <row r="41" spans="2:5" ht="21.75" customHeight="1" x14ac:dyDescent="0.25">
      <c r="B41" s="257" t="s">
        <v>118</v>
      </c>
      <c r="C41" s="258"/>
      <c r="D41" s="82"/>
      <c r="E41" s="82">
        <v>100</v>
      </c>
    </row>
    <row r="42" spans="2:5" ht="18.75" customHeight="1" x14ac:dyDescent="0.25">
      <c r="B42" s="255" t="s">
        <v>8</v>
      </c>
      <c r="C42" s="256"/>
      <c r="D42" s="81">
        <v>603965.9</v>
      </c>
      <c r="E42" s="81">
        <f>D42</f>
        <v>603965.9</v>
      </c>
    </row>
    <row r="44" spans="2:5" ht="14.25" x14ac:dyDescent="0.25">
      <c r="B44" s="12" t="s">
        <v>1</v>
      </c>
      <c r="C44" s="248" t="s">
        <v>2</v>
      </c>
      <c r="D44" s="249"/>
      <c r="E44" s="250"/>
    </row>
    <row r="45" spans="2:5" x14ac:dyDescent="0.25">
      <c r="B45" s="2">
        <v>1075</v>
      </c>
      <c r="C45" s="251" t="s">
        <v>79</v>
      </c>
      <c r="D45" s="252"/>
      <c r="E45" s="253"/>
    </row>
    <row r="46" spans="2:5" x14ac:dyDescent="0.25">
      <c r="B46" s="86"/>
      <c r="C46" s="179"/>
      <c r="D46" s="180"/>
      <c r="E46" s="181"/>
    </row>
    <row r="47" spans="2:5" ht="14.25" x14ac:dyDescent="0.25">
      <c r="B47" s="87" t="s">
        <v>3</v>
      </c>
      <c r="C47" s="179"/>
      <c r="D47" s="180"/>
      <c r="E47" s="181"/>
    </row>
    <row r="48" spans="2:5" x14ac:dyDescent="0.25">
      <c r="B48" s="86"/>
      <c r="C48" s="179"/>
      <c r="D48" s="180"/>
      <c r="E48" s="181"/>
    </row>
    <row r="49" spans="2:5" x14ac:dyDescent="0.25">
      <c r="B49" s="5" t="s">
        <v>4</v>
      </c>
      <c r="C49" s="6">
        <v>1075</v>
      </c>
      <c r="D49" s="196" t="s">
        <v>36</v>
      </c>
      <c r="E49" s="197"/>
    </row>
    <row r="50" spans="2:5" x14ac:dyDescent="0.25">
      <c r="B50" s="5" t="s">
        <v>5</v>
      </c>
      <c r="C50" s="6">
        <v>32004</v>
      </c>
      <c r="D50" s="14" t="s">
        <v>11</v>
      </c>
      <c r="E50" s="14" t="s">
        <v>12</v>
      </c>
    </row>
    <row r="51" spans="2:5" ht="33" customHeight="1" x14ac:dyDescent="0.25">
      <c r="B51" s="5" t="s">
        <v>6</v>
      </c>
      <c r="C51" s="104" t="s">
        <v>115</v>
      </c>
      <c r="D51" s="10"/>
      <c r="E51" s="10"/>
    </row>
    <row r="52" spans="2:5" ht="21.75" customHeight="1" x14ac:dyDescent="0.25">
      <c r="B52" s="5" t="s">
        <v>9</v>
      </c>
      <c r="C52" s="105" t="s">
        <v>88</v>
      </c>
      <c r="D52" s="10"/>
      <c r="E52" s="10"/>
    </row>
    <row r="53" spans="2:5" x14ac:dyDescent="0.25">
      <c r="B53" s="7" t="s">
        <v>7</v>
      </c>
      <c r="C53" s="79" t="s">
        <v>37</v>
      </c>
      <c r="D53" s="10"/>
      <c r="E53" s="10"/>
    </row>
    <row r="54" spans="2:5" ht="40.5" x14ac:dyDescent="0.25">
      <c r="B54" s="13" t="s">
        <v>114</v>
      </c>
      <c r="C54" s="73" t="s">
        <v>92</v>
      </c>
      <c r="D54" s="10"/>
      <c r="E54" s="10"/>
    </row>
    <row r="55" spans="2:5" x14ac:dyDescent="0.25">
      <c r="B55" s="8"/>
      <c r="C55" s="9" t="s">
        <v>0</v>
      </c>
      <c r="D55" s="11"/>
      <c r="E55" s="11"/>
    </row>
    <row r="56" spans="2:5" x14ac:dyDescent="0.25">
      <c r="B56" s="255" t="s">
        <v>59</v>
      </c>
      <c r="C56" s="256"/>
      <c r="D56" s="82">
        <v>1</v>
      </c>
      <c r="E56" s="82">
        <v>1</v>
      </c>
    </row>
    <row r="57" spans="2:5" ht="22.5" customHeight="1" x14ac:dyDescent="0.25">
      <c r="B57" s="257" t="s">
        <v>118</v>
      </c>
      <c r="C57" s="258"/>
      <c r="D57" s="82"/>
      <c r="E57" s="82">
        <v>100</v>
      </c>
    </row>
    <row r="58" spans="2:5" x14ac:dyDescent="0.25">
      <c r="B58" s="255" t="s">
        <v>8</v>
      </c>
      <c r="C58" s="256"/>
      <c r="D58" s="81">
        <v>9777.4</v>
      </c>
      <c r="E58" s="81">
        <f>D58</f>
        <v>9777.4</v>
      </c>
    </row>
    <row r="60" spans="2:5" ht="14.25" x14ac:dyDescent="0.25">
      <c r="B60" s="12" t="s">
        <v>1</v>
      </c>
      <c r="C60" s="248" t="s">
        <v>2</v>
      </c>
      <c r="D60" s="249"/>
      <c r="E60" s="250"/>
    </row>
    <row r="61" spans="2:5" x14ac:dyDescent="0.25">
      <c r="B61" s="2">
        <v>1075</v>
      </c>
      <c r="C61" s="251" t="s">
        <v>79</v>
      </c>
      <c r="D61" s="252"/>
      <c r="E61" s="253"/>
    </row>
    <row r="62" spans="2:5" x14ac:dyDescent="0.25">
      <c r="B62" s="86"/>
      <c r="C62" s="179"/>
      <c r="D62" s="180"/>
      <c r="E62" s="181"/>
    </row>
    <row r="63" spans="2:5" ht="14.25" x14ac:dyDescent="0.25">
      <c r="B63" s="87" t="s">
        <v>3</v>
      </c>
      <c r="C63" s="179"/>
      <c r="D63" s="180"/>
      <c r="E63" s="181"/>
    </row>
    <row r="64" spans="2:5" x14ac:dyDescent="0.25">
      <c r="B64" s="86"/>
      <c r="C64" s="179"/>
      <c r="D64" s="180"/>
      <c r="E64" s="181"/>
    </row>
    <row r="65" spans="2:5" x14ac:dyDescent="0.25">
      <c r="B65" s="5" t="s">
        <v>4</v>
      </c>
      <c r="C65" s="6">
        <v>1075</v>
      </c>
      <c r="D65" s="196" t="s">
        <v>36</v>
      </c>
      <c r="E65" s="197"/>
    </row>
    <row r="66" spans="2:5" x14ac:dyDescent="0.25">
      <c r="B66" s="5" t="s">
        <v>5</v>
      </c>
      <c r="C66" s="6">
        <v>32005</v>
      </c>
      <c r="D66" s="14" t="s">
        <v>11</v>
      </c>
      <c r="E66" s="14" t="s">
        <v>12</v>
      </c>
    </row>
    <row r="67" spans="2:5" ht="58.5" customHeight="1" x14ac:dyDescent="0.25">
      <c r="B67" s="5" t="s">
        <v>6</v>
      </c>
      <c r="C67" s="104" t="s">
        <v>89</v>
      </c>
      <c r="D67" s="10"/>
      <c r="E67" s="10"/>
    </row>
    <row r="68" spans="2:5" x14ac:dyDescent="0.25">
      <c r="B68" s="5" t="s">
        <v>9</v>
      </c>
      <c r="C68" s="105" t="s">
        <v>88</v>
      </c>
      <c r="D68" s="10"/>
      <c r="E68" s="10"/>
    </row>
    <row r="69" spans="2:5" ht="27" x14ac:dyDescent="0.25">
      <c r="B69" s="7" t="s">
        <v>7</v>
      </c>
      <c r="C69" s="79" t="s">
        <v>117</v>
      </c>
      <c r="D69" s="10"/>
      <c r="E69" s="10"/>
    </row>
    <row r="70" spans="2:5" ht="40.5" x14ac:dyDescent="0.25">
      <c r="B70" s="13" t="s">
        <v>114</v>
      </c>
      <c r="C70" s="73" t="s">
        <v>93</v>
      </c>
      <c r="D70" s="10"/>
      <c r="E70" s="10"/>
    </row>
    <row r="71" spans="2:5" x14ac:dyDescent="0.25">
      <c r="B71" s="8"/>
      <c r="C71" s="9" t="s">
        <v>0</v>
      </c>
      <c r="D71" s="11"/>
      <c r="E71" s="11"/>
    </row>
    <row r="72" spans="2:5" x14ac:dyDescent="0.25">
      <c r="B72" s="255" t="s">
        <v>59</v>
      </c>
      <c r="C72" s="256"/>
      <c r="D72" s="82">
        <v>1</v>
      </c>
      <c r="E72" s="82">
        <v>1</v>
      </c>
    </row>
    <row r="73" spans="2:5" ht="18.75" customHeight="1" x14ac:dyDescent="0.25">
      <c r="B73" s="257" t="s">
        <v>118</v>
      </c>
      <c r="C73" s="258"/>
      <c r="D73" s="82"/>
      <c r="E73" s="82">
        <v>100</v>
      </c>
    </row>
    <row r="74" spans="2:5" x14ac:dyDescent="0.25">
      <c r="B74" s="255" t="s">
        <v>8</v>
      </c>
      <c r="C74" s="256"/>
      <c r="D74" s="81">
        <v>4000</v>
      </c>
      <c r="E74" s="81">
        <f>D74</f>
        <v>4000</v>
      </c>
    </row>
    <row r="75" spans="2:5" x14ac:dyDescent="0.25">
      <c r="B75" s="164"/>
      <c r="C75" s="164"/>
      <c r="D75" s="165"/>
      <c r="E75" s="165"/>
    </row>
    <row r="76" spans="2:5" ht="14.25" x14ac:dyDescent="0.25">
      <c r="B76" s="12" t="s">
        <v>1</v>
      </c>
      <c r="C76" s="248" t="s">
        <v>2</v>
      </c>
      <c r="D76" s="249"/>
      <c r="E76" s="250"/>
    </row>
    <row r="77" spans="2:5" x14ac:dyDescent="0.25">
      <c r="B77" s="2">
        <v>1075</v>
      </c>
      <c r="C77" s="251" t="s">
        <v>79</v>
      </c>
      <c r="D77" s="252"/>
      <c r="E77" s="253"/>
    </row>
    <row r="78" spans="2:5" x14ac:dyDescent="0.25">
      <c r="B78" s="86"/>
      <c r="C78" s="179"/>
      <c r="D78" s="180"/>
      <c r="E78" s="181"/>
    </row>
    <row r="79" spans="2:5" ht="14.25" x14ac:dyDescent="0.25">
      <c r="B79" s="87" t="s">
        <v>3</v>
      </c>
      <c r="C79" s="179"/>
      <c r="D79" s="180"/>
      <c r="E79" s="181"/>
    </row>
    <row r="80" spans="2:5" x14ac:dyDescent="0.25">
      <c r="B80" s="86"/>
      <c r="C80" s="179"/>
      <c r="D80" s="180"/>
      <c r="E80" s="181"/>
    </row>
    <row r="81" spans="2:5" x14ac:dyDescent="0.25">
      <c r="B81" s="5" t="s">
        <v>4</v>
      </c>
      <c r="C81" s="6">
        <v>1075</v>
      </c>
      <c r="D81" s="196" t="s">
        <v>36</v>
      </c>
      <c r="E81" s="197"/>
    </row>
    <row r="82" spans="2:5" x14ac:dyDescent="0.25">
      <c r="B82" s="5" t="s">
        <v>5</v>
      </c>
      <c r="C82" s="6">
        <v>32006</v>
      </c>
      <c r="D82" s="14" t="s">
        <v>11</v>
      </c>
      <c r="E82" s="14" t="s">
        <v>12</v>
      </c>
    </row>
    <row r="83" spans="2:5" ht="40.5" x14ac:dyDescent="0.25">
      <c r="B83" s="5" t="s">
        <v>6</v>
      </c>
      <c r="C83" s="104" t="s">
        <v>165</v>
      </c>
      <c r="D83" s="10"/>
      <c r="E83" s="10"/>
    </row>
    <row r="84" spans="2:5" ht="27" x14ac:dyDescent="0.25">
      <c r="B84" s="5" t="s">
        <v>9</v>
      </c>
      <c r="C84" s="105" t="s">
        <v>166</v>
      </c>
      <c r="D84" s="10"/>
      <c r="E84" s="10"/>
    </row>
    <row r="85" spans="2:5" ht="27" x14ac:dyDescent="0.25">
      <c r="B85" s="7" t="s">
        <v>7</v>
      </c>
      <c r="C85" s="79" t="s">
        <v>117</v>
      </c>
      <c r="D85" s="10"/>
      <c r="E85" s="10"/>
    </row>
    <row r="86" spans="2:5" x14ac:dyDescent="0.25">
      <c r="B86" s="8"/>
      <c r="C86" s="9" t="s">
        <v>0</v>
      </c>
      <c r="D86" s="11"/>
      <c r="E86" s="11"/>
    </row>
    <row r="87" spans="2:5" x14ac:dyDescent="0.25">
      <c r="B87" s="255" t="s">
        <v>59</v>
      </c>
      <c r="C87" s="256"/>
      <c r="D87" s="82">
        <v>1</v>
      </c>
      <c r="E87" s="82">
        <v>1</v>
      </c>
    </row>
    <row r="88" spans="2:5" x14ac:dyDescent="0.25">
      <c r="B88" s="255" t="s">
        <v>118</v>
      </c>
      <c r="C88" s="259"/>
      <c r="D88" s="82"/>
      <c r="E88" s="82">
        <v>100</v>
      </c>
    </row>
    <row r="89" spans="2:5" x14ac:dyDescent="0.25">
      <c r="B89" s="255" t="s">
        <v>8</v>
      </c>
      <c r="C89" s="256"/>
      <c r="D89" s="81">
        <v>20680</v>
      </c>
      <c r="E89" s="81">
        <f>D89</f>
        <v>20680</v>
      </c>
    </row>
    <row r="90" spans="2:5" x14ac:dyDescent="0.25">
      <c r="B90" s="164"/>
      <c r="C90" s="164"/>
      <c r="D90" s="165"/>
      <c r="E90" s="165"/>
    </row>
    <row r="91" spans="2:5" x14ac:dyDescent="0.25">
      <c r="B91" s="164"/>
      <c r="C91" s="164"/>
      <c r="D91" s="165"/>
      <c r="E91" s="165"/>
    </row>
    <row r="92" spans="2:5" x14ac:dyDescent="0.25">
      <c r="B92" s="164"/>
      <c r="C92" s="164"/>
      <c r="D92" s="165"/>
      <c r="E92" s="165"/>
    </row>
    <row r="94" spans="2:5" x14ac:dyDescent="0.25">
      <c r="B94" s="86"/>
      <c r="C94" s="179"/>
      <c r="D94" s="180"/>
      <c r="E94" s="181"/>
    </row>
    <row r="95" spans="2:5" ht="14.25" x14ac:dyDescent="0.25">
      <c r="B95" s="87" t="s">
        <v>3</v>
      </c>
      <c r="C95" s="179"/>
      <c r="D95" s="180"/>
      <c r="E95" s="181"/>
    </row>
    <row r="96" spans="2:5" x14ac:dyDescent="0.25">
      <c r="B96" s="86"/>
      <c r="C96" s="179"/>
      <c r="D96" s="180"/>
      <c r="E96" s="181"/>
    </row>
    <row r="97" spans="2:5" x14ac:dyDescent="0.25">
      <c r="B97" s="5" t="s">
        <v>4</v>
      </c>
      <c r="C97" s="6">
        <v>1168</v>
      </c>
      <c r="D97" s="196" t="s">
        <v>36</v>
      </c>
      <c r="E97" s="197"/>
    </row>
    <row r="98" spans="2:5" x14ac:dyDescent="0.25">
      <c r="B98" s="5" t="s">
        <v>5</v>
      </c>
      <c r="C98" s="6">
        <v>32002</v>
      </c>
      <c r="D98" s="14" t="s">
        <v>11</v>
      </c>
      <c r="E98" s="14" t="s">
        <v>12</v>
      </c>
    </row>
    <row r="99" spans="2:5" ht="27" x14ac:dyDescent="0.25">
      <c r="B99" s="5" t="s">
        <v>6</v>
      </c>
      <c r="C99" s="104" t="s">
        <v>78</v>
      </c>
      <c r="D99" s="10"/>
      <c r="E99" s="10"/>
    </row>
    <row r="100" spans="2:5" ht="27" x14ac:dyDescent="0.25">
      <c r="B100" s="5" t="s">
        <v>9</v>
      </c>
      <c r="C100" s="105" t="s">
        <v>156</v>
      </c>
      <c r="D100" s="10"/>
      <c r="E100" s="10"/>
    </row>
    <row r="101" spans="2:5" x14ac:dyDescent="0.25">
      <c r="B101" s="7" t="s">
        <v>7</v>
      </c>
      <c r="C101" s="79" t="s">
        <v>37</v>
      </c>
      <c r="D101" s="10"/>
      <c r="E101" s="10"/>
    </row>
    <row r="102" spans="2:5" ht="40.5" x14ac:dyDescent="0.25">
      <c r="B102" s="13" t="s">
        <v>114</v>
      </c>
      <c r="C102" s="73" t="s">
        <v>94</v>
      </c>
      <c r="D102" s="10"/>
      <c r="E102" s="10"/>
    </row>
    <row r="103" spans="2:5" x14ac:dyDescent="0.25">
      <c r="B103" s="8"/>
      <c r="C103" s="9" t="s">
        <v>0</v>
      </c>
      <c r="D103" s="11"/>
      <c r="E103" s="11"/>
    </row>
    <row r="104" spans="2:5" x14ac:dyDescent="0.25">
      <c r="B104" s="255" t="s">
        <v>59</v>
      </c>
      <c r="C104" s="256"/>
      <c r="D104" s="82">
        <v>1</v>
      </c>
      <c r="E104" s="82">
        <v>1</v>
      </c>
    </row>
    <row r="105" spans="2:5" ht="20.25" customHeight="1" x14ac:dyDescent="0.25">
      <c r="B105" s="257" t="s">
        <v>118</v>
      </c>
      <c r="C105" s="258"/>
      <c r="D105" s="82"/>
      <c r="E105" s="82">
        <v>100</v>
      </c>
    </row>
    <row r="106" spans="2:5" ht="17.25" customHeight="1" x14ac:dyDescent="0.25">
      <c r="B106" s="255" t="s">
        <v>8</v>
      </c>
      <c r="C106" s="256"/>
      <c r="D106" s="81">
        <v>650</v>
      </c>
      <c r="E106" s="81">
        <f>D106</f>
        <v>650</v>
      </c>
    </row>
    <row r="108" spans="2:5" ht="14.25" x14ac:dyDescent="0.25">
      <c r="B108" s="12" t="s">
        <v>1</v>
      </c>
      <c r="C108" s="248" t="s">
        <v>2</v>
      </c>
      <c r="D108" s="249"/>
      <c r="E108" s="250"/>
    </row>
    <row r="109" spans="2:5" x14ac:dyDescent="0.25">
      <c r="B109" s="2">
        <v>1168</v>
      </c>
      <c r="C109" s="251" t="s">
        <v>74</v>
      </c>
      <c r="D109" s="252"/>
      <c r="E109" s="253"/>
    </row>
    <row r="110" spans="2:5" x14ac:dyDescent="0.25">
      <c r="B110" s="86"/>
      <c r="C110" s="179"/>
      <c r="D110" s="180"/>
      <c r="E110" s="181"/>
    </row>
    <row r="111" spans="2:5" ht="14.25" x14ac:dyDescent="0.25">
      <c r="B111" s="87" t="s">
        <v>3</v>
      </c>
      <c r="C111" s="179"/>
      <c r="D111" s="180"/>
      <c r="E111" s="181"/>
    </row>
    <row r="112" spans="2:5" x14ac:dyDescent="0.25">
      <c r="B112" s="86"/>
      <c r="C112" s="179"/>
      <c r="D112" s="180"/>
      <c r="E112" s="181"/>
    </row>
    <row r="113" spans="2:5" x14ac:dyDescent="0.25">
      <c r="B113" s="5" t="s">
        <v>4</v>
      </c>
      <c r="C113" s="6">
        <v>1168</v>
      </c>
      <c r="D113" s="196" t="s">
        <v>36</v>
      </c>
      <c r="E113" s="197"/>
    </row>
    <row r="114" spans="2:5" x14ac:dyDescent="0.25">
      <c r="B114" s="5" t="s">
        <v>5</v>
      </c>
      <c r="C114" s="6">
        <v>32003</v>
      </c>
      <c r="D114" s="14" t="s">
        <v>11</v>
      </c>
      <c r="E114" s="14" t="s">
        <v>12</v>
      </c>
    </row>
    <row r="115" spans="2:5" ht="27" x14ac:dyDescent="0.25">
      <c r="B115" s="5" t="s">
        <v>6</v>
      </c>
      <c r="C115" s="104" t="s">
        <v>82</v>
      </c>
      <c r="D115" s="10"/>
      <c r="E115" s="10"/>
    </row>
    <row r="116" spans="2:5" ht="27" x14ac:dyDescent="0.25">
      <c r="B116" s="5" t="s">
        <v>9</v>
      </c>
      <c r="C116" s="105" t="s">
        <v>83</v>
      </c>
      <c r="D116" s="10"/>
      <c r="E116" s="10"/>
    </row>
    <row r="117" spans="2:5" x14ac:dyDescent="0.25">
      <c r="B117" s="7" t="s">
        <v>7</v>
      </c>
      <c r="C117" s="79" t="s">
        <v>37</v>
      </c>
      <c r="D117" s="10"/>
      <c r="E117" s="10"/>
    </row>
    <row r="118" spans="2:5" ht="40.5" x14ac:dyDescent="0.25">
      <c r="B118" s="13" t="s">
        <v>114</v>
      </c>
      <c r="C118" s="73" t="s">
        <v>96</v>
      </c>
      <c r="D118" s="10"/>
      <c r="E118" s="10"/>
    </row>
    <row r="119" spans="2:5" x14ac:dyDescent="0.25">
      <c r="B119" s="8"/>
      <c r="C119" s="9" t="s">
        <v>0</v>
      </c>
      <c r="D119" s="11"/>
      <c r="E119" s="11"/>
    </row>
    <row r="120" spans="2:5" ht="18" customHeight="1" x14ac:dyDescent="0.25">
      <c r="B120" s="255" t="s">
        <v>59</v>
      </c>
      <c r="C120" s="256"/>
      <c r="D120" s="82">
        <v>1</v>
      </c>
      <c r="E120" s="82">
        <v>1</v>
      </c>
    </row>
    <row r="121" spans="2:5" ht="18.75" customHeight="1" x14ac:dyDescent="0.25">
      <c r="B121" s="257" t="s">
        <v>118</v>
      </c>
      <c r="C121" s="258"/>
      <c r="D121" s="82"/>
      <c r="E121" s="82">
        <v>100</v>
      </c>
    </row>
    <row r="122" spans="2:5" ht="17.25" customHeight="1" x14ac:dyDescent="0.25">
      <c r="B122" s="255" t="s">
        <v>8</v>
      </c>
      <c r="C122" s="256"/>
      <c r="D122" s="81">
        <v>13611</v>
      </c>
      <c r="E122" s="81">
        <f>D122</f>
        <v>13611</v>
      </c>
    </row>
    <row r="124" spans="2:5" ht="14.25" x14ac:dyDescent="0.25">
      <c r="B124" s="12" t="s">
        <v>1</v>
      </c>
      <c r="C124" s="248" t="s">
        <v>2</v>
      </c>
      <c r="D124" s="249"/>
      <c r="E124" s="250"/>
    </row>
    <row r="125" spans="2:5" x14ac:dyDescent="0.25">
      <c r="B125" s="2">
        <v>1168</v>
      </c>
      <c r="C125" s="251" t="s">
        <v>74</v>
      </c>
      <c r="D125" s="252"/>
      <c r="E125" s="253"/>
    </row>
    <row r="126" spans="2:5" x14ac:dyDescent="0.25">
      <c r="B126" s="86"/>
      <c r="C126" s="179"/>
      <c r="D126" s="180"/>
      <c r="E126" s="181"/>
    </row>
    <row r="127" spans="2:5" ht="14.25" x14ac:dyDescent="0.25">
      <c r="B127" s="87" t="s">
        <v>3</v>
      </c>
      <c r="C127" s="179"/>
      <c r="D127" s="180"/>
      <c r="E127" s="181"/>
    </row>
    <row r="128" spans="2:5" x14ac:dyDescent="0.25">
      <c r="B128" s="86"/>
      <c r="C128" s="179"/>
      <c r="D128" s="180"/>
      <c r="E128" s="181"/>
    </row>
    <row r="129" spans="2:5" x14ac:dyDescent="0.25">
      <c r="B129" s="5" t="s">
        <v>4</v>
      </c>
      <c r="C129" s="6">
        <v>1168</v>
      </c>
      <c r="D129" s="196" t="s">
        <v>36</v>
      </c>
      <c r="E129" s="197"/>
    </row>
    <row r="130" spans="2:5" x14ac:dyDescent="0.25">
      <c r="B130" s="5" t="s">
        <v>5</v>
      </c>
      <c r="C130" s="6">
        <v>32004</v>
      </c>
      <c r="D130" s="14" t="s">
        <v>11</v>
      </c>
      <c r="E130" s="14" t="s">
        <v>12</v>
      </c>
    </row>
    <row r="131" spans="2:5" ht="27" x14ac:dyDescent="0.25">
      <c r="B131" s="5" t="s">
        <v>6</v>
      </c>
      <c r="C131" s="104" t="s">
        <v>85</v>
      </c>
      <c r="D131" s="10"/>
      <c r="E131" s="10"/>
    </row>
    <row r="132" spans="2:5" ht="27" x14ac:dyDescent="0.25">
      <c r="B132" s="5" t="s">
        <v>9</v>
      </c>
      <c r="C132" s="105" t="s">
        <v>83</v>
      </c>
      <c r="D132" s="10"/>
      <c r="E132" s="10"/>
    </row>
    <row r="133" spans="2:5" x14ac:dyDescent="0.25">
      <c r="B133" s="7" t="s">
        <v>7</v>
      </c>
      <c r="C133" s="79" t="s">
        <v>37</v>
      </c>
      <c r="D133" s="10"/>
      <c r="E133" s="10"/>
    </row>
    <row r="134" spans="2:5" ht="40.5" x14ac:dyDescent="0.25">
      <c r="B134" s="13" t="s">
        <v>114</v>
      </c>
      <c r="C134" s="73" t="s">
        <v>98</v>
      </c>
      <c r="D134" s="10"/>
      <c r="E134" s="10"/>
    </row>
    <row r="135" spans="2:5" x14ac:dyDescent="0.25">
      <c r="B135" s="8"/>
      <c r="C135" s="9" t="s">
        <v>0</v>
      </c>
      <c r="D135" s="11"/>
      <c r="E135" s="11"/>
    </row>
    <row r="136" spans="2:5" ht="18" customHeight="1" x14ac:dyDescent="0.25">
      <c r="B136" s="255" t="s">
        <v>59</v>
      </c>
      <c r="C136" s="256"/>
      <c r="D136" s="82">
        <v>1</v>
      </c>
      <c r="E136" s="82">
        <v>1</v>
      </c>
    </row>
    <row r="137" spans="2:5" ht="17.25" customHeight="1" x14ac:dyDescent="0.25">
      <c r="B137" s="257" t="s">
        <v>118</v>
      </c>
      <c r="C137" s="258"/>
      <c r="D137" s="82"/>
      <c r="E137" s="82">
        <v>100</v>
      </c>
    </row>
    <row r="138" spans="2:5" ht="20.25" customHeight="1" x14ac:dyDescent="0.25">
      <c r="B138" s="255" t="s">
        <v>8</v>
      </c>
      <c r="C138" s="256"/>
      <c r="D138" s="81">
        <v>24384</v>
      </c>
      <c r="E138" s="81">
        <f>D138</f>
        <v>24384</v>
      </c>
    </row>
    <row r="141" spans="2:5" x14ac:dyDescent="0.25">
      <c r="D141" s="159"/>
    </row>
  </sheetData>
  <mergeCells count="75">
    <mergeCell ref="D81:E81"/>
    <mergeCell ref="B87:C87"/>
    <mergeCell ref="B88:C88"/>
    <mergeCell ref="B89:C89"/>
    <mergeCell ref="C76:E76"/>
    <mergeCell ref="C77:E77"/>
    <mergeCell ref="C78:E78"/>
    <mergeCell ref="C79:E79"/>
    <mergeCell ref="C80:E80"/>
    <mergeCell ref="D129:E129"/>
    <mergeCell ref="C112:E112"/>
    <mergeCell ref="D113:E113"/>
    <mergeCell ref="B136:C136"/>
    <mergeCell ref="B138:C138"/>
    <mergeCell ref="B120:C120"/>
    <mergeCell ref="B122:C122"/>
    <mergeCell ref="C124:E124"/>
    <mergeCell ref="C125:E125"/>
    <mergeCell ref="C126:E126"/>
    <mergeCell ref="C127:E127"/>
    <mergeCell ref="B121:C121"/>
    <mergeCell ref="B137:C137"/>
    <mergeCell ref="C108:E108"/>
    <mergeCell ref="C109:E109"/>
    <mergeCell ref="C110:E110"/>
    <mergeCell ref="C111:E111"/>
    <mergeCell ref="C128:E128"/>
    <mergeCell ref="B40:C40"/>
    <mergeCell ref="B106:C106"/>
    <mergeCell ref="C94:E94"/>
    <mergeCell ref="J13:K13"/>
    <mergeCell ref="B25:C25"/>
    <mergeCell ref="B41:C41"/>
    <mergeCell ref="B57:C57"/>
    <mergeCell ref="B105:C105"/>
    <mergeCell ref="B72:C72"/>
    <mergeCell ref="B74:C74"/>
    <mergeCell ref="B73:C73"/>
    <mergeCell ref="B104:C104"/>
    <mergeCell ref="C95:E95"/>
    <mergeCell ref="C96:E96"/>
    <mergeCell ref="D97:E97"/>
    <mergeCell ref="D49:E49"/>
    <mergeCell ref="C63:E63"/>
    <mergeCell ref="C64:E64"/>
    <mergeCell ref="D65:E65"/>
    <mergeCell ref="B42:C42"/>
    <mergeCell ref="C44:E44"/>
    <mergeCell ref="C45:E45"/>
    <mergeCell ref="C46:E46"/>
    <mergeCell ref="C47:E47"/>
    <mergeCell ref="C48:E48"/>
    <mergeCell ref="B58:C58"/>
    <mergeCell ref="C60:E60"/>
    <mergeCell ref="C61:E61"/>
    <mergeCell ref="C62:E62"/>
    <mergeCell ref="B56:C56"/>
    <mergeCell ref="C29:E29"/>
    <mergeCell ref="C30:E30"/>
    <mergeCell ref="C31:E31"/>
    <mergeCell ref="C32:E32"/>
    <mergeCell ref="D33:E33"/>
    <mergeCell ref="C28:E28"/>
    <mergeCell ref="D17:E17"/>
    <mergeCell ref="B26:C26"/>
    <mergeCell ref="C16:E16"/>
    <mergeCell ref="B24:C24"/>
    <mergeCell ref="B8:E8"/>
    <mergeCell ref="C15:E15"/>
    <mergeCell ref="C12:E12"/>
    <mergeCell ref="C2:E2"/>
    <mergeCell ref="C3:E3"/>
    <mergeCell ref="C13:E13"/>
    <mergeCell ref="C14:E14"/>
    <mergeCell ref="B6:E6"/>
  </mergeCells>
  <phoneticPr fontId="22" type="noConversion"/>
  <pageMargins left="0.31496062992125984" right="0" top="0.35433070866141736" bottom="0.35433070866141736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view="pageBreakPreview" topLeftCell="A72" zoomScale="90" zoomScaleNormal="90" zoomScaleSheetLayoutView="90" workbookViewId="0">
      <selection activeCell="A85" sqref="A85"/>
    </sheetView>
  </sheetViews>
  <sheetFormatPr defaultRowHeight="13.5" x14ac:dyDescent="0.25"/>
  <cols>
    <col min="1" max="1" width="29.7109375" style="1" customWidth="1"/>
    <col min="2" max="2" width="75.28515625" style="1" customWidth="1"/>
    <col min="3" max="3" width="22.140625" style="1" customWidth="1"/>
    <col min="4" max="4" width="19" style="1" customWidth="1"/>
    <col min="5" max="5" width="10.42578125" style="1" bestFit="1" customWidth="1"/>
    <col min="6" max="6" width="10.42578125" style="1" customWidth="1"/>
    <col min="7" max="16384" width="9.140625" style="1"/>
  </cols>
  <sheetData>
    <row r="1" spans="1:4" x14ac:dyDescent="0.25">
      <c r="B1" s="43"/>
      <c r="C1" s="43"/>
      <c r="D1" s="76" t="s">
        <v>148</v>
      </c>
    </row>
    <row r="2" spans="1:4" x14ac:dyDescent="0.25">
      <c r="B2" s="240" t="s">
        <v>60</v>
      </c>
      <c r="C2" s="240"/>
      <c r="D2" s="240"/>
    </row>
    <row r="3" spans="1:4" x14ac:dyDescent="0.25">
      <c r="B3" s="240" t="s">
        <v>61</v>
      </c>
      <c r="C3" s="240"/>
      <c r="D3" s="240"/>
    </row>
    <row r="4" spans="1:4" ht="15" customHeight="1" x14ac:dyDescent="0.25">
      <c r="A4" s="23"/>
      <c r="B4" s="23"/>
      <c r="C4" s="25"/>
      <c r="D4" s="25"/>
    </row>
    <row r="5" spans="1:4" ht="36.75" customHeight="1" x14ac:dyDescent="0.3">
      <c r="A5" s="222" t="s">
        <v>119</v>
      </c>
      <c r="B5" s="222"/>
      <c r="C5" s="222"/>
      <c r="D5" s="222"/>
    </row>
    <row r="6" spans="1:4" ht="21.6" customHeight="1" x14ac:dyDescent="0.3">
      <c r="A6" s="247" t="s">
        <v>75</v>
      </c>
      <c r="B6" s="247"/>
      <c r="C6" s="247"/>
      <c r="D6" s="247"/>
    </row>
    <row r="7" spans="1:4" ht="23.45" customHeight="1" x14ac:dyDescent="0.25">
      <c r="A7" s="4" t="s">
        <v>13</v>
      </c>
    </row>
    <row r="8" spans="1:4" ht="23.45" customHeight="1" x14ac:dyDescent="0.25">
      <c r="A8" s="4"/>
      <c r="D8" s="1" t="s">
        <v>72</v>
      </c>
    </row>
    <row r="9" spans="1:4" ht="23.45" customHeight="1" x14ac:dyDescent="0.25">
      <c r="A9" s="12" t="s">
        <v>1</v>
      </c>
      <c r="B9" s="248" t="s">
        <v>2</v>
      </c>
      <c r="C9" s="249"/>
      <c r="D9" s="250"/>
    </row>
    <row r="10" spans="1:4" ht="23.45" customHeight="1" x14ac:dyDescent="0.25">
      <c r="A10" s="2">
        <v>1075</v>
      </c>
      <c r="B10" s="251" t="s">
        <v>79</v>
      </c>
      <c r="C10" s="252"/>
      <c r="D10" s="253"/>
    </row>
    <row r="11" spans="1:4" ht="23.45" customHeight="1" x14ac:dyDescent="0.25">
      <c r="A11" s="86"/>
      <c r="B11" s="179"/>
      <c r="C11" s="180"/>
      <c r="D11" s="181"/>
    </row>
    <row r="12" spans="1:4" ht="23.45" customHeight="1" x14ac:dyDescent="0.25">
      <c r="A12" s="87" t="s">
        <v>3</v>
      </c>
      <c r="B12" s="179"/>
      <c r="C12" s="180"/>
      <c r="D12" s="181"/>
    </row>
    <row r="13" spans="1:4" ht="23.45" customHeight="1" x14ac:dyDescent="0.25">
      <c r="A13" s="86"/>
      <c r="B13" s="179"/>
      <c r="C13" s="180"/>
      <c r="D13" s="181"/>
    </row>
    <row r="14" spans="1:4" ht="27.75" customHeight="1" x14ac:dyDescent="0.25">
      <c r="A14" s="5" t="s">
        <v>4</v>
      </c>
      <c r="B14" s="6">
        <v>1075</v>
      </c>
      <c r="C14" s="196" t="s">
        <v>36</v>
      </c>
      <c r="D14" s="197"/>
    </row>
    <row r="15" spans="1:4" ht="23.45" customHeight="1" x14ac:dyDescent="0.25">
      <c r="A15" s="5" t="s">
        <v>5</v>
      </c>
      <c r="B15" s="6">
        <v>32002</v>
      </c>
      <c r="C15" s="14" t="s">
        <v>11</v>
      </c>
      <c r="D15" s="14" t="s">
        <v>12</v>
      </c>
    </row>
    <row r="16" spans="1:4" ht="23.45" customHeight="1" x14ac:dyDescent="0.25">
      <c r="A16" s="5" t="s">
        <v>6</v>
      </c>
      <c r="B16" s="104" t="s">
        <v>87</v>
      </c>
      <c r="C16" s="10"/>
      <c r="D16" s="10"/>
    </row>
    <row r="17" spans="1:4" ht="23.45" customHeight="1" x14ac:dyDescent="0.25">
      <c r="A17" s="88" t="s">
        <v>9</v>
      </c>
      <c r="B17" s="105" t="s">
        <v>86</v>
      </c>
      <c r="C17" s="10"/>
      <c r="D17" s="10"/>
    </row>
    <row r="18" spans="1:4" ht="23.45" customHeight="1" x14ac:dyDescent="0.25">
      <c r="A18" s="7" t="s">
        <v>7</v>
      </c>
      <c r="B18" s="75" t="s">
        <v>37</v>
      </c>
      <c r="C18" s="10"/>
      <c r="D18" s="10"/>
    </row>
    <row r="19" spans="1:4" ht="23.45" customHeight="1" x14ac:dyDescent="0.25">
      <c r="A19" s="13" t="s">
        <v>120</v>
      </c>
      <c r="B19" s="73" t="s">
        <v>91</v>
      </c>
      <c r="C19" s="10"/>
      <c r="D19" s="10"/>
    </row>
    <row r="20" spans="1:4" ht="23.45" customHeight="1" x14ac:dyDescent="0.25">
      <c r="A20" s="8"/>
      <c r="B20" s="74" t="s">
        <v>0</v>
      </c>
      <c r="C20" s="11"/>
      <c r="D20" s="11"/>
    </row>
    <row r="21" spans="1:4" ht="23.45" customHeight="1" x14ac:dyDescent="0.3">
      <c r="A21" s="260" t="s">
        <v>59</v>
      </c>
      <c r="B21" s="261"/>
      <c r="C21" s="96">
        <v>1</v>
      </c>
      <c r="D21" s="96">
        <v>1</v>
      </c>
    </row>
    <row r="22" spans="1:4" ht="23.45" customHeight="1" x14ac:dyDescent="0.3">
      <c r="A22" s="260" t="s">
        <v>118</v>
      </c>
      <c r="B22" s="261"/>
      <c r="C22" s="96"/>
      <c r="D22" s="96"/>
    </row>
    <row r="23" spans="1:4" ht="23.45" customHeight="1" x14ac:dyDescent="0.25">
      <c r="A23" s="260" t="s">
        <v>8</v>
      </c>
      <c r="B23" s="261"/>
      <c r="C23" s="97">
        <v>13620</v>
      </c>
      <c r="D23" s="97">
        <f>C23</f>
        <v>13620</v>
      </c>
    </row>
    <row r="24" spans="1:4" x14ac:dyDescent="0.25">
      <c r="D24" s="157"/>
    </row>
    <row r="25" spans="1:4" ht="18.75" customHeight="1" x14ac:dyDescent="0.25">
      <c r="A25" s="12" t="s">
        <v>1</v>
      </c>
      <c r="B25" s="248" t="s">
        <v>2</v>
      </c>
      <c r="C25" s="249"/>
      <c r="D25" s="250"/>
    </row>
    <row r="26" spans="1:4" ht="20.25" customHeight="1" x14ac:dyDescent="0.25">
      <c r="A26" s="2">
        <v>1075</v>
      </c>
      <c r="B26" s="251" t="s">
        <v>79</v>
      </c>
      <c r="C26" s="252"/>
      <c r="D26" s="253"/>
    </row>
    <row r="27" spans="1:4" x14ac:dyDescent="0.25">
      <c r="A27" s="86"/>
      <c r="B27" s="179"/>
      <c r="C27" s="180"/>
      <c r="D27" s="181"/>
    </row>
    <row r="28" spans="1:4" ht="14.25" x14ac:dyDescent="0.25">
      <c r="A28" s="87" t="s">
        <v>3</v>
      </c>
      <c r="B28" s="179"/>
      <c r="C28" s="180"/>
      <c r="D28" s="181"/>
    </row>
    <row r="29" spans="1:4" x14ac:dyDescent="0.25">
      <c r="A29" s="86"/>
      <c r="B29" s="179"/>
      <c r="C29" s="180"/>
      <c r="D29" s="181"/>
    </row>
    <row r="30" spans="1:4" ht="33.75" customHeight="1" x14ac:dyDescent="0.25">
      <c r="A30" s="5" t="s">
        <v>4</v>
      </c>
      <c r="B30" s="6">
        <v>1075</v>
      </c>
      <c r="C30" s="196" t="s">
        <v>36</v>
      </c>
      <c r="D30" s="197"/>
    </row>
    <row r="31" spans="1:4" x14ac:dyDescent="0.25">
      <c r="A31" s="5" t="s">
        <v>5</v>
      </c>
      <c r="B31" s="6">
        <v>32003</v>
      </c>
      <c r="C31" s="14" t="s">
        <v>11</v>
      </c>
      <c r="D31" s="14" t="s">
        <v>12</v>
      </c>
    </row>
    <row r="32" spans="1:4" ht="27" x14ac:dyDescent="0.25">
      <c r="A32" s="5" t="s">
        <v>6</v>
      </c>
      <c r="B32" s="104" t="s">
        <v>116</v>
      </c>
      <c r="C32" s="10"/>
      <c r="D32" s="10"/>
    </row>
    <row r="33" spans="1:4" x14ac:dyDescent="0.25">
      <c r="A33" s="88" t="s">
        <v>9</v>
      </c>
      <c r="B33" s="105" t="s">
        <v>129</v>
      </c>
      <c r="C33" s="10"/>
      <c r="D33" s="10"/>
    </row>
    <row r="34" spans="1:4" x14ac:dyDescent="0.25">
      <c r="A34" s="7" t="s">
        <v>7</v>
      </c>
      <c r="B34" s="75" t="s">
        <v>37</v>
      </c>
      <c r="C34" s="10"/>
      <c r="D34" s="10"/>
    </row>
    <row r="35" spans="1:4" ht="30" customHeight="1" x14ac:dyDescent="0.25">
      <c r="A35" s="13" t="s">
        <v>121</v>
      </c>
      <c r="B35" s="73" t="s">
        <v>92</v>
      </c>
      <c r="C35" s="10"/>
      <c r="D35" s="10"/>
    </row>
    <row r="36" spans="1:4" x14ac:dyDescent="0.25">
      <c r="A36" s="8"/>
      <c r="B36" s="74" t="s">
        <v>0</v>
      </c>
      <c r="C36" s="11"/>
      <c r="D36" s="11"/>
    </row>
    <row r="37" spans="1:4" ht="16.5" customHeight="1" x14ac:dyDescent="0.3">
      <c r="A37" s="260" t="s">
        <v>59</v>
      </c>
      <c r="B37" s="261"/>
      <c r="C37" s="96">
        <v>1</v>
      </c>
      <c r="D37" s="96">
        <v>1</v>
      </c>
    </row>
    <row r="38" spans="1:4" ht="16.5" customHeight="1" x14ac:dyDescent="0.3">
      <c r="A38" s="260" t="s">
        <v>118</v>
      </c>
      <c r="B38" s="261"/>
      <c r="C38" s="96"/>
      <c r="D38" s="96">
        <v>100</v>
      </c>
    </row>
    <row r="39" spans="1:4" ht="16.5" customHeight="1" x14ac:dyDescent="0.25">
      <c r="A39" s="260" t="s">
        <v>8</v>
      </c>
      <c r="B39" s="261"/>
      <c r="C39" s="97">
        <v>603965.9</v>
      </c>
      <c r="D39" s="97">
        <f>C39</f>
        <v>603965.9</v>
      </c>
    </row>
    <row r="41" spans="1:4" ht="14.25" x14ac:dyDescent="0.25">
      <c r="A41" s="12" t="s">
        <v>1</v>
      </c>
      <c r="B41" s="248" t="s">
        <v>2</v>
      </c>
      <c r="C41" s="249"/>
      <c r="D41" s="250"/>
    </row>
    <row r="42" spans="1:4" x14ac:dyDescent="0.25">
      <c r="A42" s="2">
        <v>1075</v>
      </c>
      <c r="B42" s="251" t="s">
        <v>79</v>
      </c>
      <c r="C42" s="252"/>
      <c r="D42" s="253"/>
    </row>
    <row r="43" spans="1:4" x14ac:dyDescent="0.25">
      <c r="A43" s="86"/>
      <c r="B43" s="179"/>
      <c r="C43" s="180"/>
      <c r="D43" s="181"/>
    </row>
    <row r="44" spans="1:4" ht="14.25" x14ac:dyDescent="0.25">
      <c r="A44" s="87" t="s">
        <v>3</v>
      </c>
      <c r="B44" s="179"/>
      <c r="C44" s="180"/>
      <c r="D44" s="181"/>
    </row>
    <row r="45" spans="1:4" x14ac:dyDescent="0.25">
      <c r="A45" s="86"/>
      <c r="B45" s="179"/>
      <c r="C45" s="180"/>
      <c r="D45" s="181"/>
    </row>
    <row r="46" spans="1:4" ht="33.75" customHeight="1" x14ac:dyDescent="0.25">
      <c r="A46" s="5" t="s">
        <v>4</v>
      </c>
      <c r="B46" s="6">
        <v>1075</v>
      </c>
      <c r="C46" s="196" t="s">
        <v>36</v>
      </c>
      <c r="D46" s="197"/>
    </row>
    <row r="47" spans="1:4" ht="21.75" customHeight="1" x14ac:dyDescent="0.25">
      <c r="A47" s="5" t="s">
        <v>5</v>
      </c>
      <c r="B47" s="6">
        <v>32004</v>
      </c>
      <c r="C47" s="14" t="s">
        <v>11</v>
      </c>
      <c r="D47" s="14" t="s">
        <v>12</v>
      </c>
    </row>
    <row r="48" spans="1:4" ht="27" x14ac:dyDescent="0.25">
      <c r="A48" s="5" t="s">
        <v>6</v>
      </c>
      <c r="B48" s="104" t="s">
        <v>115</v>
      </c>
      <c r="C48" s="10"/>
      <c r="D48" s="10"/>
    </row>
    <row r="49" spans="1:4" x14ac:dyDescent="0.25">
      <c r="A49" s="88" t="s">
        <v>9</v>
      </c>
      <c r="B49" s="105" t="s">
        <v>88</v>
      </c>
      <c r="C49" s="10"/>
      <c r="D49" s="10"/>
    </row>
    <row r="50" spans="1:4" x14ac:dyDescent="0.25">
      <c r="A50" s="7" t="s">
        <v>7</v>
      </c>
      <c r="B50" s="75" t="s">
        <v>37</v>
      </c>
      <c r="C50" s="10"/>
      <c r="D50" s="10"/>
    </row>
    <row r="51" spans="1:4" ht="41.25" customHeight="1" x14ac:dyDescent="0.25">
      <c r="A51" s="13" t="s">
        <v>121</v>
      </c>
      <c r="B51" s="73" t="s">
        <v>92</v>
      </c>
      <c r="C51" s="10"/>
      <c r="D51" s="10"/>
    </row>
    <row r="52" spans="1:4" x14ac:dyDescent="0.25">
      <c r="A52" s="8"/>
      <c r="B52" s="74" t="s">
        <v>0</v>
      </c>
      <c r="C52" s="11"/>
      <c r="D52" s="11"/>
    </row>
    <row r="53" spans="1:4" ht="16.5" customHeight="1" x14ac:dyDescent="0.3">
      <c r="A53" s="260" t="s">
        <v>59</v>
      </c>
      <c r="B53" s="261"/>
      <c r="C53" s="96">
        <v>1</v>
      </c>
      <c r="D53" s="96">
        <v>1</v>
      </c>
    </row>
    <row r="54" spans="1:4" ht="16.5" customHeight="1" x14ac:dyDescent="0.3">
      <c r="A54" s="260" t="s">
        <v>118</v>
      </c>
      <c r="B54" s="261"/>
      <c r="C54" s="96"/>
      <c r="D54" s="96">
        <v>100</v>
      </c>
    </row>
    <row r="55" spans="1:4" ht="16.5" customHeight="1" x14ac:dyDescent="0.25">
      <c r="A55" s="260" t="s">
        <v>8</v>
      </c>
      <c r="B55" s="261"/>
      <c r="C55" s="97">
        <v>9777.4</v>
      </c>
      <c r="D55" s="97">
        <f>C55</f>
        <v>9777.4</v>
      </c>
    </row>
    <row r="56" spans="1:4" ht="16.5" x14ac:dyDescent="0.25">
      <c r="A56" s="127"/>
      <c r="B56" s="127"/>
      <c r="C56" s="128"/>
      <c r="D56" s="128"/>
    </row>
    <row r="57" spans="1:4" ht="14.25" x14ac:dyDescent="0.25">
      <c r="A57" s="12" t="s">
        <v>1</v>
      </c>
      <c r="B57" s="248" t="s">
        <v>2</v>
      </c>
      <c r="C57" s="249"/>
      <c r="D57" s="250"/>
    </row>
    <row r="58" spans="1:4" x14ac:dyDescent="0.25">
      <c r="A58" s="2">
        <v>1075</v>
      </c>
      <c r="B58" s="251" t="s">
        <v>79</v>
      </c>
      <c r="C58" s="252"/>
      <c r="D58" s="253"/>
    </row>
    <row r="59" spans="1:4" x14ac:dyDescent="0.25">
      <c r="A59" s="86"/>
      <c r="B59" s="179"/>
      <c r="C59" s="180"/>
      <c r="D59" s="181"/>
    </row>
    <row r="60" spans="1:4" ht="14.25" x14ac:dyDescent="0.25">
      <c r="A60" s="87" t="s">
        <v>3</v>
      </c>
      <c r="B60" s="179"/>
      <c r="C60" s="180"/>
      <c r="D60" s="181"/>
    </row>
    <row r="61" spans="1:4" x14ac:dyDescent="0.25">
      <c r="A61" s="86"/>
      <c r="B61" s="179"/>
      <c r="C61" s="180"/>
      <c r="D61" s="181"/>
    </row>
    <row r="62" spans="1:4" x14ac:dyDescent="0.25">
      <c r="A62" s="5" t="s">
        <v>4</v>
      </c>
      <c r="B62" s="6">
        <v>1075</v>
      </c>
      <c r="C62" s="196" t="s">
        <v>36</v>
      </c>
      <c r="D62" s="197"/>
    </row>
    <row r="63" spans="1:4" x14ac:dyDescent="0.25">
      <c r="A63" s="5" t="s">
        <v>5</v>
      </c>
      <c r="B63" s="6">
        <v>32005</v>
      </c>
      <c r="C63" s="14" t="s">
        <v>11</v>
      </c>
      <c r="D63" s="14" t="s">
        <v>12</v>
      </c>
    </row>
    <row r="64" spans="1:4" ht="54" x14ac:dyDescent="0.25">
      <c r="A64" s="5" t="s">
        <v>6</v>
      </c>
      <c r="B64" s="104" t="s">
        <v>89</v>
      </c>
      <c r="C64" s="10"/>
      <c r="D64" s="10"/>
    </row>
    <row r="65" spans="1:4" x14ac:dyDescent="0.25">
      <c r="A65" s="88" t="s">
        <v>9</v>
      </c>
      <c r="B65" s="105" t="s">
        <v>88</v>
      </c>
      <c r="C65" s="10"/>
      <c r="D65" s="10"/>
    </row>
    <row r="66" spans="1:4" ht="27" x14ac:dyDescent="0.25">
      <c r="A66" s="7" t="s">
        <v>7</v>
      </c>
      <c r="B66" s="79" t="s">
        <v>117</v>
      </c>
      <c r="C66" s="10"/>
      <c r="D66" s="10"/>
    </row>
    <row r="67" spans="1:4" ht="31.5" customHeight="1" x14ac:dyDescent="0.25">
      <c r="A67" s="13" t="s">
        <v>121</v>
      </c>
      <c r="B67" s="73" t="s">
        <v>93</v>
      </c>
      <c r="C67" s="10"/>
      <c r="D67" s="10"/>
    </row>
    <row r="68" spans="1:4" x14ac:dyDescent="0.25">
      <c r="A68" s="8"/>
      <c r="B68" s="74" t="s">
        <v>0</v>
      </c>
      <c r="C68" s="11"/>
      <c r="D68" s="11"/>
    </row>
    <row r="69" spans="1:4" ht="16.5" customHeight="1" x14ac:dyDescent="0.3">
      <c r="A69" s="260" t="s">
        <v>59</v>
      </c>
      <c r="B69" s="261"/>
      <c r="C69" s="96">
        <v>1</v>
      </c>
      <c r="D69" s="96">
        <v>1</v>
      </c>
    </row>
    <row r="70" spans="1:4" ht="13.5" customHeight="1" x14ac:dyDescent="0.25">
      <c r="A70" s="255" t="s">
        <v>118</v>
      </c>
      <c r="B70" s="259"/>
      <c r="C70" s="82"/>
      <c r="D70" s="82">
        <v>100</v>
      </c>
    </row>
    <row r="71" spans="1:4" ht="16.5" customHeight="1" x14ac:dyDescent="0.25">
      <c r="A71" s="260" t="s">
        <v>8</v>
      </c>
      <c r="B71" s="261"/>
      <c r="C71" s="97">
        <v>4000</v>
      </c>
      <c r="D71" s="97">
        <f>C71</f>
        <v>4000</v>
      </c>
    </row>
    <row r="72" spans="1:4" ht="16.5" customHeight="1" x14ac:dyDescent="0.25">
      <c r="A72" s="127"/>
      <c r="B72" s="127"/>
      <c r="C72" s="128"/>
      <c r="D72" s="128"/>
    </row>
    <row r="73" spans="1:4" ht="14.25" x14ac:dyDescent="0.25">
      <c r="A73" s="87" t="s">
        <v>3</v>
      </c>
      <c r="B73" s="179"/>
      <c r="C73" s="180"/>
      <c r="D73" s="181"/>
    </row>
    <row r="74" spans="1:4" x14ac:dyDescent="0.25">
      <c r="A74" s="86"/>
      <c r="B74" s="179"/>
      <c r="C74" s="180"/>
      <c r="D74" s="181"/>
    </row>
    <row r="75" spans="1:4" x14ac:dyDescent="0.25">
      <c r="A75" s="5" t="s">
        <v>4</v>
      </c>
      <c r="B75" s="6">
        <v>1075</v>
      </c>
      <c r="C75" s="196" t="s">
        <v>36</v>
      </c>
      <c r="D75" s="197"/>
    </row>
    <row r="76" spans="1:4" x14ac:dyDescent="0.25">
      <c r="A76" s="5" t="s">
        <v>5</v>
      </c>
      <c r="B76" s="6">
        <v>32006</v>
      </c>
      <c r="C76" s="14" t="s">
        <v>11</v>
      </c>
      <c r="D76" s="14" t="s">
        <v>12</v>
      </c>
    </row>
    <row r="77" spans="1:4" ht="40.5" x14ac:dyDescent="0.25">
      <c r="A77" s="5" t="s">
        <v>6</v>
      </c>
      <c r="B77" s="104" t="s">
        <v>165</v>
      </c>
      <c r="C77" s="10"/>
      <c r="D77" s="10"/>
    </row>
    <row r="78" spans="1:4" ht="27" x14ac:dyDescent="0.25">
      <c r="A78" s="88" t="s">
        <v>9</v>
      </c>
      <c r="B78" s="105" t="s">
        <v>166</v>
      </c>
      <c r="C78" s="10"/>
      <c r="D78" s="10"/>
    </row>
    <row r="79" spans="1:4" ht="27" x14ac:dyDescent="0.25">
      <c r="A79" s="7" t="s">
        <v>7</v>
      </c>
      <c r="B79" s="79" t="s">
        <v>117</v>
      </c>
      <c r="C79" s="10"/>
      <c r="D79" s="10"/>
    </row>
    <row r="80" spans="1:4" ht="27" x14ac:dyDescent="0.25">
      <c r="A80" s="13" t="s">
        <v>121</v>
      </c>
      <c r="B80" s="73" t="s">
        <v>93</v>
      </c>
      <c r="C80" s="10"/>
      <c r="D80" s="10"/>
    </row>
    <row r="81" spans="1:4" x14ac:dyDescent="0.25">
      <c r="A81" s="8"/>
      <c r="B81" s="74" t="s">
        <v>0</v>
      </c>
      <c r="C81" s="11"/>
      <c r="D81" s="11"/>
    </row>
    <row r="82" spans="1:4" ht="16.5" x14ac:dyDescent="0.3">
      <c r="A82" s="260" t="s">
        <v>59</v>
      </c>
      <c r="B82" s="262"/>
      <c r="C82" s="96">
        <v>1</v>
      </c>
      <c r="D82" s="96">
        <v>1</v>
      </c>
    </row>
    <row r="83" spans="1:4" ht="16.5" x14ac:dyDescent="0.25">
      <c r="A83" s="260" t="s">
        <v>8</v>
      </c>
      <c r="B83" s="262"/>
      <c r="C83" s="97">
        <v>20680</v>
      </c>
      <c r="D83" s="97">
        <f>C83</f>
        <v>20680</v>
      </c>
    </row>
    <row r="84" spans="1:4" ht="16.5" customHeight="1" x14ac:dyDescent="0.25">
      <c r="A84" s="127"/>
      <c r="B84" s="127"/>
      <c r="C84" s="128"/>
      <c r="D84" s="128"/>
    </row>
    <row r="85" spans="1:4" ht="16.5" x14ac:dyDescent="0.25">
      <c r="A85" s="127"/>
      <c r="B85" s="127"/>
      <c r="C85" s="128"/>
      <c r="D85" s="128"/>
    </row>
    <row r="86" spans="1:4" ht="1.5" customHeight="1" x14ac:dyDescent="0.25">
      <c r="A86" s="127"/>
      <c r="B86" s="127"/>
      <c r="C86" s="128"/>
      <c r="D86" s="128"/>
    </row>
    <row r="87" spans="1:4" ht="14.25" x14ac:dyDescent="0.25">
      <c r="A87" s="12" t="s">
        <v>1</v>
      </c>
      <c r="B87" s="248" t="s">
        <v>2</v>
      </c>
      <c r="C87" s="249"/>
      <c r="D87" s="250"/>
    </row>
    <row r="88" spans="1:4" x14ac:dyDescent="0.25">
      <c r="A88" s="2">
        <v>1168</v>
      </c>
      <c r="B88" s="251" t="s">
        <v>74</v>
      </c>
      <c r="C88" s="252"/>
      <c r="D88" s="253"/>
    </row>
    <row r="89" spans="1:4" x14ac:dyDescent="0.25">
      <c r="A89" s="86"/>
      <c r="B89" s="179"/>
      <c r="C89" s="180"/>
      <c r="D89" s="181"/>
    </row>
    <row r="90" spans="1:4" ht="14.25" x14ac:dyDescent="0.25">
      <c r="A90" s="87" t="s">
        <v>3</v>
      </c>
      <c r="B90" s="179"/>
      <c r="C90" s="180"/>
      <c r="D90" s="181"/>
    </row>
    <row r="91" spans="1:4" x14ac:dyDescent="0.25">
      <c r="A91" s="86"/>
      <c r="B91" s="179"/>
      <c r="C91" s="180"/>
      <c r="D91" s="181"/>
    </row>
    <row r="92" spans="1:4" x14ac:dyDescent="0.25">
      <c r="A92" s="5" t="s">
        <v>4</v>
      </c>
      <c r="B92" s="6">
        <v>1168</v>
      </c>
      <c r="C92" s="196" t="s">
        <v>36</v>
      </c>
      <c r="D92" s="197"/>
    </row>
    <row r="93" spans="1:4" x14ac:dyDescent="0.25">
      <c r="A93" s="5" t="s">
        <v>5</v>
      </c>
      <c r="B93" s="6">
        <v>32002</v>
      </c>
      <c r="C93" s="14" t="s">
        <v>11</v>
      </c>
      <c r="D93" s="14" t="s">
        <v>12</v>
      </c>
    </row>
    <row r="94" spans="1:4" ht="27" x14ac:dyDescent="0.25">
      <c r="A94" s="5" t="s">
        <v>6</v>
      </c>
      <c r="B94" s="104" t="s">
        <v>78</v>
      </c>
      <c r="C94" s="10"/>
      <c r="D94" s="10"/>
    </row>
    <row r="95" spans="1:4" ht="34.5" customHeight="1" x14ac:dyDescent="0.25">
      <c r="A95" s="88" t="s">
        <v>9</v>
      </c>
      <c r="B95" s="105" t="s">
        <v>157</v>
      </c>
      <c r="C95" s="10"/>
      <c r="D95" s="10"/>
    </row>
    <row r="96" spans="1:4" x14ac:dyDescent="0.25">
      <c r="A96" s="7" t="s">
        <v>7</v>
      </c>
      <c r="B96" s="79" t="s">
        <v>37</v>
      </c>
      <c r="C96" s="10"/>
      <c r="D96" s="10"/>
    </row>
    <row r="97" spans="1:4" ht="27" x14ac:dyDescent="0.25">
      <c r="A97" s="13" t="s">
        <v>121</v>
      </c>
      <c r="B97" s="73" t="s">
        <v>94</v>
      </c>
      <c r="C97" s="10"/>
      <c r="D97" s="10"/>
    </row>
    <row r="98" spans="1:4" x14ac:dyDescent="0.25">
      <c r="A98" s="8"/>
      <c r="B98" s="74" t="s">
        <v>0</v>
      </c>
      <c r="C98" s="11"/>
      <c r="D98" s="11"/>
    </row>
    <row r="99" spans="1:4" ht="16.5" customHeight="1" x14ac:dyDescent="0.3">
      <c r="A99" s="260" t="s">
        <v>59</v>
      </c>
      <c r="B99" s="261"/>
      <c r="C99" s="96">
        <v>1</v>
      </c>
      <c r="D99" s="96">
        <v>1</v>
      </c>
    </row>
    <row r="100" spans="1:4" ht="21" customHeight="1" x14ac:dyDescent="0.3">
      <c r="A100" s="260" t="s">
        <v>118</v>
      </c>
      <c r="B100" s="261"/>
      <c r="C100" s="96"/>
      <c r="D100" s="96">
        <v>100</v>
      </c>
    </row>
    <row r="101" spans="1:4" ht="22.5" customHeight="1" x14ac:dyDescent="0.25">
      <c r="A101" s="260" t="s">
        <v>8</v>
      </c>
      <c r="B101" s="261"/>
      <c r="C101" s="97">
        <v>650</v>
      </c>
      <c r="D101" s="97">
        <f>C101</f>
        <v>650</v>
      </c>
    </row>
    <row r="102" spans="1:4" ht="16.5" x14ac:dyDescent="0.25">
      <c r="A102" s="127"/>
      <c r="B102" s="127"/>
      <c r="C102" s="128"/>
      <c r="D102" s="128"/>
    </row>
    <row r="105" spans="1:4" ht="14.25" x14ac:dyDescent="0.25">
      <c r="A105" s="12" t="s">
        <v>1</v>
      </c>
      <c r="B105" s="248" t="s">
        <v>2</v>
      </c>
      <c r="C105" s="249"/>
      <c r="D105" s="250"/>
    </row>
    <row r="106" spans="1:4" x14ac:dyDescent="0.25">
      <c r="A106" s="2">
        <v>1168</v>
      </c>
      <c r="B106" s="251" t="s">
        <v>74</v>
      </c>
      <c r="C106" s="252"/>
      <c r="D106" s="253"/>
    </row>
    <row r="107" spans="1:4" x14ac:dyDescent="0.25">
      <c r="A107" s="86"/>
      <c r="B107" s="179"/>
      <c r="C107" s="180"/>
      <c r="D107" s="181"/>
    </row>
    <row r="108" spans="1:4" ht="14.25" x14ac:dyDescent="0.25">
      <c r="A108" s="87" t="s">
        <v>3</v>
      </c>
      <c r="B108" s="179"/>
      <c r="C108" s="180"/>
      <c r="D108" s="181"/>
    </row>
    <row r="109" spans="1:4" x14ac:dyDescent="0.25">
      <c r="A109" s="86"/>
      <c r="B109" s="179"/>
      <c r="C109" s="180"/>
      <c r="D109" s="181"/>
    </row>
    <row r="110" spans="1:4" x14ac:dyDescent="0.25">
      <c r="A110" s="5" t="s">
        <v>4</v>
      </c>
      <c r="B110" s="6">
        <v>1168</v>
      </c>
      <c r="C110" s="196" t="s">
        <v>36</v>
      </c>
      <c r="D110" s="197"/>
    </row>
    <row r="111" spans="1:4" x14ac:dyDescent="0.25">
      <c r="A111" s="5" t="s">
        <v>5</v>
      </c>
      <c r="B111" s="6">
        <v>32003</v>
      </c>
      <c r="C111" s="14" t="s">
        <v>11</v>
      </c>
      <c r="D111" s="14" t="s">
        <v>12</v>
      </c>
    </row>
    <row r="112" spans="1:4" ht="27" x14ac:dyDescent="0.25">
      <c r="A112" s="5" t="s">
        <v>6</v>
      </c>
      <c r="B112" s="104" t="s">
        <v>82</v>
      </c>
      <c r="C112" s="10"/>
      <c r="D112" s="10"/>
    </row>
    <row r="113" spans="1:4" ht="33.75" customHeight="1" x14ac:dyDescent="0.25">
      <c r="A113" s="88" t="s">
        <v>9</v>
      </c>
      <c r="B113" s="105" t="s">
        <v>83</v>
      </c>
      <c r="C113" s="10"/>
      <c r="D113" s="10"/>
    </row>
    <row r="114" spans="1:4" ht="18.75" customHeight="1" x14ac:dyDescent="0.25">
      <c r="A114" s="7" t="s">
        <v>7</v>
      </c>
      <c r="B114" s="79" t="s">
        <v>37</v>
      </c>
      <c r="C114" s="10"/>
      <c r="D114" s="10"/>
    </row>
    <row r="115" spans="1:4" ht="40.5" x14ac:dyDescent="0.25">
      <c r="A115" s="13" t="s">
        <v>120</v>
      </c>
      <c r="B115" s="73" t="s">
        <v>96</v>
      </c>
      <c r="C115" s="10"/>
      <c r="D115" s="10"/>
    </row>
    <row r="116" spans="1:4" x14ac:dyDescent="0.25">
      <c r="A116" s="8"/>
      <c r="B116" s="74" t="s">
        <v>0</v>
      </c>
      <c r="C116" s="11"/>
      <c r="D116" s="11"/>
    </row>
    <row r="117" spans="1:4" ht="16.5" customHeight="1" x14ac:dyDescent="0.3">
      <c r="A117" s="260" t="s">
        <v>59</v>
      </c>
      <c r="B117" s="261"/>
      <c r="C117" s="96">
        <v>1</v>
      </c>
      <c r="D117" s="96">
        <v>1</v>
      </c>
    </row>
    <row r="118" spans="1:4" ht="16.5" customHeight="1" x14ac:dyDescent="0.3">
      <c r="A118" s="260" t="s">
        <v>118</v>
      </c>
      <c r="B118" s="261"/>
      <c r="C118" s="96"/>
      <c r="D118" s="96">
        <v>100</v>
      </c>
    </row>
    <row r="119" spans="1:4" ht="16.5" customHeight="1" x14ac:dyDescent="0.25">
      <c r="A119" s="260" t="s">
        <v>8</v>
      </c>
      <c r="B119" s="261"/>
      <c r="C119" s="97">
        <v>13611</v>
      </c>
      <c r="D119" s="97">
        <f>C119</f>
        <v>13611</v>
      </c>
    </row>
    <row r="121" spans="1:4" ht="14.25" x14ac:dyDescent="0.25">
      <c r="A121" s="12" t="s">
        <v>1</v>
      </c>
      <c r="B121" s="248" t="s">
        <v>2</v>
      </c>
      <c r="C121" s="249"/>
      <c r="D121" s="250"/>
    </row>
    <row r="122" spans="1:4" x14ac:dyDescent="0.25">
      <c r="A122" s="2">
        <v>1168</v>
      </c>
      <c r="B122" s="251" t="s">
        <v>74</v>
      </c>
      <c r="C122" s="252"/>
      <c r="D122" s="253"/>
    </row>
    <row r="123" spans="1:4" x14ac:dyDescent="0.25">
      <c r="A123" s="86"/>
      <c r="B123" s="179"/>
      <c r="C123" s="180"/>
      <c r="D123" s="181"/>
    </row>
    <row r="124" spans="1:4" ht="14.25" x14ac:dyDescent="0.25">
      <c r="A124" s="87" t="s">
        <v>3</v>
      </c>
      <c r="B124" s="179"/>
      <c r="C124" s="180"/>
      <c r="D124" s="181"/>
    </row>
    <row r="125" spans="1:4" x14ac:dyDescent="0.25">
      <c r="A125" s="86"/>
      <c r="B125" s="179"/>
      <c r="C125" s="180"/>
      <c r="D125" s="181"/>
    </row>
    <row r="126" spans="1:4" x14ac:dyDescent="0.25">
      <c r="A126" s="5" t="s">
        <v>4</v>
      </c>
      <c r="B126" s="6">
        <v>1168</v>
      </c>
      <c r="C126" s="196" t="s">
        <v>36</v>
      </c>
      <c r="D126" s="197"/>
    </row>
    <row r="127" spans="1:4" x14ac:dyDescent="0.25">
      <c r="A127" s="5" t="s">
        <v>5</v>
      </c>
      <c r="B127" s="6">
        <v>32004</v>
      </c>
      <c r="C127" s="14" t="s">
        <v>11</v>
      </c>
      <c r="D127" s="14" t="s">
        <v>12</v>
      </c>
    </row>
    <row r="128" spans="1:4" ht="27" x14ac:dyDescent="0.25">
      <c r="A128" s="5" t="s">
        <v>6</v>
      </c>
      <c r="B128" s="104" t="s">
        <v>85</v>
      </c>
      <c r="C128" s="10"/>
      <c r="D128" s="10"/>
    </row>
    <row r="129" spans="1:4" ht="27" x14ac:dyDescent="0.25">
      <c r="A129" s="88" t="s">
        <v>9</v>
      </c>
      <c r="B129" s="105" t="s">
        <v>83</v>
      </c>
      <c r="C129" s="10"/>
      <c r="D129" s="10"/>
    </row>
    <row r="130" spans="1:4" x14ac:dyDescent="0.25">
      <c r="A130" s="7" t="s">
        <v>7</v>
      </c>
      <c r="B130" s="79" t="s">
        <v>37</v>
      </c>
      <c r="C130" s="10"/>
      <c r="D130" s="10"/>
    </row>
    <row r="131" spans="1:4" ht="40.5" x14ac:dyDescent="0.25">
      <c r="A131" s="13" t="s">
        <v>120</v>
      </c>
      <c r="B131" s="73" t="s">
        <v>98</v>
      </c>
      <c r="C131" s="10"/>
      <c r="D131" s="10"/>
    </row>
    <row r="132" spans="1:4" x14ac:dyDescent="0.25">
      <c r="A132" s="8"/>
      <c r="B132" s="74" t="s">
        <v>0</v>
      </c>
      <c r="C132" s="11"/>
      <c r="D132" s="11"/>
    </row>
    <row r="133" spans="1:4" ht="16.5" customHeight="1" x14ac:dyDescent="0.3">
      <c r="A133" s="260" t="s">
        <v>59</v>
      </c>
      <c r="B133" s="261"/>
      <c r="C133" s="96">
        <v>1</v>
      </c>
      <c r="D133" s="96">
        <v>1</v>
      </c>
    </row>
    <row r="134" spans="1:4" ht="16.5" customHeight="1" x14ac:dyDescent="0.3">
      <c r="A134" s="260" t="s">
        <v>118</v>
      </c>
      <c r="B134" s="261"/>
      <c r="C134" s="96"/>
      <c r="D134" s="96">
        <v>100</v>
      </c>
    </row>
    <row r="135" spans="1:4" ht="16.5" customHeight="1" x14ac:dyDescent="0.25">
      <c r="A135" s="260" t="s">
        <v>8</v>
      </c>
      <c r="B135" s="261"/>
      <c r="C135" s="97">
        <v>24384</v>
      </c>
      <c r="D135" s="97">
        <f>C135</f>
        <v>24384</v>
      </c>
    </row>
    <row r="139" spans="1:4" x14ac:dyDescent="0.25">
      <c r="C139" s="159"/>
    </row>
  </sheetData>
  <mergeCells count="72">
    <mergeCell ref="A37:B37"/>
    <mergeCell ref="B9:D9"/>
    <mergeCell ref="B10:D10"/>
    <mergeCell ref="B11:D11"/>
    <mergeCell ref="B12:D12"/>
    <mergeCell ref="B13:D13"/>
    <mergeCell ref="C14:D14"/>
    <mergeCell ref="A21:B21"/>
    <mergeCell ref="B26:D26"/>
    <mergeCell ref="A22:B22"/>
    <mergeCell ref="A23:B23"/>
    <mergeCell ref="B27:D27"/>
    <mergeCell ref="B28:D28"/>
    <mergeCell ref="B29:D29"/>
    <mergeCell ref="A118:B118"/>
    <mergeCell ref="A71:B71"/>
    <mergeCell ref="A70:B70"/>
    <mergeCell ref="A39:B39"/>
    <mergeCell ref="A38:B38"/>
    <mergeCell ref="B73:D73"/>
    <mergeCell ref="B74:D74"/>
    <mergeCell ref="C75:D75"/>
    <mergeCell ref="A82:B82"/>
    <mergeCell ref="A83:B83"/>
    <mergeCell ref="A117:B117"/>
    <mergeCell ref="A69:B69"/>
    <mergeCell ref="B106:D106"/>
    <mergeCell ref="B107:D107"/>
    <mergeCell ref="B108:D108"/>
    <mergeCell ref="B109:D109"/>
    <mergeCell ref="B87:D87"/>
    <mergeCell ref="B88:D88"/>
    <mergeCell ref="B89:D89"/>
    <mergeCell ref="B90:D90"/>
    <mergeCell ref="A100:B100"/>
    <mergeCell ref="B44:D44"/>
    <mergeCell ref="B45:D45"/>
    <mergeCell ref="C46:D46"/>
    <mergeCell ref="A54:B54"/>
    <mergeCell ref="A53:B53"/>
    <mergeCell ref="C126:D126"/>
    <mergeCell ref="A133:B133"/>
    <mergeCell ref="A135:B135"/>
    <mergeCell ref="B91:D91"/>
    <mergeCell ref="C92:D92"/>
    <mergeCell ref="A99:B99"/>
    <mergeCell ref="A101:B101"/>
    <mergeCell ref="C110:D110"/>
    <mergeCell ref="B121:D121"/>
    <mergeCell ref="B122:D122"/>
    <mergeCell ref="B123:D123"/>
    <mergeCell ref="B124:D124"/>
    <mergeCell ref="B125:D125"/>
    <mergeCell ref="B105:D105"/>
    <mergeCell ref="A134:B134"/>
    <mergeCell ref="A119:B119"/>
    <mergeCell ref="B2:D2"/>
    <mergeCell ref="B3:D3"/>
    <mergeCell ref="B25:D25"/>
    <mergeCell ref="C62:D62"/>
    <mergeCell ref="B41:D41"/>
    <mergeCell ref="B42:D42"/>
    <mergeCell ref="A5:D5"/>
    <mergeCell ref="A6:D6"/>
    <mergeCell ref="C30:D30"/>
    <mergeCell ref="B58:D58"/>
    <mergeCell ref="B59:D59"/>
    <mergeCell ref="B60:D60"/>
    <mergeCell ref="B61:D61"/>
    <mergeCell ref="A55:B55"/>
    <mergeCell ref="B57:D57"/>
    <mergeCell ref="B43:D43"/>
  </mergeCells>
  <phoneticPr fontId="22" type="noConversion"/>
  <pageMargins left="0.31496062992125984" right="0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Havelvac 1</vt:lpstr>
      <vt:lpstr>Havelvac 2</vt:lpstr>
      <vt:lpstr>Havelvac 3</vt:lpstr>
      <vt:lpstr>Havelvac 4</vt:lpstr>
      <vt:lpstr>Havelvac 5</vt:lpstr>
      <vt:lpstr>Havelvac 6</vt:lpstr>
      <vt:lpstr>Havelvac 7</vt:lpstr>
      <vt:lpstr>Havelvac 8</vt:lpstr>
      <vt:lpstr>Havelvac 9</vt:lpstr>
      <vt:lpstr>'Havelvac 1'!Print_Area</vt:lpstr>
      <vt:lpstr>'Havelvac 3'!Print_Area</vt:lpstr>
      <vt:lpstr>'Havelvac 4'!Print_Area</vt:lpstr>
      <vt:lpstr>'Havelvac 6'!Print_Area</vt:lpstr>
      <vt:lpstr>'Havelvac 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Karapetyan</dc:creator>
  <cp:keywords>Mulberry 2.0</cp:keywords>
  <cp:lastModifiedBy>Bela Galstyan</cp:lastModifiedBy>
  <cp:lastPrinted>2019-07-11T06:52:05Z</cp:lastPrinted>
  <dcterms:created xsi:type="dcterms:W3CDTF">2019-02-28T05:41:44Z</dcterms:created>
  <dcterms:modified xsi:type="dcterms:W3CDTF">2019-07-11T07:26:14Z</dcterms:modified>
</cp:coreProperties>
</file>