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903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'1'!$A$9:$E$37</definedName>
    <definedName name="_xlnm._FilterDatabase" localSheetId="1" hidden="1">'2'!$A$9:$E$42</definedName>
    <definedName name="_xlnm._FilterDatabase" localSheetId="3" hidden="1">'4'!$B$10:$K$15</definedName>
  </definedNames>
  <calcPr calcId="162913"/>
</workbook>
</file>

<file path=xl/calcChain.xml><?xml version="1.0" encoding="utf-8"?>
<calcChain xmlns="http://schemas.openxmlformats.org/spreadsheetml/2006/main">
  <c r="E14" i="7" l="1"/>
  <c r="E19" i="5" l="1"/>
  <c r="E18" i="5" s="1"/>
  <c r="E16" i="5" s="1"/>
  <c r="E14" i="5" s="1"/>
  <c r="E12" i="5" s="1"/>
  <c r="E28" i="5"/>
  <c r="E26" i="5" s="1"/>
  <c r="E24" i="5" s="1"/>
  <c r="E22" i="5" s="1"/>
  <c r="E10" i="5" l="1"/>
  <c r="J14" i="8"/>
  <c r="J12" i="8" l="1"/>
  <c r="J11" i="8" s="1"/>
</calcChain>
</file>

<file path=xl/sharedStrings.xml><?xml version="1.0" encoding="utf-8"?>
<sst xmlns="http://schemas.openxmlformats.org/spreadsheetml/2006/main" count="143" uniqueCount="106">
  <si>
    <t>Հավելված N 1</t>
  </si>
  <si>
    <t>Հավելված N 2</t>
  </si>
  <si>
    <t>այդ թվում`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</si>
  <si>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</si>
  <si>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</si>
  <si>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</si>
  <si>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</si>
  <si>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</si>
  <si>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</si>
  <si>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</si>
  <si>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</si>
  <si>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</si>
  <si>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</si>
  <si>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</si>
  <si>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</si>
  <si>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</si>
  <si>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</si>
  <si>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</si>
  <si>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</si>
  <si>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</si>
  <si>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</si>
  <si>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</si>
  <si>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</si>
  <si>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</si>
  <si>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Աղյուսակ  2</t>
  </si>
  <si>
    <t>Բյուջետային ծախսերի գործառական դասակարգման բաժինների, խմբերի և դասերի անվանումները</t>
  </si>
  <si>
    <t>1.2.Տրանսֆերտներ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</si>
  <si>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</si>
  <si>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</si>
  <si>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</si>
  <si>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</si>
  <si>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</si>
  <si>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</si>
  <si>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</si>
  <si>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</si>
  <si>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Տրանսֆերտի նկարագրությունը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</si>
  <si>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</si>
  <si>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</si>
  <si>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</si>
  <si>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</si>
  <si>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</si>
  <si>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</si>
  <si>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</si>
  <si>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</si>
  <si>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</si>
  <si>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որից`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</si>
  <si>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</si>
  <si>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</si>
  <si>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</si>
  <si>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</si>
  <si>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Գումարը (հազար դրամ)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</si>
  <si>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</si>
  <si>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</si>
  <si>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</si>
  <si>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</si>
  <si>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</si>
  <si>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</si>
  <si>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Հավելված N 3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</si>
  <si>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</si>
  <si>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</si>
  <si>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Դաս 01   </t>
  </si>
  <si>
    <t>Բժշկական օգնություն, հարբժշկական, փորձագիտական ծառայությունների ծրագիր</t>
  </si>
  <si>
    <t>2018 թվականի ----- N ----Ն որոշման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</si>
  <si>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</si>
  <si>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>Տարի</t>
  </si>
  <si>
    <t>ՀՀ 2018 թվականի պետական բյուջե (հազար դրամ)</t>
  </si>
  <si>
    <t>«Մարդասիրական օգնության հանրապետական կենտրոն» ՊՈԱԿ-ի կողմից մատուցված ծառայությունների ծախսերի սուբսիդավորում</t>
  </si>
  <si>
    <t>Բժշկական ապրանքներ, սարքեր և սարքավորումներ</t>
  </si>
  <si>
    <t>Դեղագործական ապրանքներ</t>
  </si>
  <si>
    <t>01.Դեղորայքի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</si>
  <si>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 xml:space="preserve">Առողջապահական և լաբորատոր նյութեր </t>
  </si>
  <si>
    <t xml:space="preserve">Դեղորայքի տրամադրում ամբուլատոր-պոլիկլինիկական, հիվանդանոցային բուժօգնություն ստացողներին և հատուկ խմբերում ընդգրկված ֆիզիկական անձանց  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</si>
  <si>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</si>
  <si>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ԾՏ01</t>
  </si>
  <si>
    <t>Ամբուլատոր-պոլիկլինիկական, դիսպանսերային և հիվանդանոցային բժշկական հաստատությունների միջոցով անվճար դեղորայք ստացող հիվանդների թիվը</t>
  </si>
  <si>
    <t>ՀՀ կառավարության 2006 թվականի նոյեմբերի 23-ի N 1717-Ն որոշման համաձայն</t>
  </si>
  <si>
    <t>ԾՏ 01</t>
  </si>
  <si>
    <t>Խումբ 01</t>
  </si>
  <si>
    <t>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</si>
  <si>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ՄԱՍ I. ԱՊՐԱՆՔՆԵՐ</t>
  </si>
  <si>
    <t>դեղահատ</t>
  </si>
  <si>
    <t xml:space="preserve">գլիմեպիրիդ, մետֆորմին </t>
  </si>
  <si>
    <t>ԲՄ</t>
  </si>
  <si>
    <t>33611290/1</t>
  </si>
  <si>
    <t xml:space="preserve">1.1.Ծառայություններ </t>
  </si>
  <si>
    <t>Քանակական</t>
  </si>
  <si>
    <t xml:space="preserve">Որակական </t>
  </si>
  <si>
    <t>Մշակված չէ</t>
  </si>
  <si>
    <t>Ժամկետայնության</t>
  </si>
  <si>
    <t>Մատուցվող ծառայության վրա կատարվող ծախսը (հազար դրամ)</t>
  </si>
  <si>
    <t>X</t>
  </si>
  <si>
    <t xml:space="preserve">Ծառայություն մատոցողի (մատուցողների) անվանումը </t>
  </si>
  <si>
    <t>Չինաստանի Ժողովրդական Հանրապետության կառավարության կողմից Հայաստանի Հանրապետությանը անհատույց տրամադրված շտապ օգնության ռեանիմոբիլների, շտապ օգնության գծային մեքենաների, դրանց օժանդակ սարքավորումների և պահեստամասերի ընդունման և բաշխման ծառայությունների ծախսերի փոխհատուցում</t>
  </si>
  <si>
    <t>ԱԾ18</t>
  </si>
  <si>
    <t xml:space="preserve">«Մարդասիրական օգնության հանրապետական կենտրոն» ՊՈԱԿ </t>
  </si>
  <si>
    <t xml:space="preserve">Չինաստանի Ժողովրդական Հանրապետության կառավարության կողմից Հայաստանի Հանրապետությանը անհատույց տրամադրված շտապ օգնության ռեանիմոբիլների, շտապ օգնության գծային մեքենաների թիվ </t>
  </si>
  <si>
    <t xml:space="preserve">Քաղաքականության միջոցառումներ. Ծառայություններ </t>
  </si>
  <si>
    <t>Մատուցվող ծրագրի նկարագրությունը</t>
  </si>
  <si>
    <t xml:space="preserve">Ծառայություն մատուցող անվանումը </t>
  </si>
  <si>
    <t>«ՀԱՅԱՍՏԱՆԻ ՀԱՆՐԱՊԵՏՈՒԹՅԱՆ  2018 ԹՎԱԿԱՆԻ ՊԵՏԱԿԱՆ ԲՅՈՒՋԵԻ ՄԱՍԻՆ» ՕՐԵՆՔԻ N 1 ՀԱՎԵԼՎԱԾՈՒՄ ԿԱՏԱՐՎՈՂ ՎԵՐԱԲԱՇԽՈՒՄԸ ԵՎ ԿԱՌԱՎԱՐՈՒԹՅԱՆ 2017 ԹՎԱԿԱՆԻ ԴԵԿՏԵՄԲԵՐԻ 28-Ի N 1717-Ն ՈՐՈՇՄԱՆ N 5 ՀԱՎԵԼՎԱԾՈՒՄ ԿԱՏԱՐՎՈՂ ՓՈՓՈԽՈՒԹՅՈՒՆ ԵՎ ԼՐԱՑՈՒՄԸ</t>
  </si>
  <si>
    <t xml:space="preserve">Կառավարության </t>
  </si>
  <si>
    <t xml:space="preserve"> ԿԱՌԱՎԱՐՈՒԹՅԱՆ 2017 ԹՎԱԿԱՆԻ ԴԵԿՏԵՄԲԵՐԻ 28-Ի N 1717-Ն ՈՐՈՇՄԱՆ N 11 ՀԱՎԵԼՎԱԾԻ N 11.9 ԱՂՅՈՒՍԱԿՈՒՄ ԿԱՏԱՐՎՈՂ ՓՈՓՈԽՈՒԹՅՈՒՆԸ </t>
  </si>
  <si>
    <t>ԿԱՌԱՎԱՐՈՒԹՅԱՆ 2017 ԹՎԱԿԱՆԻ ԴԵԿՏԵՄԲԵՐԻ 28-Ի N 1717-Ն ՈՐՈՇՄԱՆ N 11 ՀԱՎԵԼՎԱԾԻ N 12 ԱՂՅՈՒՍԱԿՈՒՄ ԿԱՏԱՐՎՈՂ ՓՈՓՈԽՈՒԹՅՈՒՆԸ</t>
  </si>
  <si>
    <t>Առողջապահության նախարարություն</t>
  </si>
  <si>
    <t xml:space="preserve">ԿԱՌԱՎԱՐՈՒԹՅԱՆ 2017 ԹՎԱԿԱՆԻ ԴԵԿՏԵՄԲԵՐԻ 28-Ի N 1717-Ն ՈՐՈՇՄԱՆ N 12 ՀԱՎԵԼՎԱԾՈՒՄ ԿԱՏԱՐՎՈՂ ՓՈՓՈԽՈՒԹՅՈՒՆԸ 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</si>
  <si>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պաթանատոմիական, դատական և գենետիկական փորձաքննություններ և այլ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</si>
</sst>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_);\(#,##0.0\)"/>
    <numFmt numFmtId="166" formatCode="#,##0.0;\ \(#,##0.0\)"/>
    <numFmt numFmtId="167" formatCode="_-* #,##0_-;\-* #,##0_-;_-* &quot;-&quot;??_-;_-@_-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2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  <font>
      <b/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164" fontId="7" fillId="0" borderId="0" applyFont="0" applyFill="0" applyBorder="0" applyAlignment="0" applyProtection="0"/>
  </cellStyleXfs>
  <cellXfs count="194">
    <xf numFmtId="0" fontId="0" fillId="0" borderId="0" xfId="0"/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4" fillId="0" borderId="0" xfId="0" applyFont="1" applyFill="1"/>
    <xf numFmtId="0" fontId="4" fillId="2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11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0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164" fontId="4" fillId="2" borderId="0" xfId="2" applyFont="1" applyFill="1"/>
    <xf numFmtId="166" fontId="5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8" fontId="1" fillId="0" borderId="11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7" fontId="1" fillId="2" borderId="0" xfId="2" applyNumberFormat="1" applyFont="1" applyFill="1"/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center" wrapText="1"/>
    </xf>
    <xf numFmtId="166" fontId="8" fillId="2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justify" vertical="center" wrapText="1"/>
    </xf>
    <xf numFmtId="0" fontId="13" fillId="3" borderId="12" xfId="0" applyFont="1" applyFill="1" applyBorder="1" applyAlignment="1">
      <alignment horizontal="justify" vertical="center" wrapText="1"/>
    </xf>
    <xf numFmtId="4" fontId="13" fillId="3" borderId="11" xfId="0" applyNumberFormat="1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166" fontId="1" fillId="0" borderId="11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 indent="5"/>
    </xf>
    <xf numFmtId="168" fontId="5" fillId="2" borderId="0" xfId="0" applyNumberFormat="1" applyFont="1" applyFill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1" fillId="2" borderId="14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/>
    <xf numFmtId="0" fontId="1" fillId="2" borderId="16" xfId="0" applyFont="1" applyFill="1" applyBorder="1"/>
    <xf numFmtId="0" fontId="1" fillId="2" borderId="20" xfId="0" applyFont="1" applyFill="1" applyBorder="1"/>
    <xf numFmtId="0" fontId="1" fillId="2" borderId="0" xfId="0" applyFont="1" applyFill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="85" zoomScaleNormal="85" workbookViewId="0">
      <pane xSplit="4" ySplit="9" topLeftCell="E16" activePane="bottomRight" state="frozen"/>
      <selection pane="topRight" activeCell="E1" sqref="E1"/>
      <selection pane="bottomLeft" activeCell="A10" sqref="A10"/>
      <selection pane="bottomRight" activeCell="E22" sqref="E22"/>
    </sheetView>
  </sheetViews>
  <sheetFormatPr defaultColWidth="9.140625" defaultRowHeight="17.25" x14ac:dyDescent="0.3"/>
  <cols>
    <col min="1" max="1" width="10.42578125" style="5" customWidth="1"/>
    <col min="2" max="2" width="10.140625" style="5" customWidth="1"/>
    <col min="3" max="3" width="9.140625" style="5"/>
    <col min="4" max="4" width="80.140625" style="5" customWidth="1"/>
    <col min="5" max="5" width="26.85546875" style="5" customWidth="1"/>
    <col min="6" max="6" width="9.140625" style="26"/>
    <col min="7" max="7" width="10.5703125" style="26" bestFit="1" customWidth="1"/>
    <col min="8" max="8" width="13.7109375" style="26" bestFit="1" customWidth="1"/>
    <col min="9" max="9" width="12.7109375" style="26" bestFit="1" customWidth="1"/>
    <col min="10" max="16384" width="9.140625" style="26"/>
  </cols>
  <sheetData>
    <row r="1" spans="1:6" x14ac:dyDescent="0.3">
      <c r="A1" s="25"/>
      <c r="B1" s="26"/>
      <c r="C1" s="26"/>
      <c r="D1" s="27"/>
      <c r="E1" s="88" t="s">
        <v>0</v>
      </c>
      <c r="F1" s="88"/>
    </row>
    <row r="2" spans="1:6" x14ac:dyDescent="0.3">
      <c r="A2" s="25"/>
      <c r="B2" s="28"/>
      <c r="C2" s="26"/>
      <c r="D2" s="27"/>
      <c r="E2" s="88" t="s">
        <v>100</v>
      </c>
      <c r="F2" s="88"/>
    </row>
    <row r="3" spans="1:6" x14ac:dyDescent="0.3">
      <c r="A3" s="25"/>
      <c r="B3" s="28"/>
      <c r="C3" s="26"/>
      <c r="E3" s="87" t="s">
        <v>62</v>
      </c>
      <c r="F3" s="87"/>
    </row>
    <row r="4" spans="1:6" ht="18" x14ac:dyDescent="0.4">
      <c r="A4" s="25"/>
      <c r="B4" s="28"/>
      <c r="C4" s="26"/>
      <c r="D4" s="29"/>
      <c r="E4" s="77"/>
    </row>
    <row r="5" spans="1:6" ht="89.25" customHeight="1" x14ac:dyDescent="0.3">
      <c r="A5" s="105" t="s">
        <v>99</v>
      </c>
      <c r="B5" s="105"/>
      <c r="C5" s="105"/>
      <c r="D5" s="105"/>
      <c r="E5" s="105"/>
    </row>
    <row r="6" spans="1:6" ht="17.45" x14ac:dyDescent="0.4">
      <c r="A6" s="26"/>
      <c r="B6" s="26"/>
      <c r="C6" s="26"/>
      <c r="D6" s="26"/>
      <c r="E6" s="26"/>
    </row>
    <row r="7" spans="1:6" ht="116.25" customHeight="1" x14ac:dyDescent="0.3">
      <c r="A7" s="101" t="s">
        <v>3</v>
      </c>
      <c r="B7" s="101" t="s">
        <v>4</v>
      </c>
      <c r="C7" s="101" t="s">
        <v>5</v>
      </c>
      <c r="D7" s="103" t="s">
        <v>25</v>
      </c>
      <c r="E7" s="94" t="s">
        <v>21</v>
      </c>
    </row>
    <row r="8" spans="1:6" ht="16.5" customHeight="1" x14ac:dyDescent="0.3">
      <c r="A8" s="102"/>
      <c r="B8" s="102"/>
      <c r="C8" s="102"/>
      <c r="D8" s="104"/>
      <c r="E8" s="89" t="s">
        <v>64</v>
      </c>
    </row>
    <row r="9" spans="1:6" ht="17.45" x14ac:dyDescent="0.4">
      <c r="A9" s="4">
        <v>1</v>
      </c>
      <c r="B9" s="4">
        <v>2</v>
      </c>
      <c r="C9" s="4">
        <v>3</v>
      </c>
      <c r="D9" s="11">
        <v>4</v>
      </c>
      <c r="E9" s="78">
        <v>5</v>
      </c>
    </row>
    <row r="10" spans="1:6" s="30" customFormat="1" ht="22.5" customHeight="1" x14ac:dyDescent="0.35">
      <c r="A10" s="59"/>
      <c r="B10" s="59"/>
      <c r="C10" s="59"/>
      <c r="D10" s="60" t="s">
        <v>6</v>
      </c>
      <c r="E10" s="38">
        <f>+ROUND(E12+E22,1)</f>
        <v>0</v>
      </c>
    </row>
    <row r="11" spans="1:6" x14ac:dyDescent="0.3">
      <c r="A11" s="12"/>
      <c r="B11" s="12"/>
      <c r="C11" s="13"/>
      <c r="D11" s="21" t="s">
        <v>2</v>
      </c>
      <c r="E11" s="21"/>
    </row>
    <row r="12" spans="1:6" x14ac:dyDescent="0.3">
      <c r="A12" s="18" t="s">
        <v>8</v>
      </c>
      <c r="B12" s="19"/>
      <c r="C12" s="20"/>
      <c r="D12" s="22" t="s">
        <v>7</v>
      </c>
      <c r="E12" s="38">
        <f t="shared" ref="E12" si="0">E14</f>
        <v>-3220</v>
      </c>
    </row>
    <row r="13" spans="1:6" x14ac:dyDescent="0.3">
      <c r="A13" s="15"/>
      <c r="B13" s="15"/>
      <c r="C13" s="16"/>
      <c r="D13" s="21" t="s">
        <v>2</v>
      </c>
      <c r="E13" s="21"/>
    </row>
    <row r="14" spans="1:6" x14ac:dyDescent="0.3">
      <c r="A14" s="15"/>
      <c r="B14" s="14" t="s">
        <v>9</v>
      </c>
      <c r="C14" s="17"/>
      <c r="D14" s="21" t="s">
        <v>67</v>
      </c>
      <c r="E14" s="37">
        <f t="shared" ref="E14" si="1">E16</f>
        <v>-3220</v>
      </c>
    </row>
    <row r="15" spans="1:6" x14ac:dyDescent="0.3">
      <c r="A15" s="15"/>
      <c r="B15" s="14"/>
      <c r="C15" s="17"/>
      <c r="D15" s="24" t="s">
        <v>2</v>
      </c>
      <c r="E15" s="24"/>
    </row>
    <row r="16" spans="1:6" x14ac:dyDescent="0.3">
      <c r="A16" s="15"/>
      <c r="B16" s="14"/>
      <c r="C16" s="17" t="s">
        <v>9</v>
      </c>
      <c r="D16" s="21" t="s">
        <v>68</v>
      </c>
      <c r="E16" s="71">
        <f t="shared" ref="E16" si="2">E18</f>
        <v>-3220</v>
      </c>
    </row>
    <row r="17" spans="1:5" x14ac:dyDescent="0.3">
      <c r="A17" s="15"/>
      <c r="B17" s="14"/>
      <c r="C17" s="17"/>
      <c r="D17" s="24" t="s">
        <v>2</v>
      </c>
      <c r="E17" s="24"/>
    </row>
    <row r="18" spans="1:5" ht="58.5" customHeight="1" x14ac:dyDescent="0.3">
      <c r="A18" s="15"/>
      <c r="B18" s="14"/>
      <c r="C18" s="17"/>
      <c r="D18" s="2" t="s">
        <v>69</v>
      </c>
      <c r="E18" s="37">
        <f>E19</f>
        <v>-3220</v>
      </c>
    </row>
    <row r="19" spans="1:5" x14ac:dyDescent="0.3">
      <c r="A19" s="15"/>
      <c r="B19" s="14"/>
      <c r="C19" s="17"/>
      <c r="D19" s="72" t="s">
        <v>10</v>
      </c>
      <c r="E19" s="37">
        <f>E21</f>
        <v>-3220</v>
      </c>
    </row>
    <row r="20" spans="1:5" x14ac:dyDescent="0.3">
      <c r="A20" s="15"/>
      <c r="B20" s="14"/>
      <c r="C20" s="17"/>
      <c r="D20" s="72" t="s">
        <v>45</v>
      </c>
      <c r="E20" s="72"/>
    </row>
    <row r="21" spans="1:5" x14ac:dyDescent="0.3">
      <c r="A21" s="15"/>
      <c r="B21" s="14"/>
      <c r="C21" s="17"/>
      <c r="D21" s="73" t="s">
        <v>70</v>
      </c>
      <c r="E21" s="37">
        <v>-3220</v>
      </c>
    </row>
    <row r="22" spans="1:5" x14ac:dyDescent="0.3">
      <c r="A22" s="79" t="s">
        <v>51</v>
      </c>
      <c r="B22" s="80"/>
      <c r="C22" s="80"/>
      <c r="D22" s="22" t="s">
        <v>52</v>
      </c>
      <c r="E22" s="38">
        <f t="shared" ref="E22" si="3">E24</f>
        <v>3220</v>
      </c>
    </row>
    <row r="23" spans="1:5" x14ac:dyDescent="0.3">
      <c r="A23" s="81"/>
      <c r="B23" s="82"/>
      <c r="C23" s="82"/>
      <c r="D23" s="72" t="s">
        <v>45</v>
      </c>
      <c r="E23" s="72"/>
    </row>
    <row r="24" spans="1:5" x14ac:dyDescent="0.3">
      <c r="A24" s="82"/>
      <c r="B24" s="81" t="s">
        <v>9</v>
      </c>
      <c r="C24" s="82"/>
      <c r="D24" s="21" t="s">
        <v>53</v>
      </c>
      <c r="E24" s="37">
        <f t="shared" ref="E24" si="4">E26</f>
        <v>3220</v>
      </c>
    </row>
    <row r="25" spans="1:5" x14ac:dyDescent="0.3">
      <c r="A25" s="82"/>
      <c r="B25" s="81"/>
      <c r="C25" s="82"/>
      <c r="D25" s="72" t="s">
        <v>45</v>
      </c>
      <c r="E25" s="39"/>
    </row>
    <row r="26" spans="1:5" x14ac:dyDescent="0.3">
      <c r="A26" s="24"/>
      <c r="B26" s="24"/>
      <c r="C26" s="81" t="s">
        <v>9</v>
      </c>
      <c r="D26" s="24" t="s">
        <v>54</v>
      </c>
      <c r="E26" s="37">
        <f t="shared" ref="E26" si="5">E28</f>
        <v>3220</v>
      </c>
    </row>
    <row r="27" spans="1:5" x14ac:dyDescent="0.3">
      <c r="A27" s="83"/>
      <c r="B27" s="83"/>
      <c r="C27" s="83"/>
      <c r="D27" s="84" t="s">
        <v>2</v>
      </c>
      <c r="E27" s="84"/>
    </row>
    <row r="28" spans="1:5" x14ac:dyDescent="0.3">
      <c r="A28" s="85"/>
      <c r="B28" s="24"/>
      <c r="C28" s="24"/>
      <c r="D28" s="86" t="s">
        <v>55</v>
      </c>
      <c r="E28" s="40">
        <f t="shared" ref="E28" si="6">E29</f>
        <v>3220</v>
      </c>
    </row>
    <row r="29" spans="1:5" x14ac:dyDescent="0.3">
      <c r="A29" s="85"/>
      <c r="B29" s="24"/>
      <c r="C29" s="24"/>
      <c r="D29" s="24" t="s">
        <v>56</v>
      </c>
      <c r="E29" s="37">
        <v>3220</v>
      </c>
    </row>
    <row r="30" spans="1:5" ht="18" x14ac:dyDescent="0.4">
      <c r="A30" s="28"/>
      <c r="B30" s="26"/>
      <c r="C30" s="26"/>
      <c r="D30" s="26"/>
      <c r="E30" s="26"/>
    </row>
    <row r="31" spans="1:5" ht="18" x14ac:dyDescent="0.4">
      <c r="A31" s="26"/>
      <c r="B31" s="31"/>
      <c r="C31" s="23"/>
      <c r="D31" s="26"/>
      <c r="E31" s="26"/>
    </row>
    <row r="32" spans="1:5" ht="18" x14ac:dyDescent="0.4">
      <c r="A32" s="26"/>
      <c r="B32" s="31"/>
      <c r="C32" s="23"/>
      <c r="D32" s="26"/>
      <c r="E32" s="26"/>
    </row>
    <row r="33" spans="1:5" ht="18" x14ac:dyDescent="0.4">
      <c r="A33" s="26"/>
      <c r="B33" s="100"/>
      <c r="C33" s="100"/>
      <c r="D33" s="100"/>
      <c r="E33" s="26"/>
    </row>
    <row r="34" spans="1:5" ht="17.45" x14ac:dyDescent="0.4">
      <c r="A34" s="26"/>
      <c r="B34" s="26"/>
      <c r="C34" s="26"/>
      <c r="D34" s="26"/>
      <c r="E34" s="26"/>
    </row>
  </sheetData>
  <autoFilter ref="A9:E37"/>
  <mergeCells count="6">
    <mergeCell ref="B33:D33"/>
    <mergeCell ref="B7:B8"/>
    <mergeCell ref="C7:C8"/>
    <mergeCell ref="D7:D8"/>
    <mergeCell ref="A5:E5"/>
    <mergeCell ref="A7:A8"/>
  </mergeCells>
  <pageMargins left="0.15748031496062992" right="0.15748031496062992" top="0.31496062992125984" bottom="0.15748031496062992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zoomScale="85" zoomScaleNormal="85" workbookViewId="0">
      <pane ySplit="9" topLeftCell="A19" activePane="bottomLeft" state="frozen"/>
      <selection pane="bottomLeft" activeCell="A25" sqref="A25:E25"/>
    </sheetView>
  </sheetViews>
  <sheetFormatPr defaultColWidth="9.140625" defaultRowHeight="17.25" x14ac:dyDescent="0.3"/>
  <cols>
    <col min="1" max="1" width="12.5703125" style="26" customWidth="1"/>
    <col min="2" max="2" width="17.42578125" style="26" customWidth="1"/>
    <col min="3" max="3" width="77.7109375" style="26" customWidth="1"/>
    <col min="4" max="5" width="20.28515625" style="26" customWidth="1"/>
    <col min="6" max="16384" width="9.140625" style="26"/>
  </cols>
  <sheetData>
    <row r="1" spans="1:5" x14ac:dyDescent="0.3">
      <c r="A1" s="122"/>
      <c r="E1" s="68" t="s">
        <v>1</v>
      </c>
    </row>
    <row r="2" spans="1:5" x14ac:dyDescent="0.3">
      <c r="A2" s="122"/>
      <c r="B2" s="28"/>
      <c r="E2" s="68" t="s">
        <v>100</v>
      </c>
    </row>
    <row r="3" spans="1:5" x14ac:dyDescent="0.3">
      <c r="A3" s="122"/>
      <c r="B3" s="28"/>
      <c r="E3" s="68" t="s">
        <v>62</v>
      </c>
    </row>
    <row r="4" spans="1:5" x14ac:dyDescent="0.3">
      <c r="A4" s="69"/>
      <c r="B4" s="28"/>
      <c r="E4" s="67" t="s">
        <v>22</v>
      </c>
    </row>
    <row r="5" spans="1:5" ht="35.25" customHeight="1" x14ac:dyDescent="0.3">
      <c r="A5" s="105" t="s">
        <v>101</v>
      </c>
      <c r="B5" s="105"/>
      <c r="C5" s="105"/>
      <c r="D5" s="105"/>
      <c r="E5" s="105"/>
    </row>
    <row r="6" spans="1:5" ht="18" x14ac:dyDescent="0.4">
      <c r="A6" s="67"/>
      <c r="E6" s="52"/>
    </row>
    <row r="7" spans="1:5" ht="71.25" customHeight="1" x14ac:dyDescent="0.3">
      <c r="A7" s="123" t="s">
        <v>12</v>
      </c>
      <c r="B7" s="124"/>
      <c r="C7" s="125"/>
      <c r="D7" s="117" t="s">
        <v>11</v>
      </c>
      <c r="E7" s="118"/>
    </row>
    <row r="8" spans="1:5" ht="45.75" customHeight="1" x14ac:dyDescent="0.3">
      <c r="A8" s="126"/>
      <c r="B8" s="127"/>
      <c r="C8" s="128"/>
      <c r="D8" s="95" t="s">
        <v>13</v>
      </c>
      <c r="E8" s="94" t="s">
        <v>46</v>
      </c>
    </row>
    <row r="9" spans="1:5" ht="31.5" customHeight="1" x14ac:dyDescent="0.3">
      <c r="A9" s="129"/>
      <c r="B9" s="130"/>
      <c r="C9" s="131"/>
      <c r="D9" s="94" t="s">
        <v>64</v>
      </c>
      <c r="E9" s="36" t="s">
        <v>64</v>
      </c>
    </row>
    <row r="10" spans="1:5" x14ac:dyDescent="0.3">
      <c r="A10" s="111" t="s">
        <v>63</v>
      </c>
      <c r="B10" s="112"/>
      <c r="C10" s="112"/>
      <c r="D10" s="112"/>
      <c r="E10" s="113"/>
    </row>
    <row r="11" spans="1:5" x14ac:dyDescent="0.3">
      <c r="A11" s="114" t="s">
        <v>47</v>
      </c>
      <c r="B11" s="115"/>
      <c r="C11" s="115"/>
      <c r="D11" s="115"/>
      <c r="E11" s="116"/>
    </row>
    <row r="12" spans="1:5" x14ac:dyDescent="0.3">
      <c r="A12" s="135" t="s">
        <v>84</v>
      </c>
      <c r="B12" s="135"/>
      <c r="C12" s="135"/>
      <c r="D12" s="135"/>
      <c r="E12" s="135"/>
    </row>
    <row r="13" spans="1:5" x14ac:dyDescent="0.3">
      <c r="A13" s="109" t="s">
        <v>14</v>
      </c>
      <c r="B13" s="109"/>
      <c r="C13" s="136" t="s">
        <v>48</v>
      </c>
      <c r="D13" s="136"/>
      <c r="E13" s="136"/>
    </row>
    <row r="14" spans="1:5" ht="79.5" customHeight="1" x14ac:dyDescent="0.3">
      <c r="A14" s="109"/>
      <c r="B14" s="109"/>
      <c r="C14" s="137" t="s">
        <v>92</v>
      </c>
      <c r="D14" s="137"/>
      <c r="E14" s="137"/>
    </row>
    <row r="15" spans="1:5" x14ac:dyDescent="0.3">
      <c r="A15" s="109"/>
      <c r="B15" s="109"/>
      <c r="C15" s="136" t="s">
        <v>49</v>
      </c>
      <c r="D15" s="136"/>
      <c r="E15" s="136"/>
    </row>
    <row r="16" spans="1:5" x14ac:dyDescent="0.3">
      <c r="A16" s="109"/>
      <c r="B16" s="109"/>
      <c r="C16" s="138" t="s">
        <v>66</v>
      </c>
      <c r="D16" s="139"/>
      <c r="E16" s="140"/>
    </row>
    <row r="17" spans="1:5" x14ac:dyDescent="0.3">
      <c r="A17" s="94">
        <v>1142</v>
      </c>
      <c r="B17" s="94" t="s">
        <v>93</v>
      </c>
      <c r="C17" s="141"/>
      <c r="D17" s="142"/>
      <c r="E17" s="143"/>
    </row>
    <row r="18" spans="1:5" ht="69" x14ac:dyDescent="0.3">
      <c r="A18" s="109" t="s">
        <v>85</v>
      </c>
      <c r="B18" s="109"/>
      <c r="C18" s="21" t="s">
        <v>95</v>
      </c>
      <c r="D18" s="99">
        <v>200</v>
      </c>
      <c r="E18" s="3"/>
    </row>
    <row r="19" spans="1:5" x14ac:dyDescent="0.3">
      <c r="A19" s="109" t="s">
        <v>86</v>
      </c>
      <c r="B19" s="109"/>
      <c r="C19" s="21" t="s">
        <v>87</v>
      </c>
      <c r="D19" s="21"/>
      <c r="E19" s="21"/>
    </row>
    <row r="20" spans="1:5" x14ac:dyDescent="0.3">
      <c r="A20" s="109" t="s">
        <v>88</v>
      </c>
      <c r="B20" s="109"/>
      <c r="C20" s="21" t="s">
        <v>87</v>
      </c>
      <c r="D20" s="21"/>
      <c r="E20" s="21"/>
    </row>
    <row r="21" spans="1:5" x14ac:dyDescent="0.3">
      <c r="A21" s="110" t="s">
        <v>89</v>
      </c>
      <c r="B21" s="110"/>
      <c r="C21" s="110"/>
      <c r="D21" s="94" t="s">
        <v>90</v>
      </c>
      <c r="E21" s="3">
        <v>3220</v>
      </c>
    </row>
    <row r="22" spans="1:5" x14ac:dyDescent="0.3">
      <c r="A22" s="106" t="s">
        <v>30</v>
      </c>
      <c r="B22" s="106"/>
      <c r="C22" s="106"/>
      <c r="D22" s="106"/>
      <c r="E22" s="106"/>
    </row>
    <row r="23" spans="1:5" ht="15.75" customHeight="1" x14ac:dyDescent="0.3">
      <c r="A23" s="108" t="s">
        <v>58</v>
      </c>
      <c r="B23" s="108"/>
      <c r="C23" s="108"/>
      <c r="D23" s="108"/>
      <c r="E23" s="108"/>
    </row>
    <row r="24" spans="1:5" x14ac:dyDescent="0.3">
      <c r="A24" s="106" t="s">
        <v>31</v>
      </c>
      <c r="B24" s="106"/>
      <c r="C24" s="106"/>
      <c r="D24" s="106"/>
      <c r="E24" s="106"/>
    </row>
    <row r="25" spans="1:5" ht="41.25" customHeight="1" x14ac:dyDescent="0.3">
      <c r="A25" s="107" t="s">
        <v>59</v>
      </c>
      <c r="B25" s="107"/>
      <c r="C25" s="107"/>
      <c r="D25" s="107"/>
      <c r="E25" s="107"/>
    </row>
    <row r="26" spans="1:5" x14ac:dyDescent="0.3">
      <c r="A26" s="106" t="s">
        <v>91</v>
      </c>
      <c r="B26" s="106"/>
      <c r="C26" s="106"/>
      <c r="D26" s="106"/>
      <c r="E26" s="106"/>
    </row>
    <row r="27" spans="1:5" x14ac:dyDescent="0.3">
      <c r="A27" s="108" t="s">
        <v>94</v>
      </c>
      <c r="B27" s="108"/>
      <c r="C27" s="108"/>
      <c r="D27" s="108"/>
      <c r="E27" s="108"/>
    </row>
    <row r="28" spans="1:5" x14ac:dyDescent="0.3">
      <c r="A28" s="147" t="s">
        <v>26</v>
      </c>
      <c r="B28" s="148"/>
      <c r="C28" s="148"/>
      <c r="D28" s="148"/>
      <c r="E28" s="149"/>
    </row>
    <row r="29" spans="1:5" x14ac:dyDescent="0.3">
      <c r="A29" s="150" t="s">
        <v>14</v>
      </c>
      <c r="B29" s="151"/>
      <c r="C29" s="154" t="s">
        <v>48</v>
      </c>
      <c r="D29" s="155"/>
      <c r="E29" s="156"/>
    </row>
    <row r="30" spans="1:5" x14ac:dyDescent="0.3">
      <c r="A30" s="152"/>
      <c r="B30" s="128"/>
      <c r="C30" s="157" t="s">
        <v>71</v>
      </c>
      <c r="D30" s="158"/>
      <c r="E30" s="159"/>
    </row>
    <row r="31" spans="1:5" x14ac:dyDescent="0.3">
      <c r="A31" s="152"/>
      <c r="B31" s="128"/>
      <c r="C31" s="154" t="s">
        <v>49</v>
      </c>
      <c r="D31" s="155"/>
      <c r="E31" s="156"/>
    </row>
    <row r="32" spans="1:5" x14ac:dyDescent="0.3">
      <c r="A32" s="153"/>
      <c r="B32" s="131"/>
      <c r="C32" s="157" t="s">
        <v>72</v>
      </c>
      <c r="D32" s="158"/>
      <c r="E32" s="159"/>
    </row>
    <row r="33" spans="1:5" x14ac:dyDescent="0.3">
      <c r="A33" s="89">
        <v>1142</v>
      </c>
      <c r="B33" s="89" t="s">
        <v>73</v>
      </c>
      <c r="C33" s="157"/>
      <c r="D33" s="158"/>
      <c r="E33" s="159"/>
    </row>
    <row r="34" spans="1:5" ht="65.25" customHeight="1" x14ac:dyDescent="0.3">
      <c r="A34" s="117" t="s">
        <v>27</v>
      </c>
      <c r="B34" s="118"/>
      <c r="C34" s="92" t="s">
        <v>74</v>
      </c>
      <c r="D34" s="21"/>
      <c r="E34" s="1"/>
    </row>
    <row r="35" spans="1:5" x14ac:dyDescent="0.3">
      <c r="A35" s="117" t="s">
        <v>50</v>
      </c>
      <c r="B35" s="118"/>
      <c r="C35" s="2"/>
      <c r="D35" s="75"/>
      <c r="E35" s="3">
        <v>-3220</v>
      </c>
    </row>
    <row r="36" spans="1:5" x14ac:dyDescent="0.3">
      <c r="A36" s="117" t="s">
        <v>28</v>
      </c>
      <c r="B36" s="118"/>
      <c r="C36" s="2"/>
      <c r="D36" s="75"/>
      <c r="E36" s="1"/>
    </row>
    <row r="37" spans="1:5" x14ac:dyDescent="0.3">
      <c r="A37" s="132" t="s">
        <v>29</v>
      </c>
      <c r="B37" s="133"/>
      <c r="C37" s="133"/>
      <c r="D37" s="133"/>
      <c r="E37" s="134"/>
    </row>
    <row r="38" spans="1:5" x14ac:dyDescent="0.3">
      <c r="A38" s="119" t="s">
        <v>75</v>
      </c>
      <c r="B38" s="120"/>
      <c r="C38" s="120"/>
      <c r="D38" s="120"/>
      <c r="E38" s="121"/>
    </row>
    <row r="39" spans="1:5" x14ac:dyDescent="0.3">
      <c r="A39" s="132" t="s">
        <v>30</v>
      </c>
      <c r="B39" s="133"/>
      <c r="C39" s="133"/>
      <c r="D39" s="133"/>
      <c r="E39" s="134"/>
    </row>
    <row r="40" spans="1:5" x14ac:dyDescent="0.3">
      <c r="A40" s="119" t="s">
        <v>58</v>
      </c>
      <c r="B40" s="120"/>
      <c r="C40" s="120"/>
      <c r="D40" s="120"/>
      <c r="E40" s="121"/>
    </row>
    <row r="41" spans="1:5" x14ac:dyDescent="0.3">
      <c r="A41" s="132" t="s">
        <v>31</v>
      </c>
      <c r="B41" s="133"/>
      <c r="C41" s="133"/>
      <c r="D41" s="133"/>
      <c r="E41" s="134"/>
    </row>
    <row r="42" spans="1:5" ht="39" customHeight="1" x14ac:dyDescent="0.3">
      <c r="A42" s="144" t="s">
        <v>59</v>
      </c>
      <c r="B42" s="145"/>
      <c r="C42" s="145"/>
      <c r="D42" s="145"/>
      <c r="E42" s="146"/>
    </row>
    <row r="43" spans="1:5" ht="17.25" customHeight="1" x14ac:dyDescent="0.3"/>
    <row r="44" spans="1:5" ht="45" customHeight="1" x14ac:dyDescent="0.3"/>
    <row r="45" spans="1:5" ht="17.25" customHeight="1" x14ac:dyDescent="0.3"/>
    <row r="47" spans="1:5" ht="17.25" customHeight="1" x14ac:dyDescent="0.3"/>
    <row r="48" spans="1:5" ht="21.7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17.25" customHeight="1" x14ac:dyDescent="0.3"/>
    <row r="55" ht="17.25" customHeight="1" x14ac:dyDescent="0.3"/>
    <row r="56" ht="17.25" customHeight="1" x14ac:dyDescent="0.3"/>
  </sheetData>
  <autoFilter ref="A9:E56">
    <filterColumn colId="0" showButton="0"/>
    <filterColumn colId="1" showButton="0"/>
  </autoFilter>
  <mergeCells count="38">
    <mergeCell ref="A41:E41"/>
    <mergeCell ref="A42:E42"/>
    <mergeCell ref="A28:E28"/>
    <mergeCell ref="A29:B32"/>
    <mergeCell ref="C29:E29"/>
    <mergeCell ref="C30:E30"/>
    <mergeCell ref="C31:E31"/>
    <mergeCell ref="C32:E32"/>
    <mergeCell ref="C33:E33"/>
    <mergeCell ref="A34:B34"/>
    <mergeCell ref="A35:B35"/>
    <mergeCell ref="A36:B36"/>
    <mergeCell ref="A39:E39"/>
    <mergeCell ref="A10:E10"/>
    <mergeCell ref="A11:E11"/>
    <mergeCell ref="D7:E7"/>
    <mergeCell ref="A40:E40"/>
    <mergeCell ref="A1:A3"/>
    <mergeCell ref="A7:C9"/>
    <mergeCell ref="A5:E5"/>
    <mergeCell ref="A37:E37"/>
    <mergeCell ref="A38:E38"/>
    <mergeCell ref="A12:E12"/>
    <mergeCell ref="A13:B16"/>
    <mergeCell ref="C13:E13"/>
    <mergeCell ref="C14:E14"/>
    <mergeCell ref="C15:E15"/>
    <mergeCell ref="C16:E17"/>
    <mergeCell ref="A18:B18"/>
    <mergeCell ref="A24:E24"/>
    <mergeCell ref="A25:E25"/>
    <mergeCell ref="A26:E26"/>
    <mergeCell ref="A27:E27"/>
    <mergeCell ref="A19:B19"/>
    <mergeCell ref="A20:B20"/>
    <mergeCell ref="A21:C21"/>
    <mergeCell ref="A22:E22"/>
    <mergeCell ref="A23:E23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6" zoomScaleNormal="100" workbookViewId="0">
      <selection activeCell="D22" sqref="D22"/>
    </sheetView>
  </sheetViews>
  <sheetFormatPr defaultColWidth="9.140625" defaultRowHeight="13.5" x14ac:dyDescent="0.25"/>
  <cols>
    <col min="1" max="3" width="14" style="6" customWidth="1"/>
    <col min="4" max="4" width="89.42578125" style="6" customWidth="1"/>
    <col min="5" max="5" width="27.42578125" style="6" customWidth="1"/>
    <col min="6" max="16384" width="9.140625" style="6"/>
  </cols>
  <sheetData>
    <row r="1" spans="1:11" s="54" customFormat="1" ht="17.25" x14ac:dyDescent="0.3">
      <c r="A1" s="53"/>
      <c r="B1" s="53"/>
      <c r="C1" s="53"/>
      <c r="D1" s="53"/>
      <c r="E1" s="46" t="s">
        <v>1</v>
      </c>
      <c r="I1" s="9"/>
      <c r="K1" s="9"/>
    </row>
    <row r="2" spans="1:11" s="54" customFormat="1" ht="17.25" x14ac:dyDescent="0.3">
      <c r="A2" s="53"/>
      <c r="B2" s="53"/>
      <c r="C2" s="53"/>
      <c r="D2" s="53"/>
      <c r="E2" s="46" t="s">
        <v>100</v>
      </c>
      <c r="I2" s="9"/>
      <c r="K2" s="9"/>
    </row>
    <row r="3" spans="1:11" s="54" customFormat="1" ht="17.25" x14ac:dyDescent="0.3">
      <c r="A3" s="53"/>
      <c r="B3" s="53"/>
      <c r="C3" s="53"/>
      <c r="D3" s="53"/>
      <c r="E3" s="46" t="s">
        <v>62</v>
      </c>
      <c r="K3" s="10"/>
    </row>
    <row r="4" spans="1:11" ht="15" x14ac:dyDescent="0.35">
      <c r="A4" s="33"/>
      <c r="B4" s="33"/>
      <c r="C4" s="33"/>
      <c r="D4" s="33"/>
      <c r="E4" s="41"/>
    </row>
    <row r="5" spans="1:11" ht="14.25" x14ac:dyDescent="0.25">
      <c r="A5" s="32"/>
      <c r="B5" s="33"/>
      <c r="C5" s="33"/>
      <c r="D5" s="33"/>
      <c r="E5" s="49" t="s">
        <v>24</v>
      </c>
    </row>
    <row r="6" spans="1:11" ht="33" customHeight="1" x14ac:dyDescent="0.25">
      <c r="A6" s="160" t="s">
        <v>102</v>
      </c>
      <c r="B6" s="160"/>
      <c r="C6" s="160"/>
      <c r="D6" s="160"/>
      <c r="E6" s="160"/>
    </row>
    <row r="7" spans="1:11" ht="15" x14ac:dyDescent="0.35">
      <c r="A7" s="32"/>
      <c r="B7" s="33"/>
      <c r="C7" s="33"/>
      <c r="D7" s="33"/>
      <c r="E7" s="34"/>
    </row>
    <row r="8" spans="1:11" ht="14.25" x14ac:dyDescent="0.25">
      <c r="A8" s="161" t="s">
        <v>103</v>
      </c>
      <c r="B8" s="161"/>
      <c r="C8" s="161"/>
      <c r="D8" s="161"/>
      <c r="E8" s="161"/>
    </row>
    <row r="9" spans="1:11" ht="14.25" x14ac:dyDescent="0.25">
      <c r="A9" s="161" t="s">
        <v>15</v>
      </c>
      <c r="B9" s="161"/>
      <c r="C9" s="161"/>
      <c r="D9" s="161"/>
      <c r="E9" s="161"/>
    </row>
    <row r="10" spans="1:11" ht="14.25" x14ac:dyDescent="0.25">
      <c r="A10" s="162" t="s">
        <v>16</v>
      </c>
      <c r="B10" s="162"/>
      <c r="C10" s="162"/>
      <c r="D10" s="162"/>
      <c r="E10" s="163"/>
    </row>
    <row r="11" spans="1:11" ht="40.5" x14ac:dyDescent="0.25">
      <c r="A11" s="166" t="s">
        <v>14</v>
      </c>
      <c r="B11" s="167"/>
      <c r="C11" s="164" t="s">
        <v>20</v>
      </c>
      <c r="D11" s="168" t="s">
        <v>17</v>
      </c>
      <c r="E11" s="47" t="s">
        <v>65</v>
      </c>
    </row>
    <row r="12" spans="1:11" ht="81" x14ac:dyDescent="0.25">
      <c r="A12" s="50" t="s">
        <v>18</v>
      </c>
      <c r="B12" s="50" t="s">
        <v>19</v>
      </c>
      <c r="C12" s="165"/>
      <c r="D12" s="169"/>
      <c r="E12" s="48" t="s">
        <v>21</v>
      </c>
    </row>
    <row r="13" spans="1:11" x14ac:dyDescent="0.25">
      <c r="A13" s="8">
        <v>1142</v>
      </c>
      <c r="B13" s="63"/>
      <c r="C13" s="64"/>
      <c r="D13" s="66" t="s">
        <v>23</v>
      </c>
      <c r="E13" s="65"/>
    </row>
    <row r="14" spans="1:11" ht="15" customHeight="1" x14ac:dyDescent="0.25">
      <c r="A14" s="170"/>
      <c r="B14" s="171"/>
      <c r="C14" s="171"/>
      <c r="D14" s="7" t="s">
        <v>61</v>
      </c>
      <c r="E14" s="174">
        <f>E26+E20</f>
        <v>0</v>
      </c>
    </row>
    <row r="15" spans="1:11" ht="14.25" x14ac:dyDescent="0.25">
      <c r="A15" s="170"/>
      <c r="B15" s="172"/>
      <c r="C15" s="172"/>
      <c r="D15" s="76" t="s">
        <v>32</v>
      </c>
      <c r="E15" s="175"/>
    </row>
    <row r="16" spans="1:11" ht="40.5" x14ac:dyDescent="0.25">
      <c r="A16" s="170"/>
      <c r="B16" s="172"/>
      <c r="C16" s="172"/>
      <c r="D16" s="7" t="s">
        <v>105</v>
      </c>
      <c r="E16" s="175"/>
    </row>
    <row r="17" spans="1:5" ht="14.25" x14ac:dyDescent="0.25">
      <c r="A17" s="170"/>
      <c r="B17" s="172"/>
      <c r="C17" s="172"/>
      <c r="D17" s="76" t="s">
        <v>33</v>
      </c>
      <c r="E17" s="175"/>
    </row>
    <row r="18" spans="1:5" ht="27" x14ac:dyDescent="0.25">
      <c r="A18" s="170"/>
      <c r="B18" s="173"/>
      <c r="C18" s="173"/>
      <c r="D18" s="7" t="s">
        <v>59</v>
      </c>
      <c r="E18" s="176"/>
    </row>
    <row r="19" spans="1:5" x14ac:dyDescent="0.25">
      <c r="A19" s="170"/>
      <c r="B19" s="66"/>
      <c r="C19" s="66"/>
      <c r="D19" s="66" t="s">
        <v>96</v>
      </c>
      <c r="E19" s="65"/>
    </row>
    <row r="20" spans="1:5" ht="54" x14ac:dyDescent="0.25">
      <c r="A20" s="170"/>
      <c r="B20" s="96" t="s">
        <v>93</v>
      </c>
      <c r="C20" s="171"/>
      <c r="D20" s="7" t="s">
        <v>92</v>
      </c>
      <c r="E20" s="174">
        <v>3220</v>
      </c>
    </row>
    <row r="21" spans="1:5" ht="14.25" x14ac:dyDescent="0.25">
      <c r="A21" s="170"/>
      <c r="B21" s="97"/>
      <c r="C21" s="172"/>
      <c r="D21" s="76" t="s">
        <v>97</v>
      </c>
      <c r="E21" s="175"/>
    </row>
    <row r="22" spans="1:5" ht="27" x14ac:dyDescent="0.25">
      <c r="A22" s="170"/>
      <c r="B22" s="97"/>
      <c r="C22" s="172"/>
      <c r="D22" s="7" t="s">
        <v>66</v>
      </c>
      <c r="E22" s="175"/>
    </row>
    <row r="23" spans="1:5" ht="14.25" x14ac:dyDescent="0.25">
      <c r="A23" s="170"/>
      <c r="B23" s="97"/>
      <c r="C23" s="172"/>
      <c r="D23" s="76" t="s">
        <v>98</v>
      </c>
      <c r="E23" s="175"/>
    </row>
    <row r="24" spans="1:5" x14ac:dyDescent="0.25">
      <c r="A24" s="170"/>
      <c r="B24" s="98"/>
      <c r="C24" s="173"/>
      <c r="D24" s="7" t="s">
        <v>94</v>
      </c>
      <c r="E24" s="176"/>
    </row>
    <row r="25" spans="1:5" x14ac:dyDescent="0.25">
      <c r="A25" s="170"/>
      <c r="B25" s="66"/>
      <c r="C25" s="66"/>
      <c r="D25" s="66" t="s">
        <v>34</v>
      </c>
      <c r="E25" s="65"/>
    </row>
    <row r="26" spans="1:5" ht="27" x14ac:dyDescent="0.25">
      <c r="A26" s="170"/>
      <c r="B26" s="177" t="s">
        <v>76</v>
      </c>
      <c r="C26" s="171"/>
      <c r="D26" s="7" t="s">
        <v>71</v>
      </c>
      <c r="E26" s="174">
        <v>-3220</v>
      </c>
    </row>
    <row r="27" spans="1:5" ht="14.25" x14ac:dyDescent="0.25">
      <c r="A27" s="170"/>
      <c r="B27" s="178"/>
      <c r="C27" s="172"/>
      <c r="D27" s="76" t="s">
        <v>35</v>
      </c>
      <c r="E27" s="175"/>
    </row>
    <row r="28" spans="1:5" ht="27" x14ac:dyDescent="0.25">
      <c r="A28" s="170"/>
      <c r="B28" s="179"/>
      <c r="C28" s="173"/>
      <c r="D28" s="7" t="s">
        <v>72</v>
      </c>
      <c r="E28" s="176"/>
    </row>
  </sheetData>
  <mergeCells count="16">
    <mergeCell ref="A14:A28"/>
    <mergeCell ref="C14:C18"/>
    <mergeCell ref="B14:B18"/>
    <mergeCell ref="E14:E18"/>
    <mergeCell ref="B26:B28"/>
    <mergeCell ref="C26:C28"/>
    <mergeCell ref="E26:E28"/>
    <mergeCell ref="E20:E24"/>
    <mergeCell ref="C20:C24"/>
    <mergeCell ref="A6:E6"/>
    <mergeCell ref="A8:E8"/>
    <mergeCell ref="A9:E9"/>
    <mergeCell ref="A10:E10"/>
    <mergeCell ref="C11:C12"/>
    <mergeCell ref="A11:B11"/>
    <mergeCell ref="D11:D12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26:D28 D14:D18 D20:D24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tabSelected="1" zoomScaleNormal="100" workbookViewId="0">
      <pane ySplit="10" topLeftCell="A11" activePane="bottomLeft" state="frozen"/>
      <selection pane="bottomLeft" activeCell="J13" sqref="J13"/>
    </sheetView>
  </sheetViews>
  <sheetFormatPr defaultColWidth="9.140625" defaultRowHeight="16.5" x14ac:dyDescent="0.25"/>
  <cols>
    <col min="1" max="1" width="5.85546875" style="42" customWidth="1"/>
    <col min="2" max="9" width="17.42578125" style="42" customWidth="1"/>
    <col min="10" max="10" width="35.28515625" style="42" customWidth="1"/>
    <col min="11" max="11" width="11.7109375" style="42" bestFit="1" customWidth="1"/>
    <col min="12" max="12" width="12.28515625" style="42" bestFit="1" customWidth="1"/>
    <col min="13" max="16384" width="9.140625" style="42"/>
  </cols>
  <sheetData>
    <row r="1" spans="2:12" x14ac:dyDescent="0.25">
      <c r="J1" s="43" t="s">
        <v>57</v>
      </c>
    </row>
    <row r="2" spans="2:12" x14ac:dyDescent="0.25">
      <c r="J2" s="43" t="s">
        <v>100</v>
      </c>
    </row>
    <row r="3" spans="2:12" x14ac:dyDescent="0.25">
      <c r="J3" s="43" t="s">
        <v>62</v>
      </c>
      <c r="K3" s="44"/>
    </row>
    <row r="5" spans="2:12" ht="38.25" customHeight="1" x14ac:dyDescent="0.25">
      <c r="B5" s="190" t="s">
        <v>104</v>
      </c>
      <c r="C5" s="190"/>
      <c r="D5" s="190"/>
      <c r="E5" s="190"/>
      <c r="F5" s="190"/>
      <c r="G5" s="190"/>
      <c r="H5" s="190"/>
      <c r="I5" s="190"/>
      <c r="J5" s="190"/>
    </row>
    <row r="6" spans="2:12" x14ac:dyDescent="0.25">
      <c r="B6" s="191" t="s">
        <v>103</v>
      </c>
      <c r="C6" s="191"/>
      <c r="D6" s="191"/>
      <c r="E6" s="191"/>
      <c r="F6" s="191"/>
      <c r="G6" s="191"/>
      <c r="H6" s="191"/>
      <c r="I6" s="191"/>
      <c r="J6" s="191"/>
    </row>
    <row r="7" spans="2:12" ht="15.6" x14ac:dyDescent="0.3">
      <c r="B7" s="55"/>
      <c r="J7" s="56"/>
      <c r="K7" s="56"/>
    </row>
    <row r="8" spans="2:12" x14ac:dyDescent="0.25">
      <c r="B8" s="189" t="s">
        <v>36</v>
      </c>
      <c r="C8" s="189"/>
      <c r="D8" s="189"/>
      <c r="E8" s="189"/>
      <c r="F8" s="189" t="s">
        <v>37</v>
      </c>
      <c r="G8" s="189" t="s">
        <v>38</v>
      </c>
      <c r="H8" s="189" t="s">
        <v>39</v>
      </c>
      <c r="I8" s="189" t="s">
        <v>40</v>
      </c>
      <c r="J8" s="192" t="s">
        <v>43</v>
      </c>
      <c r="K8" s="57"/>
    </row>
    <row r="9" spans="2:12" ht="66.75" customHeight="1" x14ac:dyDescent="0.25">
      <c r="B9" s="51" t="s">
        <v>41</v>
      </c>
      <c r="C9" s="189" t="s">
        <v>42</v>
      </c>
      <c r="D9" s="189"/>
      <c r="E9" s="189"/>
      <c r="F9" s="189"/>
      <c r="G9" s="189"/>
      <c r="H9" s="189"/>
      <c r="I9" s="189"/>
      <c r="J9" s="193"/>
    </row>
    <row r="10" spans="2:12" ht="15.6" x14ac:dyDescent="0.3">
      <c r="B10" s="51">
        <v>1</v>
      </c>
      <c r="C10" s="180">
        <v>2</v>
      </c>
      <c r="D10" s="181"/>
      <c r="E10" s="182"/>
      <c r="F10" s="51">
        <v>3</v>
      </c>
      <c r="G10" s="51">
        <v>4</v>
      </c>
      <c r="H10" s="51">
        <v>5</v>
      </c>
      <c r="I10" s="51">
        <v>6</v>
      </c>
      <c r="J10" s="51">
        <v>7</v>
      </c>
    </row>
    <row r="11" spans="2:12" ht="16.5" customHeight="1" x14ac:dyDescent="0.25">
      <c r="B11" s="61" t="s">
        <v>44</v>
      </c>
      <c r="C11" s="61" t="s">
        <v>77</v>
      </c>
      <c r="D11" s="61" t="s">
        <v>60</v>
      </c>
      <c r="E11" s="183" t="s">
        <v>68</v>
      </c>
      <c r="F11" s="184"/>
      <c r="G11" s="184"/>
      <c r="H11" s="184"/>
      <c r="I11" s="185"/>
      <c r="J11" s="62">
        <f>+J12</f>
        <v>-3220.0091000000002</v>
      </c>
    </row>
    <row r="12" spans="2:12" ht="32.25" customHeight="1" x14ac:dyDescent="0.25">
      <c r="B12" s="186" t="s">
        <v>78</v>
      </c>
      <c r="C12" s="187"/>
      <c r="D12" s="187"/>
      <c r="E12" s="187"/>
      <c r="F12" s="187"/>
      <c r="G12" s="187"/>
      <c r="H12" s="187"/>
      <c r="I12" s="188"/>
      <c r="J12" s="35">
        <f>J14</f>
        <v>-3220.0091000000002</v>
      </c>
    </row>
    <row r="13" spans="2:12" ht="16.5" customHeight="1" x14ac:dyDescent="0.25">
      <c r="B13" s="90"/>
      <c r="C13" s="189" t="s">
        <v>79</v>
      </c>
      <c r="D13" s="189"/>
      <c r="E13" s="189"/>
      <c r="F13" s="91"/>
      <c r="G13" s="91"/>
      <c r="H13" s="91"/>
      <c r="I13" s="91"/>
      <c r="J13" s="91"/>
    </row>
    <row r="14" spans="2:12" ht="16.5" customHeight="1" x14ac:dyDescent="0.25">
      <c r="B14" s="58" t="s">
        <v>83</v>
      </c>
      <c r="C14" s="180" t="s">
        <v>81</v>
      </c>
      <c r="D14" s="181"/>
      <c r="E14" s="182"/>
      <c r="F14" s="91" t="s">
        <v>82</v>
      </c>
      <c r="G14" s="91" t="s">
        <v>80</v>
      </c>
      <c r="H14" s="93">
        <v>14.47</v>
      </c>
      <c r="I14" s="45">
        <v>-222530</v>
      </c>
      <c r="J14" s="35">
        <f>H14*I14/1000</f>
        <v>-3220.0091000000002</v>
      </c>
      <c r="L14" s="74"/>
    </row>
    <row r="15" spans="2:12" s="70" customFormat="1" ht="15.6" x14ac:dyDescent="0.3"/>
  </sheetData>
  <autoFilter ref="B10:K15">
    <filterColumn colId="1" showButton="0"/>
    <filterColumn colId="2" showButton="0"/>
  </autoFilter>
  <mergeCells count="14"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C10:E10"/>
    <mergeCell ref="E11:I11"/>
    <mergeCell ref="B12:I12"/>
    <mergeCell ref="C13:E13"/>
    <mergeCell ref="C14:E14"/>
  </mergeCells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https:/mul.gov.am/tasks/docs/attachment.php?id=480855&amp;fn=02-Havelvacer+%282%29.xlsx&amp;out=1&amp;token=f427d677b5ba9e350781</cp:keywords>
  <cp:lastModifiedBy/>
  <dcterms:created xsi:type="dcterms:W3CDTF">2006-09-16T00:00:00Z</dcterms:created>
  <dcterms:modified xsi:type="dcterms:W3CDTF">2018-10-09T08:31:08Z</dcterms:modified>
</cp:coreProperties>
</file>