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240" yWindow="105" windowWidth="15075" windowHeight="9435" firstSheet="4" activeTab="6"/>
  </bookViews>
  <sheets>
    <sheet name="Plan aLL" sheetId="4" state="hidden" r:id="rId1"/>
    <sheet name="Plan GAXTNI" sheetId="5" state="hidden" r:id="rId2"/>
    <sheet name="5 (2)" sheetId="8" state="hidden" r:id="rId3"/>
    <sheet name="12" sheetId="9" state="hidden" r:id="rId4"/>
    <sheet name="N 1" sheetId="14" r:id="rId5"/>
    <sheet name="3-2" sheetId="15" r:id="rId6"/>
    <sheet name="3" sheetId="7" r:id="rId7"/>
    <sheet name="Sheet2" sheetId="2" state="hidden" r:id="rId8"/>
    <sheet name="Sheet3" sheetId="3" state="hidden" r:id="rId9"/>
  </sheets>
  <definedNames>
    <definedName name="_xlnm._FilterDatabase" localSheetId="3" hidden="1">'12'!#REF!</definedName>
    <definedName name="_xlnm._FilterDatabase" localSheetId="6" hidden="1">'3'!#REF!</definedName>
    <definedName name="_xlnm._FilterDatabase" localSheetId="0" hidden="1">'Plan aLL'!#REF!</definedName>
    <definedName name="_xlnm._FilterDatabase" localSheetId="1" hidden="1">'Plan GAXTNI'!#REF!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åû" localSheetId="3">#REF!</definedName>
    <definedName name="åû" localSheetId="6">#REF!</definedName>
    <definedName name="åû" localSheetId="4">#REF!</definedName>
    <definedName name="åû" localSheetId="0">#REF!</definedName>
    <definedName name="åû" localSheetId="1">#REF!</definedName>
    <definedName name="åû">#REF!</definedName>
    <definedName name="mas" localSheetId="3">#REF!</definedName>
    <definedName name="mas" localSheetId="6">#REF!</definedName>
    <definedName name="mas" localSheetId="5">#REF!</definedName>
    <definedName name="mas" localSheetId="4">#REF!</definedName>
    <definedName name="mas" localSheetId="0">#REF!</definedName>
    <definedName name="mas" localSheetId="1">#REF!</definedName>
    <definedName name="mas">#REF!</definedName>
    <definedName name="mass" localSheetId="4">#REF!</definedName>
    <definedName name="mas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_xlnm.Print_Titles" localSheetId="3">'12'!$11:$12</definedName>
    <definedName name="_xlnm.Print_Titles" localSheetId="6">'3'!$8:$9</definedName>
    <definedName name="_xlnm.Print_Titles" localSheetId="0">'Plan aLL'!$4:$6</definedName>
    <definedName name="_xlnm.Print_Titles" localSheetId="1">'Plan GAXTNI'!$4:$6</definedName>
    <definedName name="program">#REF!,#REF!,#REF!,#REF!,#REF!,#REF!,#REF!,#REF!,#REF!,#REF!,#REF!,#REF!,#REF!,#REF!,#REF!,#REF!,#REF!,#REF!,#REF!,#REF!</definedName>
    <definedName name="x" localSheetId="3">#REF!</definedName>
    <definedName name="x" localSheetId="6">#REF!</definedName>
    <definedName name="x" localSheetId="5">#REF!</definedName>
    <definedName name="x" localSheetId="4">#REF!</definedName>
    <definedName name="x" localSheetId="0">#REF!</definedName>
    <definedName name="x" localSheetId="1">#REF!</definedName>
    <definedName name="x">#REF!</definedName>
  </definedNames>
  <calcPr calcId="124519"/>
</workbook>
</file>

<file path=xl/calcChain.xml><?xml version="1.0" encoding="utf-8"?>
<calcChain xmlns="http://schemas.openxmlformats.org/spreadsheetml/2006/main">
  <c r="G17" i="14"/>
  <c r="G16" s="1"/>
  <c r="G15" s="1"/>
  <c r="G14" s="1"/>
  <c r="G12" s="1"/>
  <c r="G10" s="1"/>
  <c r="F17"/>
  <c r="F16" s="1"/>
  <c r="F15" s="1"/>
  <c r="F14" s="1"/>
  <c r="F12" s="1"/>
  <c r="F10" s="1"/>
  <c r="E17"/>
  <c r="E16" s="1"/>
  <c r="E15" s="1"/>
  <c r="E14" s="1"/>
  <c r="E12" s="1"/>
  <c r="E10" s="1"/>
  <c r="G15" i="7" l="1"/>
  <c r="G13"/>
  <c r="G14" l="1"/>
  <c r="G12" l="1"/>
  <c r="G18" i="9"/>
  <c r="G16" s="1"/>
  <c r="G15" s="1"/>
  <c r="G14" s="1"/>
  <c r="G13" s="1"/>
  <c r="G17"/>
  <c r="L11" i="5"/>
  <c r="L10" s="1"/>
  <c r="L9" s="1"/>
  <c r="L8" s="1"/>
  <c r="L7" s="1"/>
  <c r="J11"/>
  <c r="J10"/>
  <c r="E25" i="8" s="1"/>
  <c r="N11" i="5"/>
  <c r="N10" s="1"/>
  <c r="N9" s="1"/>
  <c r="N8" s="1"/>
  <c r="N7" s="1"/>
  <c r="P11"/>
  <c r="P10" s="1"/>
  <c r="P9" s="1"/>
  <c r="P8" s="1"/>
  <c r="P7" s="1"/>
  <c r="F11"/>
  <c r="H11" s="1"/>
  <c r="H10" s="1"/>
  <c r="H9" s="1"/>
  <c r="H8" s="1"/>
  <c r="H7" s="1"/>
  <c r="Q11" i="4"/>
  <c r="Q10" s="1"/>
  <c r="Q9" s="1"/>
  <c r="Q8" s="1"/>
  <c r="Q7" s="1"/>
  <c r="O11"/>
  <c r="O10" s="1"/>
  <c r="O9" s="1"/>
  <c r="O8" s="1"/>
  <c r="O7" s="1"/>
  <c r="M11"/>
  <c r="M10"/>
  <c r="M9" s="1"/>
  <c r="M8" s="1"/>
  <c r="M7" s="1"/>
  <c r="K11"/>
  <c r="K10" s="1"/>
  <c r="K9" s="1"/>
  <c r="K8" s="1"/>
  <c r="K7" s="1"/>
  <c r="I11"/>
  <c r="I10" s="1"/>
  <c r="I9" s="1"/>
  <c r="I8" s="1"/>
  <c r="I7" s="1"/>
  <c r="G11" i="7" l="1"/>
  <c r="G10" s="1"/>
  <c r="E26" i="8"/>
  <c r="E22" s="1"/>
  <c r="E20" s="1"/>
  <c r="E18" s="1"/>
  <c r="E16" s="1"/>
  <c r="E14" s="1"/>
  <c r="F25"/>
  <c r="J9" i="5"/>
  <c r="J8" s="1"/>
  <c r="J7" s="1"/>
  <c r="F26" i="8" l="1"/>
  <c r="F22" s="1"/>
  <c r="F20" s="1"/>
  <c r="F18" s="1"/>
  <c r="F16" s="1"/>
  <c r="F14" s="1"/>
  <c r="G25"/>
  <c r="G26" l="1"/>
  <c r="H25"/>
  <c r="G22"/>
  <c r="G20" s="1"/>
  <c r="G18" s="1"/>
  <c r="G16" s="1"/>
  <c r="G14" s="1"/>
  <c r="H26" l="1"/>
  <c r="H22" s="1"/>
  <c r="H20" s="1"/>
  <c r="H18" s="1"/>
  <c r="H16" s="1"/>
  <c r="H14" s="1"/>
</calcChain>
</file>

<file path=xl/sharedStrings.xml><?xml version="1.0" encoding="utf-8"?>
<sst xmlns="http://schemas.openxmlformats.org/spreadsheetml/2006/main" count="309" uniqueCount="134">
  <si>
    <t>Բյուջետային ծախսերի տնտեսագիտական դասակարգման հոդվածների անվանումը</t>
  </si>
  <si>
    <t>ԸՆԴԱՄԵՆԸ` ԾԱԽՍԵՐ</t>
  </si>
  <si>
    <t>այդ թվում`</t>
  </si>
  <si>
    <t>որից`</t>
  </si>
  <si>
    <t>Տրանսպորտային նյութեր</t>
  </si>
  <si>
    <t>1-ÇÝ »é³ÙëÛ³Ï</t>
  </si>
  <si>
    <t>1-ÇÝ ÏÇë³ÙÛ³Ï</t>
  </si>
  <si>
    <t>ÇÝÝ ³ÙÇë</t>
  </si>
  <si>
    <t>î³ñÇ</t>
  </si>
  <si>
    <t>ՎՔՆ ապահովում</t>
  </si>
  <si>
    <t>ՀՀ ԶՈՒ ԹՎ ՀՎ և Վ ծառայության 2017թ. պլան</t>
  </si>
  <si>
    <t>տնտեսա-գիտական հոդված</t>
  </si>
  <si>
    <t>CPV կոդը</t>
  </si>
  <si>
    <t>Ապրանքների, ծառայությունների և աշխատանքների անվանումներըª ըստ տեղեկատուի</t>
  </si>
  <si>
    <t>Գնման ենթակա ապրանքներ, աշխատանքներ և ծառայություններ,
 ըստ միջոցառումների և կատարողական չափորոշիչների</t>
  </si>
  <si>
    <t>Չափի միավորը</t>
  </si>
  <si>
    <t>Գնման ձևը</t>
  </si>
  <si>
    <t>2017թ. hայտ</t>
  </si>
  <si>
    <t>Ըստ եռամսյակների</t>
  </si>
  <si>
    <t>Ամբողջ քանակը (ծավալը)</t>
  </si>
  <si>
    <t>Միավորի գինը  (դրամով)</t>
  </si>
  <si>
    <t>Ընդհանուր գումարը  (հազար դրամով)</t>
  </si>
  <si>
    <t>I եռ.</t>
  </si>
  <si>
    <t>II եռ.</t>
  </si>
  <si>
    <t>III եռ.</t>
  </si>
  <si>
    <t>IV եռ.</t>
  </si>
  <si>
    <t>քանակը</t>
  </si>
  <si>
    <t>գումարը</t>
  </si>
  <si>
    <t>x</t>
  </si>
  <si>
    <t>ԸՆԴՀԱՆՈՒՐ</t>
  </si>
  <si>
    <t>Ընթացիկ ծախսեր</t>
  </si>
  <si>
    <t>ՎԱՌԵԼԻՔՈՎ և ՔՍԱՅՈՒՂԵՐՈՎ ՀԱՄԱԼՐՈՒՄ</t>
  </si>
  <si>
    <t>Հեղուկ վառելիքով ապահովում</t>
  </si>
  <si>
    <t>09131100/1/4/13</t>
  </si>
  <si>
    <t xml:space="preserve"> ³íÇ³óÇáÝ Ï»ñáëÇÝ</t>
  </si>
  <si>
    <t xml:space="preserve">Ավիավառելանյութ           </t>
  </si>
  <si>
    <t>տ</t>
  </si>
  <si>
    <t>ÞÐ</t>
  </si>
  <si>
    <t>ՀՀ ԶՈՒ ԹՎ ՀՎ և Վ ԾԱՌԱՅՈՒԹՅԱՆ ՊԵՏ</t>
  </si>
  <si>
    <t>գնդապետ                                       Կ.ՄԽԻԹԱՐՅԱՆ</t>
  </si>
  <si>
    <t xml:space="preserve">ՀՀ կառավարության 2017թ. </t>
  </si>
  <si>
    <t>________ N ____ որոշման</t>
  </si>
  <si>
    <t>(Ñ³½. ¹ñ³Ù)</t>
  </si>
  <si>
    <t>ՀԱՅԱՍՏԱՆԻ ՀԱՆՐԱՊԵՏՈՒԹՅԱՆ 
ԿԱՌԱՎԱՐՈՒԹՅԱՆ ԱՇԽԱՏԱԿԱԶՄԻ 
ՂԵԿԱՎԱՐ-ՆԱԽԱՐԱՐ                                                            Դ.ՀԱՐՈՒԹՅՈՒՆՅԱՆ</t>
  </si>
  <si>
    <t>09131100/1</t>
  </si>
  <si>
    <t>Անվանումը</t>
  </si>
  <si>
    <t>տոննա</t>
  </si>
  <si>
    <t>Ցուցանիշների փոփոխությունը (ավելացումները նշված են դրական նշանով)</t>
  </si>
  <si>
    <t>գումարը  
(հազ. դրամ)</t>
  </si>
  <si>
    <t>Կոդը</t>
  </si>
  <si>
    <t>ՀՀ պաշտպանության նախարարություն</t>
  </si>
  <si>
    <t>Բաժին N02 Խումբ N01 Դաս N01 Ռազմական պաշտպանություն</t>
  </si>
  <si>
    <t>1. Ռազմական կարիքների բավարարում</t>
  </si>
  <si>
    <t>Գնման ձևը (ընթացա-կարգը)</t>
  </si>
  <si>
    <t>Հավելված N 1</t>
  </si>
  <si>
    <t>Հավելված N 2</t>
  </si>
  <si>
    <r>
      <t>ՀԱՅԱՍՏԱՆԻ ՀԱՆՐԱՊԵՏՈՒԹՅԱՆ ԿԱՌԱՎԱՐՈՒԹՅԱՆ 2016 ԹՎԱԿԱՆԻ ԴԵԿՏԵՄԲԵՐԻ 29-Ի N1313 ՈՐՈՇՄԱՆ N5 ՀԱՎԵԼՎԱԾ</t>
    </r>
    <r>
      <rPr>
        <b/>
        <sz val="12"/>
        <rFont val="Times LatArm"/>
      </rPr>
      <t>ՈՒՄ ԿԱՏԱՐՎՈՂ ՓՈՓՈԽՈՒԹՅՈՒՆՆԵՐԸ</t>
    </r>
  </si>
  <si>
    <t>ՀԱՅԱՍՏԱՆԻ ՀԱՆՐԱՊԵՏՈՒԹՅԱՆ ԿԱՌԱՎԱՐՈՒԹՅԱՆ 2016 ԹՎԱԿԱՆԻ ԴԵԿՏԵՄԲԵՐԻ 29-Ի N1313 ՈՐՈՇՄԱՆ N12 ՀԱՎԵԼՎԱԾՈՒՄ  ԿԱՏԱՐՎՈՂ ԼՐԱՑՈՒՄՆԵՐԸ</t>
  </si>
  <si>
    <t>Բաժինը</t>
  </si>
  <si>
    <t>Խումբը</t>
  </si>
  <si>
    <t>Դասը</t>
  </si>
  <si>
    <t>ՊԱՇՏՊԱՆՈՒԹՅՈՒՆ</t>
  </si>
  <si>
    <t>02</t>
  </si>
  <si>
    <t>01</t>
  </si>
  <si>
    <t>Ռազմական պաշտպանություն</t>
  </si>
  <si>
    <t>02. Ռազմական կարիքների բավարարում</t>
  </si>
  <si>
    <t>Այլ ծախսեր</t>
  </si>
  <si>
    <t>ՀԱՅԱՍՏԱՆԻ ՀԱՆՐԱՊԵՏՈՒԹՅԱՆ 
ԿԱՌԱՎԱՐՈՒԹՅԱՆ ԱՇԽԱՏԱԿԱԶՄԻ 
ՂԵԿԱՎԱՐ-ՆԱԽԱՐԱՐ                                                                     Դ.ՀԱՐՈՒԹՅՈՒՆՅԱՆ</t>
  </si>
  <si>
    <t>ՇՀ</t>
  </si>
  <si>
    <t>ՄԱՍ I. ԱՊՐԱՆՔՆԵՐ</t>
  </si>
  <si>
    <t>09131100/2</t>
  </si>
  <si>
    <t>Ցուցանիշների փոփոխությունը (ավելացումները նշված են դրական նշանով, պակասեցումները՝ փակագծով)</t>
  </si>
  <si>
    <t>միավորի գինը  (դրամ)</t>
  </si>
  <si>
    <t xml:space="preserve">ՀԱՅԱՍՏԱՆԻ ՀԱՆՐԱՊԵՏՈՒԹՅԱՆ 
ԿԱՌԱՎԱՐՈՒԹՅԱՆ ԱՇԽԱՏԱԿԱԶՄԻ 
ՂԵԿԱՎԱՐ-ՆԱԽԱՐԱՐ                                                           </t>
  </si>
  <si>
    <t>Ծրագրային դասիչը</t>
  </si>
  <si>
    <t xml:space="preserve">Ոչ ֆինանսական ցուցանիշներ </t>
  </si>
  <si>
    <t>Ֆինանսական ցուցանիշներ</t>
  </si>
  <si>
    <t>Չափորոշիչներ</t>
  </si>
  <si>
    <t>ինն ամիս</t>
  </si>
  <si>
    <t>Տարի</t>
  </si>
  <si>
    <t>I եռամսյակ</t>
  </si>
  <si>
    <t>I կիսամյակ</t>
  </si>
  <si>
    <t>Քանակական</t>
  </si>
  <si>
    <t>X</t>
  </si>
  <si>
    <t>Տվյալ տարվա պետական բյուջեից ակտիվի ձեռք բերման, կառուցման կամ հիմնանորոգման վրա կատարվող ծախսերը (հազար դրամ)</t>
  </si>
  <si>
    <t xml:space="preserve">ՀՀ կառավարության 2018թ. </t>
  </si>
  <si>
    <t>միաշերեփ էքսկավատորներ</t>
  </si>
  <si>
    <t>ՀԲՄ</t>
  </si>
  <si>
    <t>2. Ռազմական կարիքների բավարարում</t>
  </si>
  <si>
    <t>հատ</t>
  </si>
  <si>
    <t>Բաժին</t>
  </si>
  <si>
    <t>Խումբ</t>
  </si>
  <si>
    <t>Դաս</t>
  </si>
  <si>
    <t>Ռազմական պաշտպանություն, այդ թվում՝</t>
  </si>
  <si>
    <t>Հավելված N  3</t>
  </si>
  <si>
    <t>Ակտիվի ծառայության կանխատեսվող ժամկետը</t>
  </si>
  <si>
    <t>մշակված չէ</t>
  </si>
  <si>
    <t xml:space="preserve">Ֆինանսական ցուցանիշներ </t>
  </si>
  <si>
    <t>Տրանսպորտային սարքավորումների ձեռք բերում</t>
  </si>
  <si>
    <t>Պաշտպանության կարիքների համար ավտոմեքենաների,
տրակտորների և այլ վերգետնյա տրանսպորտային
սարքավորումների ձեռք բերում</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</si>
  <si>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</si>
  <si>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</si>
  <si>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</si>
  <si>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ՀՀ Պաշտպանության նախարարություն</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</si>
  <si>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</si>
  <si>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</si>
  <si>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</si>
  <si>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</si>
  <si>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«ՀԱՅԱUՏԱՆԻ ՀԱՆՐԱՊԵՏՈՒԹՅԱՆ 2018 ԹՎԱԿԱՆԻ ՊԵՏԱԿԱՆ ԲՅՈՒՋԵԻ ՄԱUԻՆ» ՀԱՅԱUՏԱՆԻ   ՀԱՆՐԱՊԵՏՈՒԹՅԱՆ OՐԵՆՔԻ N 1 ՀԱՎԵԼՎԱԾՈՒՄ ԵՎ ՀԱՅԱUՏԱՆԻ ՀԱՆՐԱՊԵՏՈՒԹՅԱՆ ԿԱՌԱՎԱՐՈՒԹՅԱՆ 2017 ԹՎԱԿԱՆԻ ԴԵԿՏԵՄԲԵՐԻ 28-Ի N 1717-Ն ՈՐՈՇՄԱՆ N 5 ՀԱՎԵԼՎԱԾՈՒՄ ԿԱՏԱՐՎՈՂ ՓՈՓՈԽՈՒԹՅՈՒՆՆԵՐԸ</t>
  </si>
  <si>
    <t xml:space="preserve">հազար դրամներով </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</si>
  <si>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</si>
  <si>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 xml:space="preserve"> Ցուցանիշների փոփոխություն                                                                                                                        (ծախսերի ավելացումները բերված են դրական նշանով)</t>
  </si>
  <si>
    <t>Առաջին կիսամյակ</t>
  </si>
  <si>
    <t>Ինն ամիս</t>
  </si>
  <si>
    <t>ԸՆԴԱՄԵՆԸ  ԾԱԽՍԵՐ</t>
  </si>
  <si>
    <t>այդ թվում` ըստ բյուջետային ծախսերի տնտեսագիտական դասակարգման հոդվածի</t>
  </si>
  <si>
    <r>
      <rPr>
        <sz val="11"/>
        <rFont val="GHEA Mariam"/>
        <family val="3"/>
      </rPr>
      <t></t>
    </r>
    <r>
      <rPr>
        <sz val="11"/>
        <rFont val="GHEA Grapalat"/>
        <family val="3"/>
      </rPr>
      <t>Շենքերի և շինությունների շինարարություն</t>
    </r>
    <r>
      <rPr>
        <sz val="11"/>
        <rFont val="GHEA Mariam"/>
        <family val="3"/>
      </rPr>
      <t></t>
    </r>
    <r>
      <rPr>
        <sz val="11"/>
        <rFont val="GHEA Grapalat"/>
        <family val="3"/>
      </rPr>
      <t xml:space="preserve"> </t>
    </r>
  </si>
  <si>
    <r>
      <rPr>
        <sz val="11"/>
        <rFont val="GHEA Mariam"/>
        <family val="3"/>
      </rPr>
      <t></t>
    </r>
    <r>
      <rPr>
        <sz val="11"/>
        <rFont val="GHEA Grapalat"/>
        <family val="3"/>
      </rPr>
      <t>Տրանսպորտային սարքավորումներ</t>
    </r>
    <r>
      <rPr>
        <sz val="11"/>
        <rFont val="GHEA Mariam"/>
        <family val="3"/>
      </rPr>
      <t></t>
    </r>
    <r>
      <rPr>
        <sz val="11"/>
        <rFont val="GHEA Grapalat"/>
        <family val="3"/>
      </rPr>
      <t xml:space="preserve"> </t>
    </r>
  </si>
  <si>
    <t>ՀԱՅԱՍՏԱՆԻ ՀԱՆՐԱՊԵՏՈՒԹՅԱՆ ԿԱՌԱՎԱՐՈՒԹՅԱՆ 2017 ԹՎԱԿԱՆԻ ԴԵԿՏԵՄԲԵՐԻ 28-ի N 1717-Ն ՈՐՈՇՄԱՆ N 11 ՀԱՎԵԼՎԱԾԻ N 11.18 ԱՂՅՈՒՍԱԿՈՒՄ ԿԱՏԱՐՎՈՂ ՓՈՓՈԽՈՒԹՅՈՒՆՆԵՐԸ</t>
  </si>
  <si>
    <t xml:space="preserve"> Հավելված N 2</t>
  </si>
  <si>
    <t>ՀՀ կառավարության 2018 թվականի</t>
  </si>
  <si>
    <t xml:space="preserve">    ____________________-ի   N _______ Ն   որոշման</t>
  </si>
  <si>
    <t>Նկարագրություն</t>
  </si>
  <si>
    <t xml:space="preserve">Ծրագիրը (ծրագրերը), որի (որոնց) շրջանակներում իրականացվում է քաղաքականության միջոցառումը </t>
  </si>
  <si>
    <t>1169 Պաշտպանության բնագավառում իրականացվող և մատուցվող ծառայություններ</t>
  </si>
  <si>
    <t>Վերջնական արդյունքի նկարագրությունը</t>
  </si>
  <si>
    <t>Նպաստել ՀՀ պաշտպանողականության բարձրացմանը</t>
  </si>
  <si>
    <t>Շենքերի և շինությունների շինարարություն</t>
  </si>
  <si>
    <t>ԿՀ01</t>
  </si>
  <si>
    <t>Պաշտպանության կարիքների համար բնակելի, գրասենյակային և այլ նշանակության շենքերի և շինությունների կառուցում</t>
  </si>
  <si>
    <t>Ծախսային արդյունավետության բարելավման վրա</t>
  </si>
  <si>
    <t>ԿՀ04</t>
  </si>
  <si>
    <t>Տրակտորներ /հատ/</t>
  </si>
  <si>
    <t>ՀԱՅԱՍՏԱՆԻ ՀԱՆՐԱՊԵՏՈՒԹՅԱՆ ԿԱՌԱՎԱՐՈՒԹՅԱՆ 2017 ԹՎԱԿԱՆԻ ԴԵԿՏԵՄԲԵՐԻ 28-Ի N1717  ՈՐՈՇՄԱՆ N 12 ՀԱՎԵԼՎԱԾՈՒՄ  ԿԱՏԱՐՎՈՂ ԼՐԱՑՈՒՄՆԵՐԸ</t>
  </si>
</sst>
</file>

<file path=xl/styles.xml><?xml version="1.0" encoding="utf-8"?>
<styleSheet xmlns="http://schemas.openxmlformats.org/spreadsheetml/2006/main">
  <numFmts count="6">
    <numFmt numFmtId="43" formatCode="_(* #,##0.00_);_(* \(#,##0.00\);_(* &quot;-&quot;??_);_(@_)"/>
    <numFmt numFmtId="164" formatCode="#,##0.0"/>
    <numFmt numFmtId="165" formatCode="_(* #,##0.0_);_(* \(#,##0.0\);_(* &quot;-&quot;??_);_(@_)"/>
    <numFmt numFmtId="166" formatCode="_-* #,##0.00\ _դ_ր_._-;\-* #,##0.00\ _դ_ր_._-;_-* &quot;-&quot;??\ _դ_ր_._-;_-@_-"/>
    <numFmt numFmtId="167" formatCode="#,##0.0_);\(#,##0.0\)"/>
    <numFmt numFmtId="168" formatCode="_-* #,##0.0\ _ _-;\-* #,##0.0\ _ _-;_-* &quot;-&quot;??\ _ _-;_-@_-"/>
  </numFmts>
  <fonts count="68">
    <font>
      <sz val="12"/>
      <name val="Times LatArm"/>
    </font>
    <font>
      <sz val="11"/>
      <color theme="1"/>
      <name val="Calibri"/>
      <family val="2"/>
      <scheme val="minor"/>
    </font>
    <font>
      <sz val="12"/>
      <name val="Times LatArm"/>
    </font>
    <font>
      <sz val="8"/>
      <name val="Times LatArm"/>
    </font>
    <font>
      <b/>
      <sz val="12"/>
      <name val="Times LatArm"/>
    </font>
    <font>
      <sz val="10"/>
      <name val="Helv"/>
    </font>
    <font>
      <sz val="10"/>
      <color indexed="8"/>
      <name val="MS Sans Serif"/>
      <family val="2"/>
    </font>
    <font>
      <b/>
      <sz val="9"/>
      <name val="Arial Armenian"/>
      <family val="2"/>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10"/>
      <name val="Arial"/>
      <family val="2"/>
    </font>
    <font>
      <sz val="10"/>
      <name val="Times Armenian"/>
      <family val="1"/>
    </font>
    <font>
      <sz val="10"/>
      <name val="Arial Armenian"/>
      <family val="2"/>
    </font>
    <font>
      <sz val="10"/>
      <name val="Arial"/>
      <family val="2"/>
      <charset val="204"/>
    </font>
    <font>
      <sz val="10"/>
      <name val="Arial"/>
      <family val="2"/>
      <charset val="204"/>
    </font>
    <font>
      <sz val="12"/>
      <name val="Times Armenian"/>
      <family val="1"/>
    </font>
    <font>
      <sz val="10"/>
      <name val="Arial Armenian"/>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Calibri"/>
      <family val="2"/>
    </font>
    <font>
      <b/>
      <sz val="11"/>
      <color indexed="8"/>
      <name val="GHEA Grapalat"/>
      <family val="3"/>
    </font>
    <font>
      <b/>
      <sz val="14"/>
      <color indexed="8"/>
      <name val="Calibri"/>
      <family val="2"/>
    </font>
    <font>
      <sz val="9"/>
      <name val="GHEA Grapalat"/>
      <family val="3"/>
    </font>
    <font>
      <sz val="10"/>
      <name val="GHEA Grapalat"/>
      <family val="3"/>
    </font>
    <font>
      <sz val="11"/>
      <color indexed="8"/>
      <name val="GHEA Grapalat"/>
      <family val="3"/>
    </font>
    <font>
      <sz val="9"/>
      <color indexed="8"/>
      <name val="GHEA Grapalat"/>
      <family val="3"/>
    </font>
    <font>
      <sz val="10"/>
      <color indexed="10"/>
      <name val="Arial LatArm"/>
      <family val="2"/>
    </font>
    <font>
      <sz val="11"/>
      <color indexed="10"/>
      <name val="Arial LatArm"/>
      <family val="2"/>
    </font>
    <font>
      <b/>
      <i/>
      <sz val="12"/>
      <color indexed="10"/>
      <name val="GHEA Grapalat"/>
      <family val="3"/>
    </font>
    <font>
      <sz val="12"/>
      <color indexed="10"/>
      <name val="GHEA Grapalat"/>
      <family val="3"/>
    </font>
    <font>
      <b/>
      <sz val="12"/>
      <color indexed="10"/>
      <name val="GHEA Grapalat"/>
      <family val="3"/>
    </font>
    <font>
      <sz val="11"/>
      <color indexed="10"/>
      <name val="GHEA Grapalat"/>
      <family val="3"/>
    </font>
    <font>
      <b/>
      <sz val="11"/>
      <color indexed="10"/>
      <name val="GHEA Grapalat"/>
      <family val="3"/>
    </font>
    <font>
      <b/>
      <i/>
      <sz val="11"/>
      <color indexed="10"/>
      <name val="GHEA Grapalat"/>
      <family val="3"/>
    </font>
    <font>
      <sz val="10"/>
      <name val="Arial LatArm"/>
      <family val="2"/>
    </font>
    <font>
      <b/>
      <sz val="11"/>
      <name val="GHEA Grapalat"/>
      <family val="3"/>
    </font>
    <font>
      <sz val="11"/>
      <name val="GHEA Grapalat"/>
      <family val="3"/>
    </font>
    <font>
      <sz val="12"/>
      <color indexed="8"/>
      <name val="GHEA Grapalat"/>
      <family val="3"/>
    </font>
    <font>
      <b/>
      <sz val="12"/>
      <color indexed="8"/>
      <name val="GHEA Grapalat"/>
      <family val="3"/>
    </font>
    <font>
      <b/>
      <sz val="12"/>
      <name val="GHEA Grapalat"/>
      <family val="3"/>
    </font>
    <font>
      <sz val="11"/>
      <name val="Arial LatArm"/>
      <family val="2"/>
    </font>
    <font>
      <sz val="11"/>
      <name val="Times LatArm"/>
    </font>
    <font>
      <b/>
      <sz val="11"/>
      <name val="Times LatArm"/>
    </font>
    <font>
      <sz val="12"/>
      <name val="GHEA Grapalat"/>
      <family val="3"/>
    </font>
    <font>
      <b/>
      <sz val="10"/>
      <name val="GHEA Grapalat"/>
      <family val="3"/>
    </font>
    <font>
      <u/>
      <sz val="10"/>
      <name val="GHEA Grapalat"/>
      <family val="3"/>
    </font>
    <font>
      <sz val="10.5"/>
      <name val="GHEA Grapalat"/>
      <family val="3"/>
    </font>
    <font>
      <i/>
      <sz val="10"/>
      <name val="GHEA Grapalat"/>
      <family val="3"/>
    </font>
    <font>
      <b/>
      <u/>
      <sz val="11"/>
      <name val="GHEA Grapalat"/>
      <family val="3"/>
    </font>
    <font>
      <sz val="11"/>
      <name val="GHEA Mariam"/>
      <family val="3"/>
    </font>
    <font>
      <sz val="10"/>
      <color indexed="8"/>
      <name val="GHEA Mariam"/>
      <family val="3"/>
    </font>
    <font>
      <sz val="10"/>
      <name val="GHEA Mariam"/>
      <family val="3"/>
    </font>
    <font>
      <b/>
      <sz val="11"/>
      <name val="GHEA Mariam"/>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6"/>
        <bgColor indexed="64"/>
      </patternFill>
    </fill>
    <fill>
      <patternFill patternType="solid">
        <fgColor indexed="4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8">
    <xf numFmtId="0" fontId="0" fillId="0" borderId="0"/>
    <xf numFmtId="0" fontId="5" fillId="0" borderId="0"/>
    <xf numFmtId="0" fontId="6" fillId="0" borderId="0"/>
    <xf numFmtId="0" fontId="5" fillId="0" borderId="0"/>
    <xf numFmtId="0" fontId="6" fillId="0" borderId="0"/>
    <xf numFmtId="0" fontId="5" fillId="0" borderId="0"/>
    <xf numFmtId="0" fontId="6" fillId="0" borderId="0"/>
    <xf numFmtId="0" fontId="6" fillId="0" borderId="0"/>
    <xf numFmtId="0" fontId="5" fillId="0" borderId="0"/>
    <xf numFmtId="164" fontId="7" fillId="0" borderId="1">
      <alignment horizontal="center" vertical="center"/>
    </xf>
    <xf numFmtId="0" fontId="9" fillId="2" borderId="0" applyNumberFormat="0" applyBorder="0" applyAlignment="0" applyProtection="0"/>
    <xf numFmtId="0" fontId="8" fillId="2" borderId="0" applyNumberFormat="0" applyBorder="0" applyAlignment="0" applyProtection="0"/>
    <xf numFmtId="0" fontId="9" fillId="3"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8" fillId="7"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9" fillId="9" borderId="0" applyNumberFormat="0" applyBorder="0" applyAlignment="0" applyProtection="0"/>
    <xf numFmtId="0" fontId="8" fillId="9" borderId="0" applyNumberFormat="0" applyBorder="0" applyAlignment="0" applyProtection="0"/>
    <xf numFmtId="0" fontId="9" fillId="10" borderId="0" applyNumberFormat="0" applyBorder="0" applyAlignment="0" applyProtection="0"/>
    <xf numFmtId="0" fontId="8" fillId="10"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9" fillId="11" borderId="0" applyNumberFormat="0" applyBorder="0" applyAlignment="0" applyProtection="0"/>
    <xf numFmtId="0" fontId="8" fillId="11" borderId="0" applyNumberFormat="0" applyBorder="0" applyAlignment="0" applyProtection="0"/>
    <xf numFmtId="0" fontId="11" fillId="12" borderId="0" applyNumberFormat="0" applyBorder="0" applyAlignment="0" applyProtection="0"/>
    <xf numFmtId="0" fontId="10" fillId="12" borderId="0" applyNumberFormat="0" applyBorder="0" applyAlignment="0" applyProtection="0"/>
    <xf numFmtId="0" fontId="11" fillId="9"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10" fillId="10" borderId="0" applyNumberFormat="0" applyBorder="0" applyAlignment="0" applyProtection="0"/>
    <xf numFmtId="0" fontId="11" fillId="13"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0" fillId="15" borderId="0" applyNumberFormat="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166" fontId="12"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4" fillId="0" borderId="0"/>
    <xf numFmtId="0" fontId="15" fillId="0" borderId="0"/>
    <xf numFmtId="0" fontId="12" fillId="0" borderId="0"/>
    <xf numFmtId="0" fontId="12" fillId="0" borderId="0"/>
    <xf numFmtId="0" fontId="12" fillId="0" borderId="0"/>
    <xf numFmtId="0" fontId="16" fillId="0" borderId="0"/>
    <xf numFmtId="0" fontId="13" fillId="0" borderId="0"/>
    <xf numFmtId="0" fontId="15" fillId="0" borderId="0"/>
    <xf numFmtId="0" fontId="12" fillId="0" borderId="0"/>
    <xf numFmtId="0" fontId="12" fillId="0" borderId="0"/>
    <xf numFmtId="0" fontId="12" fillId="0" borderId="0"/>
    <xf numFmtId="0" fontId="12" fillId="0" borderId="0"/>
    <xf numFmtId="0" fontId="8" fillId="0" borderId="0"/>
    <xf numFmtId="0" fontId="8"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9" fontId="12" fillId="0" borderId="0" applyFont="0" applyFill="0" applyBorder="0" applyAlignment="0" applyProtection="0"/>
    <xf numFmtId="0" fontId="5" fillId="0" borderId="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9" fillId="7" borderId="2" applyNumberFormat="0" applyAlignment="0" applyProtection="0"/>
    <xf numFmtId="0" fontId="20" fillId="20" borderId="9" applyNumberFormat="0" applyAlignment="0" applyProtection="0"/>
    <xf numFmtId="0" fontId="21" fillId="20" borderId="2" applyNumberFormat="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21" borderId="3"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12" fillId="0" borderId="0"/>
    <xf numFmtId="0" fontId="16" fillId="0" borderId="0"/>
    <xf numFmtId="0" fontId="29" fillId="3" borderId="0" applyNumberFormat="0" applyBorder="0" applyAlignment="0" applyProtection="0"/>
    <xf numFmtId="0" fontId="30" fillId="0" borderId="0" applyNumberFormat="0" applyFill="0" applyBorder="0" applyAlignment="0" applyProtection="0"/>
    <xf numFmtId="0" fontId="14" fillId="23" borderId="8" applyNumberFormat="0" applyFont="0" applyAlignment="0" applyProtection="0"/>
    <xf numFmtId="0" fontId="31" fillId="0" borderId="7" applyNumberFormat="0" applyFill="0" applyAlignment="0" applyProtection="0"/>
    <xf numFmtId="0" fontId="5" fillId="0" borderId="0"/>
    <xf numFmtId="0" fontId="32" fillId="0" borderId="0" applyNumberFormat="0" applyFill="0" applyBorder="0" applyAlignment="0" applyProtection="0"/>
    <xf numFmtId="0" fontId="33" fillId="4" borderId="0" applyNumberFormat="0" applyBorder="0" applyAlignment="0" applyProtection="0"/>
    <xf numFmtId="164" fontId="15" fillId="0" borderId="0" applyFont="0" applyFill="0" applyBorder="0" applyAlignment="0" applyProtection="0"/>
    <xf numFmtId="0" fontId="15" fillId="0" borderId="0"/>
    <xf numFmtId="0" fontId="13" fillId="0" borderId="0"/>
    <xf numFmtId="0" fontId="14" fillId="0" borderId="0"/>
    <xf numFmtId="0" fontId="14" fillId="0" borderId="0" applyFont="0" applyFill="0" applyBorder="0" applyAlignment="0" applyProtection="0"/>
    <xf numFmtId="0" fontId="12" fillId="0" borderId="0"/>
    <xf numFmtId="164" fontId="12" fillId="0" borderId="0" applyFont="0" applyFill="0" applyBorder="0" applyAlignment="0" applyProtection="0"/>
    <xf numFmtId="0" fontId="1" fillId="0" borderId="0"/>
    <xf numFmtId="0" fontId="12" fillId="0" borderId="0"/>
    <xf numFmtId="9" fontId="8" fillId="0" borderId="0" applyFont="0" applyFill="0" applyBorder="0" applyAlignment="0" applyProtection="0"/>
    <xf numFmtId="0" fontId="14"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244">
    <xf numFmtId="0" fontId="0" fillId="0" borderId="0" xfId="0"/>
    <xf numFmtId="0" fontId="0" fillId="0" borderId="0" xfId="0" applyAlignment="1">
      <alignment horizontal="center" vertical="center" wrapText="1"/>
    </xf>
    <xf numFmtId="0" fontId="8" fillId="0" borderId="0" xfId="104" applyAlignment="1">
      <alignment vertical="center" wrapText="1"/>
    </xf>
    <xf numFmtId="0" fontId="35" fillId="0" borderId="0" xfId="104" applyFont="1" applyAlignment="1">
      <alignment horizontal="left" vertical="center" wrapText="1"/>
    </xf>
    <xf numFmtId="0" fontId="8" fillId="0" borderId="0" xfId="104" applyAlignment="1">
      <alignment horizontal="center" vertical="center" wrapText="1"/>
    </xf>
    <xf numFmtId="164" fontId="8" fillId="0" borderId="0" xfId="104" applyNumberFormat="1" applyAlignment="1">
      <alignment vertical="center" wrapText="1"/>
    </xf>
    <xf numFmtId="0" fontId="39" fillId="0" borderId="0" xfId="104" applyFont="1" applyAlignment="1">
      <alignment horizontal="center" vertical="center" wrapText="1"/>
    </xf>
    <xf numFmtId="164" fontId="37" fillId="0" borderId="11" xfId="81" applyNumberFormat="1" applyFont="1" applyBorder="1" applyAlignment="1">
      <alignment horizontal="center" vertical="center" wrapText="1"/>
    </xf>
    <xf numFmtId="0" fontId="40" fillId="0" borderId="12" xfId="104" applyFont="1" applyBorder="1" applyAlignment="1">
      <alignment horizontal="center" vertical="center" wrapText="1"/>
    </xf>
    <xf numFmtId="0" fontId="40" fillId="0" borderId="13" xfId="104" applyFont="1" applyBorder="1" applyAlignment="1">
      <alignment horizontal="center" vertical="center" wrapText="1"/>
    </xf>
    <xf numFmtId="0" fontId="40" fillId="0" borderId="14" xfId="104" applyFont="1" applyBorder="1" applyAlignment="1">
      <alignment horizontal="center" vertical="center" wrapText="1"/>
    </xf>
    <xf numFmtId="0" fontId="41" fillId="0" borderId="15" xfId="104" applyFont="1" applyBorder="1" applyAlignment="1">
      <alignment horizontal="center" vertical="center" wrapText="1"/>
    </xf>
    <xf numFmtId="0" fontId="42" fillId="24" borderId="16" xfId="104" applyNumberFormat="1" applyFont="1" applyFill="1" applyBorder="1" applyAlignment="1" applyProtection="1">
      <alignment horizontal="center" vertical="center" wrapText="1"/>
    </xf>
    <xf numFmtId="0" fontId="43" fillId="0" borderId="16" xfId="105" applyFont="1" applyFill="1" applyBorder="1" applyAlignment="1">
      <alignment horizontal="center" vertical="center" wrapText="1"/>
    </xf>
    <xf numFmtId="0" fontId="44" fillId="0" borderId="16" xfId="104" applyFont="1" applyBorder="1" applyAlignment="1">
      <alignment horizontal="center" vertical="center" wrapText="1"/>
    </xf>
    <xf numFmtId="0" fontId="44" fillId="0" borderId="16" xfId="104" applyFont="1" applyBorder="1" applyAlignment="1">
      <alignment horizontal="right" vertical="center" wrapText="1"/>
    </xf>
    <xf numFmtId="164" fontId="45" fillId="0" borderId="17" xfId="102" applyNumberFormat="1" applyFont="1" applyFill="1" applyBorder="1" applyAlignment="1">
      <alignment vertical="center" wrapText="1"/>
    </xf>
    <xf numFmtId="0" fontId="46" fillId="0" borderId="18" xfId="104" applyFont="1" applyBorder="1" applyAlignment="1">
      <alignment horizontal="center" vertical="center"/>
    </xf>
    <xf numFmtId="164" fontId="47" fillId="0" borderId="19" xfId="102" applyNumberFormat="1" applyFont="1" applyFill="1" applyBorder="1" applyAlignment="1">
      <alignment vertical="center" wrapText="1"/>
    </xf>
    <xf numFmtId="164" fontId="47" fillId="0" borderId="20" xfId="102" applyNumberFormat="1" applyFont="1" applyFill="1" applyBorder="1" applyAlignment="1">
      <alignment vertical="center" wrapText="1"/>
    </xf>
    <xf numFmtId="0" fontId="46" fillId="0" borderId="0" xfId="104" applyFont="1" applyAlignment="1">
      <alignment horizontal="center" vertical="center" wrapText="1"/>
    </xf>
    <xf numFmtId="0" fontId="41" fillId="0" borderId="15" xfId="104" applyFont="1" applyBorder="1" applyAlignment="1">
      <alignment vertical="center" wrapText="1"/>
    </xf>
    <xf numFmtId="0" fontId="48" fillId="0" borderId="16" xfId="105" applyFont="1" applyFill="1" applyBorder="1" applyAlignment="1">
      <alignment horizontal="center" vertical="center" wrapText="1"/>
    </xf>
    <xf numFmtId="0" fontId="46" fillId="0" borderId="16" xfId="104" applyFont="1" applyBorder="1" applyAlignment="1">
      <alignment horizontal="center" vertical="center" wrapText="1"/>
    </xf>
    <xf numFmtId="0" fontId="46" fillId="0" borderId="16" xfId="104" applyFont="1" applyBorder="1" applyAlignment="1">
      <alignment horizontal="right" vertical="center" wrapText="1"/>
    </xf>
    <xf numFmtId="164" fontId="47" fillId="0" borderId="17" xfId="102" applyNumberFormat="1" applyFont="1" applyFill="1" applyBorder="1" applyAlignment="1">
      <alignment vertical="center" wrapText="1"/>
    </xf>
    <xf numFmtId="0" fontId="46" fillId="0" borderId="15" xfId="104" applyFont="1" applyBorder="1" applyAlignment="1">
      <alignment horizontal="center" vertical="center"/>
    </xf>
    <xf numFmtId="164" fontId="47" fillId="0" borderId="21" xfId="102" applyNumberFormat="1" applyFont="1" applyFill="1" applyBorder="1" applyAlignment="1">
      <alignment vertical="center" wrapText="1"/>
    </xf>
    <xf numFmtId="0" fontId="48" fillId="0" borderId="0" xfId="104" applyFont="1" applyAlignment="1">
      <alignment horizontal="center" vertical="center" wrapText="1"/>
    </xf>
    <xf numFmtId="0" fontId="49" fillId="0" borderId="22" xfId="104" applyFont="1" applyBorder="1" applyAlignment="1">
      <alignment horizontal="left" vertical="center" wrapText="1"/>
    </xf>
    <xf numFmtId="49" fontId="49" fillId="0" borderId="23" xfId="104" applyNumberFormat="1" applyFont="1" applyBorder="1" applyAlignment="1" applyProtection="1">
      <alignment horizontal="left" vertical="center" wrapText="1"/>
      <protection locked="0"/>
    </xf>
    <xf numFmtId="0" fontId="50" fillId="25" borderId="23" xfId="81" applyFont="1" applyFill="1" applyBorder="1" applyAlignment="1">
      <alignment horizontal="left" vertical="center" wrapText="1"/>
    </xf>
    <xf numFmtId="0" fontId="50" fillId="25" borderId="23" xfId="104" applyFont="1" applyFill="1" applyBorder="1" applyAlignment="1">
      <alignment horizontal="center" vertical="center" wrapText="1"/>
    </xf>
    <xf numFmtId="0" fontId="50" fillId="25" borderId="23" xfId="104" applyFont="1" applyFill="1" applyBorder="1" applyAlignment="1">
      <alignment horizontal="right" vertical="center" wrapText="1"/>
    </xf>
    <xf numFmtId="164" fontId="50" fillId="25" borderId="24" xfId="104" applyNumberFormat="1" applyFont="1" applyFill="1" applyBorder="1" applyAlignment="1">
      <alignment vertical="center" wrapText="1"/>
    </xf>
    <xf numFmtId="0" fontId="51" fillId="25" borderId="22" xfId="104" applyFont="1" applyFill="1" applyBorder="1" applyAlignment="1">
      <alignment horizontal="center" vertical="center"/>
    </xf>
    <xf numFmtId="164" fontId="50" fillId="25" borderId="24" xfId="102" applyNumberFormat="1" applyFont="1" applyFill="1" applyBorder="1" applyAlignment="1">
      <alignment vertical="center" wrapText="1"/>
    </xf>
    <xf numFmtId="164" fontId="50" fillId="25" borderId="25" xfId="102" applyNumberFormat="1" applyFont="1" applyFill="1" applyBorder="1" applyAlignment="1">
      <alignment vertical="center" wrapText="1"/>
    </xf>
    <xf numFmtId="0" fontId="52" fillId="0" borderId="0" xfId="104" applyFont="1" applyAlignment="1">
      <alignment horizontal="center" vertical="center" wrapText="1"/>
    </xf>
    <xf numFmtId="0" fontId="49" fillId="0" borderId="26" xfId="104" applyFont="1" applyFill="1" applyBorder="1" applyAlignment="1">
      <alignment horizontal="left" vertical="center" wrapText="1"/>
    </xf>
    <xf numFmtId="49" fontId="49" fillId="0" borderId="11" xfId="104" applyNumberFormat="1" applyFont="1" applyFill="1" applyBorder="1" applyAlignment="1">
      <alignment horizontal="left" vertical="center" wrapText="1"/>
    </xf>
    <xf numFmtId="0" fontId="35" fillId="26" borderId="11" xfId="104" applyFont="1" applyFill="1" applyBorder="1" applyAlignment="1">
      <alignment horizontal="left" vertical="center" wrapText="1"/>
    </xf>
    <xf numFmtId="0" fontId="50" fillId="26" borderId="11" xfId="104" applyFont="1" applyFill="1" applyBorder="1" applyAlignment="1">
      <alignment horizontal="center" vertical="center" wrapText="1"/>
    </xf>
    <xf numFmtId="0" fontId="50" fillId="26" borderId="11" xfId="104" applyFont="1" applyFill="1" applyBorder="1" applyAlignment="1">
      <alignment horizontal="right" vertical="center" wrapText="1"/>
    </xf>
    <xf numFmtId="164" fontId="50" fillId="26" borderId="27" xfId="102" applyNumberFormat="1" applyFont="1" applyFill="1" applyBorder="1" applyAlignment="1">
      <alignment vertical="center" wrapText="1"/>
    </xf>
    <xf numFmtId="0" fontId="51" fillId="26" borderId="26" xfId="104" applyFont="1" applyFill="1" applyBorder="1" applyAlignment="1">
      <alignment horizontal="center" vertical="center"/>
    </xf>
    <xf numFmtId="164" fontId="50" fillId="26" borderId="28" xfId="102" applyNumberFormat="1" applyFont="1" applyFill="1" applyBorder="1" applyAlignment="1">
      <alignment vertical="center" wrapText="1"/>
    </xf>
    <xf numFmtId="0" fontId="8" fillId="0" borderId="0" xfId="104" applyFill="1" applyAlignment="1">
      <alignment vertical="center" wrapText="1"/>
    </xf>
    <xf numFmtId="0" fontId="53" fillId="0" borderId="0" xfId="104" applyFont="1" applyFill="1" applyAlignment="1">
      <alignment horizontal="center" vertical="center" wrapText="1"/>
    </xf>
    <xf numFmtId="0" fontId="49" fillId="0" borderId="11" xfId="104" applyFont="1" applyFill="1" applyBorder="1" applyAlignment="1">
      <alignment horizontal="left" vertical="center" wrapText="1"/>
    </xf>
    <xf numFmtId="49" fontId="38" fillId="0" borderId="11" xfId="104" applyNumberFormat="1" applyFont="1" applyFill="1" applyBorder="1" applyAlignment="1">
      <alignment horizontal="left" vertical="center" wrapText="1"/>
    </xf>
    <xf numFmtId="0" fontId="38" fillId="0" borderId="11" xfId="104" applyFont="1" applyFill="1" applyBorder="1" applyAlignment="1">
      <alignment horizontal="center" vertical="center" wrapText="1"/>
    </xf>
    <xf numFmtId="0" fontId="49" fillId="0" borderId="11" xfId="104" applyFont="1" applyFill="1" applyBorder="1" applyAlignment="1">
      <alignment horizontal="center" vertical="center"/>
    </xf>
    <xf numFmtId="3" fontId="38" fillId="0" borderId="11" xfId="62" applyNumberFormat="1" applyFont="1" applyFill="1" applyBorder="1" applyAlignment="1">
      <alignment horizontal="right" vertical="center" wrapText="1"/>
    </xf>
    <xf numFmtId="3" fontId="38" fillId="0" borderId="11" xfId="102" applyNumberFormat="1" applyFont="1" applyFill="1" applyBorder="1" applyAlignment="1">
      <alignment horizontal="right" vertical="center" wrapText="1"/>
    </xf>
    <xf numFmtId="164" fontId="38" fillId="0" borderId="27" xfId="102" applyNumberFormat="1" applyFont="1" applyFill="1" applyBorder="1" applyAlignment="1">
      <alignment vertical="center" wrapText="1"/>
    </xf>
    <xf numFmtId="0" fontId="38" fillId="0" borderId="26" xfId="104" applyFont="1" applyBorder="1" applyAlignment="1">
      <alignment vertical="center"/>
    </xf>
    <xf numFmtId="164" fontId="38" fillId="0" borderId="27" xfId="104" applyNumberFormat="1" applyFont="1" applyBorder="1" applyAlignment="1">
      <alignment vertical="center"/>
    </xf>
    <xf numFmtId="164" fontId="38" fillId="0" borderId="28" xfId="104" applyNumberFormat="1" applyFont="1" applyBorder="1" applyAlignment="1">
      <alignment vertical="center"/>
    </xf>
    <xf numFmtId="0" fontId="42" fillId="24" borderId="11" xfId="104" applyNumberFormat="1" applyFont="1" applyFill="1" applyBorder="1" applyAlignment="1" applyProtection="1">
      <alignment horizontal="center" vertical="center" wrapText="1"/>
    </xf>
    <xf numFmtId="49" fontId="55" fillId="0" borderId="11" xfId="104" applyNumberFormat="1" applyFont="1" applyBorder="1" applyAlignment="1" applyProtection="1">
      <alignment horizontal="left" vertical="center" wrapText="1"/>
      <protection locked="0"/>
    </xf>
    <xf numFmtId="49" fontId="55" fillId="0" borderId="11" xfId="104" applyNumberFormat="1" applyFont="1" applyFill="1" applyBorder="1" applyAlignment="1">
      <alignment horizontal="left" vertical="center" wrapText="1"/>
    </xf>
    <xf numFmtId="0" fontId="55" fillId="0" borderId="11" xfId="104" applyFont="1" applyFill="1" applyBorder="1" applyAlignment="1">
      <alignment horizontal="left" vertical="center" wrapText="1"/>
    </xf>
    <xf numFmtId="0" fontId="55" fillId="0" borderId="11" xfId="104" applyFont="1" applyFill="1" applyBorder="1" applyAlignment="1">
      <alignment horizontal="center" vertical="center"/>
    </xf>
    <xf numFmtId="0" fontId="51" fillId="0" borderId="11" xfId="104" applyFont="1" applyFill="1" applyBorder="1" applyAlignment="1">
      <alignment horizontal="center" vertical="center" wrapText="1"/>
    </xf>
    <xf numFmtId="3" fontId="51" fillId="0" borderId="11" xfId="102" applyNumberFormat="1" applyFont="1" applyFill="1" applyBorder="1" applyAlignment="1">
      <alignment horizontal="right" vertical="center" wrapText="1"/>
    </xf>
    <xf numFmtId="0" fontId="8" fillId="0" borderId="0" xfId="104" applyFont="1" applyFill="1" applyAlignment="1">
      <alignment vertical="center" wrapText="1"/>
    </xf>
    <xf numFmtId="0" fontId="35" fillId="0" borderId="0" xfId="104" applyFont="1" applyFill="1" applyAlignment="1">
      <alignment horizontal="center" vertical="center" wrapText="1"/>
    </xf>
    <xf numFmtId="0" fontId="2" fillId="0" borderId="0" xfId="0" applyFont="1" applyAlignment="1">
      <alignment horizontal="center"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7" fillId="0" borderId="11" xfId="0" applyFont="1" applyBorder="1" applyAlignment="1">
      <alignment horizontal="left" vertical="center" wrapText="1"/>
    </xf>
    <xf numFmtId="165" fontId="56" fillId="0" borderId="11" xfId="0" applyNumberFormat="1" applyFont="1" applyBorder="1" applyAlignment="1">
      <alignment horizontal="center" vertical="center" wrapText="1"/>
    </xf>
    <xf numFmtId="0" fontId="56" fillId="0" borderId="11" xfId="0" applyFont="1" applyBorder="1" applyAlignment="1">
      <alignment horizontal="left" vertical="center" wrapText="1"/>
    </xf>
    <xf numFmtId="165" fontId="56" fillId="0" borderId="11" xfId="46" applyNumberFormat="1" applyFont="1" applyBorder="1" applyAlignment="1">
      <alignment horizontal="center" vertical="center" wrapText="1"/>
    </xf>
    <xf numFmtId="49" fontId="56" fillId="0" borderId="11" xfId="0" applyNumberFormat="1" applyFont="1" applyBorder="1" applyAlignment="1">
      <alignment horizontal="center" vertical="center" wrapText="1"/>
    </xf>
    <xf numFmtId="165" fontId="57" fillId="0" borderId="11" xfId="46" applyNumberFormat="1" applyFont="1" applyBorder="1" applyAlignment="1">
      <alignment horizontal="center" vertical="center" wrapText="1"/>
    </xf>
    <xf numFmtId="0" fontId="51" fillId="0" borderId="11" xfId="104" applyFont="1" applyFill="1" applyBorder="1" applyAlignment="1">
      <alignment horizontal="center" vertical="center"/>
    </xf>
    <xf numFmtId="0" fontId="39" fillId="0" borderId="0" xfId="104" applyFont="1" applyFill="1" applyAlignment="1">
      <alignment vertical="center" wrapText="1"/>
    </xf>
    <xf numFmtId="165" fontId="51" fillId="0" borderId="11" xfId="46" applyNumberFormat="1" applyFont="1" applyBorder="1" applyAlignment="1">
      <alignment horizontal="center" vertical="center" wrapText="1"/>
    </xf>
    <xf numFmtId="165" fontId="50" fillId="0" borderId="11" xfId="46" applyNumberFormat="1" applyFont="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right" vertical="center" wrapText="1"/>
    </xf>
    <xf numFmtId="0" fontId="51" fillId="0" borderId="11" xfId="0" applyFont="1" applyBorder="1" applyAlignment="1">
      <alignment horizontal="center" vertical="center" wrapText="1"/>
    </xf>
    <xf numFmtId="0" fontId="39" fillId="0" borderId="0" xfId="104" applyFont="1" applyAlignment="1">
      <alignment vertical="center" wrapText="1"/>
    </xf>
    <xf numFmtId="0" fontId="39" fillId="0" borderId="0" xfId="104" applyFont="1" applyAlignment="1">
      <alignment horizontal="right" vertical="center" wrapText="1"/>
    </xf>
    <xf numFmtId="0" fontId="61" fillId="0" borderId="11" xfId="0" applyFont="1" applyBorder="1" applyAlignment="1">
      <alignment horizontal="left" wrapText="1"/>
    </xf>
    <xf numFmtId="0" fontId="51" fillId="0" borderId="11" xfId="0" applyFont="1" applyBorder="1" applyAlignment="1">
      <alignment wrapText="1"/>
    </xf>
    <xf numFmtId="0" fontId="58" fillId="0" borderId="0" xfId="0" applyFont="1" applyAlignment="1">
      <alignment horizontal="right" vertical="center" wrapText="1"/>
    </xf>
    <xf numFmtId="0" fontId="58" fillId="0" borderId="0" xfId="0" applyFont="1" applyAlignment="1">
      <alignment horizontal="right" vertical="center" wrapText="1"/>
    </xf>
    <xf numFmtId="0" fontId="51" fillId="24" borderId="0" xfId="137" applyFont="1" applyFill="1"/>
    <xf numFmtId="0" fontId="51" fillId="0" borderId="0" xfId="137" applyFont="1"/>
    <xf numFmtId="0" fontId="50" fillId="24" borderId="0" xfId="137" applyFont="1" applyFill="1"/>
    <xf numFmtId="0" fontId="50" fillId="24" borderId="0" xfId="137" applyFont="1" applyFill="1" applyBorder="1"/>
    <xf numFmtId="0" fontId="38" fillId="0" borderId="0" xfId="137" applyFont="1"/>
    <xf numFmtId="0" fontId="59" fillId="24" borderId="0" xfId="137" applyFont="1" applyFill="1"/>
    <xf numFmtId="0" fontId="59" fillId="24" borderId="0" xfId="137" applyFont="1" applyFill="1" applyBorder="1" applyAlignment="1"/>
    <xf numFmtId="0" fontId="59" fillId="24" borderId="0" xfId="137" applyFont="1" applyFill="1" applyBorder="1"/>
    <xf numFmtId="0" fontId="38" fillId="0" borderId="0" xfId="137" applyFont="1" applyFill="1" applyBorder="1" applyAlignment="1">
      <alignment horizontal="right"/>
    </xf>
    <xf numFmtId="0" fontId="38" fillId="0" borderId="0" xfId="137" applyFont="1" applyFill="1" applyBorder="1" applyAlignment="1"/>
    <xf numFmtId="0" fontId="38" fillId="0" borderId="0" xfId="137" applyFont="1" applyBorder="1"/>
    <xf numFmtId="0" fontId="50" fillId="24" borderId="11" xfId="137" applyFont="1" applyFill="1" applyBorder="1" applyAlignment="1">
      <alignment horizontal="center" vertical="center" wrapText="1"/>
    </xf>
    <xf numFmtId="43" fontId="50" fillId="24" borderId="11" xfId="46" applyFont="1" applyFill="1" applyBorder="1" applyAlignment="1">
      <alignment horizontal="center" vertical="center" wrapText="1"/>
    </xf>
    <xf numFmtId="168" fontId="38" fillId="0" borderId="0" xfId="138" applyNumberFormat="1" applyFont="1"/>
    <xf numFmtId="0" fontId="51" fillId="24" borderId="11" xfId="137" applyFont="1" applyFill="1" applyBorder="1" applyAlignment="1">
      <alignment horizontal="center" vertical="center" wrapText="1"/>
    </xf>
    <xf numFmtId="168" fontId="50" fillId="24" borderId="11" xfId="138" applyNumberFormat="1" applyFont="1" applyFill="1" applyBorder="1" applyAlignment="1">
      <alignment horizontal="center" vertical="center" wrapText="1"/>
    </xf>
    <xf numFmtId="49" fontId="50" fillId="24" borderId="11" xfId="137" applyNumberFormat="1" applyFont="1" applyFill="1" applyBorder="1" applyAlignment="1">
      <alignment horizontal="center" vertical="center"/>
    </xf>
    <xf numFmtId="43" fontId="50" fillId="24" borderId="11" xfId="46" applyFont="1" applyFill="1" applyBorder="1" applyAlignment="1">
      <alignment horizontal="right" vertical="center" wrapText="1"/>
    </xf>
    <xf numFmtId="49" fontId="50" fillId="24" borderId="11" xfId="137" applyNumberFormat="1" applyFont="1" applyFill="1" applyBorder="1" applyAlignment="1">
      <alignment horizontal="center"/>
    </xf>
    <xf numFmtId="0" fontId="51" fillId="24" borderId="11" xfId="137" applyFont="1" applyFill="1" applyBorder="1" applyAlignment="1">
      <alignment horizontal="left" wrapText="1"/>
    </xf>
    <xf numFmtId="168" fontId="50" fillId="24" borderId="11" xfId="138" applyNumberFormat="1" applyFont="1" applyFill="1" applyBorder="1" applyAlignment="1">
      <alignment horizontal="left" wrapText="1"/>
    </xf>
    <xf numFmtId="43" fontId="50" fillId="24" borderId="11" xfId="46" applyFont="1" applyFill="1" applyBorder="1" applyAlignment="1">
      <alignment horizontal="right" wrapText="1"/>
    </xf>
    <xf numFmtId="49" fontId="50" fillId="24" borderId="11" xfId="137" applyNumberFormat="1" applyFont="1" applyFill="1" applyBorder="1" applyAlignment="1">
      <alignment horizontal="center" vertical="center" wrapText="1"/>
    </xf>
    <xf numFmtId="0" fontId="50" fillId="0" borderId="27" xfId="137" applyFont="1" applyFill="1" applyBorder="1" applyAlignment="1">
      <alignment vertical="center" wrapText="1"/>
    </xf>
    <xf numFmtId="168" fontId="50" fillId="24" borderId="11" xfId="138" applyNumberFormat="1" applyFont="1" applyFill="1" applyBorder="1" applyAlignment="1">
      <alignment horizontal="left" vertical="center" wrapText="1"/>
    </xf>
    <xf numFmtId="49" fontId="63" fillId="24" borderId="11" xfId="137" applyNumberFormat="1" applyFont="1" applyFill="1" applyBorder="1" applyAlignment="1">
      <alignment horizontal="center"/>
    </xf>
    <xf numFmtId="49" fontId="63" fillId="24" borderId="11" xfId="137" applyNumberFormat="1" applyFont="1" applyFill="1" applyBorder="1" applyAlignment="1">
      <alignment horizontal="center" vertical="center" wrapText="1"/>
    </xf>
    <xf numFmtId="0" fontId="63" fillId="0" borderId="27" xfId="137" applyFont="1" applyFill="1" applyBorder="1" applyAlignment="1">
      <alignment vertical="center" wrapText="1"/>
    </xf>
    <xf numFmtId="0" fontId="60" fillId="0" borderId="0" xfId="137" applyFont="1"/>
    <xf numFmtId="0" fontId="50" fillId="24" borderId="11" xfId="139" applyFont="1" applyFill="1" applyBorder="1" applyAlignment="1">
      <alignment horizontal="left" vertical="center" wrapText="1"/>
    </xf>
    <xf numFmtId="0" fontId="51" fillId="24" borderId="11" xfId="139" applyFont="1" applyFill="1" applyBorder="1" applyAlignment="1">
      <alignment horizontal="left" vertical="center" wrapText="1"/>
    </xf>
    <xf numFmtId="167" fontId="51" fillId="24" borderId="11" xfId="138" applyNumberFormat="1" applyFont="1" applyFill="1" applyBorder="1" applyAlignment="1">
      <alignment horizontal="right" vertical="center" wrapText="1"/>
    </xf>
    <xf numFmtId="43" fontId="51" fillId="24" borderId="11" xfId="46" applyFont="1" applyFill="1" applyBorder="1" applyAlignment="1">
      <alignment horizontal="right" vertical="center" wrapText="1"/>
    </xf>
    <xf numFmtId="168" fontId="50" fillId="24" borderId="11" xfId="138" applyNumberFormat="1" applyFont="1" applyFill="1" applyBorder="1" applyAlignment="1">
      <alignment horizontal="right" vertical="center" wrapText="1"/>
    </xf>
    <xf numFmtId="168" fontId="50" fillId="24" borderId="11" xfId="138" applyNumberFormat="1" applyFont="1" applyFill="1" applyBorder="1" applyAlignment="1">
      <alignment horizontal="right" wrapText="1"/>
    </xf>
    <xf numFmtId="0" fontId="65" fillId="0" borderId="0" xfId="144" applyFont="1"/>
    <xf numFmtId="0" fontId="66" fillId="0" borderId="0" xfId="144" applyFont="1" applyAlignment="1">
      <alignment vertical="center"/>
    </xf>
    <xf numFmtId="0" fontId="13" fillId="0" borderId="0" xfId="136"/>
    <xf numFmtId="0" fontId="66" fillId="0" borderId="0" xfId="136" applyFont="1"/>
    <xf numFmtId="0" fontId="38" fillId="0" borderId="38" xfId="142" applyFont="1" applyFill="1" applyBorder="1" applyAlignment="1">
      <alignment horizontal="center" vertical="top" wrapText="1"/>
    </xf>
    <xf numFmtId="0" fontId="66" fillId="0" borderId="41" xfId="136" applyFont="1" applyFill="1" applyBorder="1" applyAlignment="1">
      <alignment horizontal="left" vertical="top"/>
    </xf>
    <xf numFmtId="0" fontId="38" fillId="0" borderId="31" xfId="142" applyFont="1" applyBorder="1"/>
    <xf numFmtId="0" fontId="38" fillId="0" borderId="0" xfId="142" applyFont="1"/>
    <xf numFmtId="0" fontId="38" fillId="0" borderId="40" xfId="142" applyFont="1" applyFill="1" applyBorder="1" applyAlignment="1">
      <alignment horizontal="center" vertical="top" wrapText="1"/>
    </xf>
    <xf numFmtId="0" fontId="60" fillId="0" borderId="31" xfId="142" applyFont="1" applyFill="1" applyBorder="1" applyAlignment="1">
      <alignment wrapText="1"/>
    </xf>
    <xf numFmtId="0" fontId="38" fillId="0" borderId="31" xfId="142" applyFont="1" applyFill="1" applyBorder="1" applyAlignment="1">
      <alignment horizontal="centerContinuous" vertical="center" wrapText="1"/>
    </xf>
    <xf numFmtId="0" fontId="38" fillId="0" borderId="41" xfId="142" applyFont="1" applyFill="1" applyBorder="1" applyAlignment="1">
      <alignment horizontal="centerContinuous" vertical="center" wrapText="1"/>
    </xf>
    <xf numFmtId="0" fontId="38" fillId="0" borderId="41" xfId="142" applyFont="1" applyFill="1" applyBorder="1" applyAlignment="1">
      <alignment horizontal="center" vertical="center"/>
    </xf>
    <xf numFmtId="0" fontId="12" fillId="0" borderId="41" xfId="142" applyBorder="1" applyAlignment="1">
      <alignment vertical="center"/>
    </xf>
    <xf numFmtId="0" fontId="12" fillId="0" borderId="43" xfId="142" applyBorder="1" applyAlignment="1">
      <alignment vertical="center"/>
    </xf>
    <xf numFmtId="0" fontId="38" fillId="0" borderId="11" xfId="142" applyFont="1" applyFill="1" applyBorder="1" applyAlignment="1">
      <alignment wrapText="1"/>
    </xf>
    <xf numFmtId="0" fontId="38" fillId="0" borderId="11" xfId="142" applyFont="1" applyFill="1" applyBorder="1" applyAlignment="1">
      <alignment horizontal="centerContinuous" vertical="center" wrapText="1"/>
    </xf>
    <xf numFmtId="0" fontId="38" fillId="0" borderId="0" xfId="142" applyFont="1" applyFill="1" applyBorder="1" applyAlignment="1">
      <alignment horizontal="centerContinuous" vertical="center" wrapText="1"/>
    </xf>
    <xf numFmtId="0" fontId="38" fillId="0" borderId="0" xfId="142" applyFont="1" applyFill="1" applyBorder="1" applyAlignment="1">
      <alignment horizontal="center" vertical="center"/>
    </xf>
    <xf numFmtId="0" fontId="12" fillId="0" borderId="0" xfId="142" applyBorder="1" applyAlignment="1">
      <alignment vertical="center"/>
    </xf>
    <xf numFmtId="0" fontId="12" fillId="0" borderId="44" xfId="142" applyBorder="1" applyAlignment="1">
      <alignment vertical="center"/>
    </xf>
    <xf numFmtId="0" fontId="60" fillId="0" borderId="11" xfId="142" applyFont="1" applyFill="1" applyBorder="1" applyAlignment="1">
      <alignment horizontal="justify" vertical="top" wrapText="1"/>
    </xf>
    <xf numFmtId="0" fontId="38" fillId="0" borderId="27" xfId="142" applyFont="1" applyFill="1" applyBorder="1" applyAlignment="1">
      <alignment horizontal="centerContinuous" vertical="center" wrapText="1"/>
    </xf>
    <xf numFmtId="0" fontId="38" fillId="0" borderId="11" xfId="142" applyFont="1" applyFill="1" applyBorder="1" applyAlignment="1">
      <alignment horizontal="justify" vertical="top" wrapText="1"/>
    </xf>
    <xf numFmtId="0" fontId="38" fillId="0" borderId="11" xfId="142" applyFont="1" applyFill="1" applyBorder="1" applyAlignment="1"/>
    <xf numFmtId="164" fontId="38" fillId="0" borderId="11" xfId="142" applyNumberFormat="1" applyFont="1" applyFill="1" applyBorder="1" applyAlignment="1">
      <alignment horizontal="right" vertical="top"/>
    </xf>
    <xf numFmtId="0" fontId="38" fillId="0" borderId="11" xfId="142" applyFont="1" applyFill="1" applyBorder="1" applyAlignment="1">
      <alignment horizontal="center" vertical="center" wrapText="1"/>
    </xf>
    <xf numFmtId="0" fontId="38" fillId="0" borderId="28" xfId="142" applyFont="1" applyFill="1" applyBorder="1" applyAlignment="1">
      <alignment horizontal="center" vertical="center" wrapText="1"/>
    </xf>
    <xf numFmtId="164" fontId="38" fillId="0" borderId="11" xfId="142" applyNumberFormat="1" applyFont="1" applyFill="1" applyBorder="1" applyAlignment="1">
      <alignment horizontal="center" vertical="center" wrapText="1"/>
    </xf>
    <xf numFmtId="167" fontId="38" fillId="0" borderId="11" xfId="145" applyNumberFormat="1" applyFont="1" applyFill="1" applyBorder="1" applyAlignment="1">
      <alignment horizontal="right" vertical="center" wrapText="1"/>
    </xf>
    <xf numFmtId="167" fontId="38" fillId="0" borderId="28" xfId="145" applyNumberFormat="1" applyFont="1" applyFill="1" applyBorder="1" applyAlignment="1">
      <alignment horizontal="right" vertical="center" wrapText="1"/>
    </xf>
    <xf numFmtId="164" fontId="38" fillId="0" borderId="28" xfId="142" applyNumberFormat="1" applyFont="1" applyFill="1" applyBorder="1" applyAlignment="1">
      <alignment horizontal="right" vertical="top"/>
    </xf>
    <xf numFmtId="167" fontId="38" fillId="24" borderId="11" xfId="145" applyNumberFormat="1" applyFont="1" applyFill="1" applyBorder="1" applyAlignment="1">
      <alignment horizontal="right" vertical="center" wrapText="1"/>
    </xf>
    <xf numFmtId="167" fontId="38" fillId="0" borderId="11" xfId="142" applyNumberFormat="1" applyFont="1" applyFill="1" applyBorder="1" applyAlignment="1">
      <alignment horizontal="center" vertical="center" wrapText="1"/>
    </xf>
    <xf numFmtId="0" fontId="38" fillId="0" borderId="41" xfId="142" applyFont="1" applyFill="1" applyBorder="1" applyAlignment="1">
      <alignment horizontal="left" vertical="center" wrapText="1"/>
    </xf>
    <xf numFmtId="0" fontId="66" fillId="0" borderId="0" xfId="136" applyFont="1" applyFill="1" applyBorder="1" applyAlignment="1">
      <alignment horizontal="left" vertical="top"/>
    </xf>
    <xf numFmtId="0" fontId="38" fillId="0" borderId="0" xfId="142" applyFont="1" applyFill="1" applyBorder="1" applyAlignment="1">
      <alignment horizontal="left" vertical="center" wrapText="1"/>
    </xf>
    <xf numFmtId="164" fontId="51" fillId="0" borderId="38" xfId="81" applyNumberFormat="1" applyFont="1" applyBorder="1" applyAlignment="1">
      <alignment horizontal="center" vertical="center" wrapText="1"/>
    </xf>
    <xf numFmtId="164" fontId="51" fillId="0" borderId="11" xfId="81" applyNumberFormat="1" applyFont="1" applyBorder="1" applyAlignment="1">
      <alignment horizontal="center" vertical="center" wrapText="1"/>
    </xf>
    <xf numFmtId="0" fontId="36" fillId="0" borderId="0" xfId="104" applyFont="1" applyAlignment="1">
      <alignment horizontal="center" vertical="center" wrapText="1"/>
    </xf>
    <xf numFmtId="164" fontId="54" fillId="0" borderId="0" xfId="104" applyNumberFormat="1" applyFont="1" applyBorder="1" applyAlignment="1">
      <alignment horizontal="center" vertical="center" wrapText="1"/>
    </xf>
    <xf numFmtId="0" fontId="37" fillId="0" borderId="31" xfId="81" applyFont="1" applyBorder="1" applyAlignment="1">
      <alignment horizontal="center" vertical="center" wrapText="1"/>
    </xf>
    <xf numFmtId="0" fontId="37" fillId="0" borderId="11" xfId="81" applyFont="1" applyBorder="1" applyAlignment="1">
      <alignment horizontal="center" vertical="center" wrapText="1"/>
    </xf>
    <xf numFmtId="0" fontId="37" fillId="0" borderId="29" xfId="81" applyFont="1" applyBorder="1" applyAlignment="1">
      <alignment horizontal="center" vertical="center" wrapText="1"/>
    </xf>
    <xf numFmtId="0" fontId="39" fillId="0" borderId="30" xfId="104" applyFont="1" applyBorder="1" applyAlignment="1">
      <alignment horizontal="center" vertical="center" wrapText="1"/>
    </xf>
    <xf numFmtId="0" fontId="39" fillId="0" borderId="31" xfId="104" applyFont="1" applyBorder="1" applyAlignment="1">
      <alignment horizontal="center" vertical="center" wrapText="1"/>
    </xf>
    <xf numFmtId="0" fontId="39" fillId="0" borderId="32" xfId="104" applyFont="1" applyBorder="1" applyAlignment="1">
      <alignment horizontal="center" vertical="center" wrapText="1"/>
    </xf>
    <xf numFmtId="0" fontId="39" fillId="0" borderId="33" xfId="104" applyFont="1" applyBorder="1" applyAlignment="1">
      <alignment horizontal="center" vertical="center" wrapText="1"/>
    </xf>
    <xf numFmtId="0" fontId="39" fillId="0" borderId="26" xfId="104" applyFont="1" applyBorder="1" applyAlignment="1">
      <alignment horizontal="center" vertical="center" wrapText="1"/>
    </xf>
    <xf numFmtId="0" fontId="39" fillId="0" borderId="27" xfId="104" applyFont="1" applyBorder="1" applyAlignment="1">
      <alignment horizontal="center" vertical="center" wrapText="1"/>
    </xf>
    <xf numFmtId="0" fontId="39" fillId="0" borderId="34" xfId="104" applyFont="1" applyBorder="1" applyAlignment="1">
      <alignment horizontal="center" vertical="center" wrapText="1"/>
    </xf>
    <xf numFmtId="0" fontId="39" fillId="0" borderId="35" xfId="104" applyFont="1" applyBorder="1" applyAlignment="1">
      <alignment horizontal="center" vertical="center" wrapText="1"/>
    </xf>
    <xf numFmtId="0" fontId="38" fillId="0" borderId="31" xfId="81" applyFont="1" applyBorder="1" applyAlignment="1">
      <alignment horizontal="center" vertical="center" wrapText="1"/>
    </xf>
    <xf numFmtId="0" fontId="38" fillId="0" borderId="34" xfId="81" applyFont="1" applyBorder="1" applyAlignment="1">
      <alignment horizontal="center" vertical="center" wrapText="1"/>
    </xf>
    <xf numFmtId="164" fontId="37" fillId="0" borderId="11" xfId="81" applyNumberFormat="1" applyFont="1" applyBorder="1" applyAlignment="1">
      <alignment horizontal="center" vertical="center" wrapText="1"/>
    </xf>
    <xf numFmtId="164" fontId="37" fillId="0" borderId="29" xfId="81" applyNumberFormat="1" applyFont="1" applyBorder="1" applyAlignment="1">
      <alignment horizontal="center" vertical="center" wrapText="1"/>
    </xf>
    <xf numFmtId="164" fontId="37" fillId="0" borderId="27" xfId="81" applyNumberFormat="1" applyFont="1" applyBorder="1" applyAlignment="1">
      <alignment horizontal="center" vertical="center" wrapText="1"/>
    </xf>
    <xf numFmtId="164" fontId="37" fillId="0" borderId="13" xfId="81" applyNumberFormat="1" applyFont="1" applyBorder="1" applyAlignment="1">
      <alignment horizontal="center" vertical="center" wrapText="1"/>
    </xf>
    <xf numFmtId="0" fontId="37" fillId="0" borderId="30" xfId="81" applyFont="1" applyBorder="1" applyAlignment="1">
      <alignment horizontal="center" vertical="center" wrapText="1"/>
    </xf>
    <xf numFmtId="0" fontId="37" fillId="0" borderId="26" xfId="81" applyFont="1" applyBorder="1" applyAlignment="1">
      <alignment horizontal="center" vertical="center" wrapText="1"/>
    </xf>
    <xf numFmtId="0" fontId="37" fillId="0" borderId="12" xfId="81"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1" fillId="0" borderId="11" xfId="105" applyFont="1" applyFill="1" applyBorder="1" applyAlignment="1">
      <alignment horizontal="left" vertical="center" wrapText="1"/>
    </xf>
    <xf numFmtId="0" fontId="38" fillId="0" borderId="11" xfId="81" applyFont="1" applyBorder="1" applyAlignment="1">
      <alignment horizontal="center" vertical="center" wrapText="1"/>
    </xf>
    <xf numFmtId="0" fontId="58" fillId="0" borderId="0" xfId="0" applyFont="1" applyAlignment="1">
      <alignment horizontal="right" vertical="center" wrapText="1"/>
    </xf>
    <xf numFmtId="0" fontId="59" fillId="0" borderId="0" xfId="137" applyFont="1" applyAlignment="1">
      <alignment horizontal="center" vertical="center" wrapText="1"/>
    </xf>
    <xf numFmtId="0" fontId="50" fillId="24" borderId="38" xfId="137" applyFont="1" applyFill="1" applyBorder="1" applyAlignment="1">
      <alignment horizontal="center" vertical="center" textRotation="90" wrapText="1"/>
    </xf>
    <xf numFmtId="0" fontId="50" fillId="24" borderId="23" xfId="137" applyFont="1" applyFill="1" applyBorder="1" applyAlignment="1">
      <alignment horizontal="center" vertical="center" textRotation="90" wrapText="1"/>
    </xf>
    <xf numFmtId="0" fontId="50" fillId="24" borderId="11" xfId="137" applyFont="1" applyFill="1" applyBorder="1" applyAlignment="1">
      <alignment horizontal="center" vertical="center" wrapText="1"/>
    </xf>
    <xf numFmtId="0" fontId="50" fillId="24" borderId="27" xfId="137" applyNumberFormat="1" applyFont="1" applyFill="1" applyBorder="1" applyAlignment="1">
      <alignment horizontal="center" vertical="center" wrapText="1"/>
    </xf>
    <xf numFmtId="0" fontId="50" fillId="24" borderId="36" xfId="137" applyNumberFormat="1" applyFont="1" applyFill="1" applyBorder="1" applyAlignment="1">
      <alignment horizontal="center" vertical="center" wrapText="1"/>
    </xf>
    <xf numFmtId="0" fontId="50" fillId="24" borderId="37" xfId="137" applyNumberFormat="1" applyFont="1" applyFill="1" applyBorder="1" applyAlignment="1">
      <alignment horizontal="center" vertical="center" wrapText="1"/>
    </xf>
    <xf numFmtId="0" fontId="38" fillId="0" borderId="39" xfId="142" applyFont="1" applyFill="1" applyBorder="1" applyAlignment="1">
      <alignment horizontal="left" vertical="top"/>
    </xf>
    <xf numFmtId="0" fontId="38" fillId="0" borderId="36" xfId="142" applyFont="1" applyFill="1" applyBorder="1" applyAlignment="1">
      <alignment horizontal="left" vertical="top"/>
    </xf>
    <xf numFmtId="0" fontId="38" fillId="0" borderId="42" xfId="142" applyFont="1" applyFill="1" applyBorder="1" applyAlignment="1">
      <alignment horizontal="left" vertical="top"/>
    </xf>
    <xf numFmtId="0" fontId="60" fillId="0" borderId="45" xfId="142" applyFont="1" applyFill="1" applyBorder="1" applyAlignment="1">
      <alignment horizontal="left" vertical="top"/>
    </xf>
    <xf numFmtId="0" fontId="60" fillId="0" borderId="46" xfId="142" applyFont="1" applyFill="1" applyBorder="1" applyAlignment="1">
      <alignment horizontal="left" vertical="top"/>
    </xf>
    <xf numFmtId="0" fontId="60" fillId="0" borderId="47" xfId="142" applyFont="1" applyFill="1" applyBorder="1" applyAlignment="1">
      <alignment horizontal="left" vertical="top"/>
    </xf>
    <xf numFmtId="0" fontId="38" fillId="0" borderId="51" xfId="142" applyFont="1" applyFill="1" applyBorder="1" applyAlignment="1">
      <alignment horizontal="left" vertical="center" wrapText="1"/>
    </xf>
    <xf numFmtId="0" fontId="38" fillId="0" borderId="52" xfId="142" applyFont="1" applyFill="1" applyBorder="1" applyAlignment="1">
      <alignment horizontal="left" vertical="center" wrapText="1"/>
    </xf>
    <xf numFmtId="0" fontId="38" fillId="0" borderId="53" xfId="142" applyFont="1" applyFill="1" applyBorder="1" applyAlignment="1">
      <alignment horizontal="left" vertical="center" wrapText="1"/>
    </xf>
    <xf numFmtId="0" fontId="60" fillId="0" borderId="39" xfId="142" applyFont="1" applyFill="1" applyBorder="1" applyAlignment="1">
      <alignment horizontal="left" vertical="top"/>
    </xf>
    <xf numFmtId="0" fontId="60" fillId="0" borderId="36" xfId="142" applyFont="1" applyFill="1" applyBorder="1" applyAlignment="1">
      <alignment horizontal="left" vertical="top"/>
    </xf>
    <xf numFmtId="0" fontId="60" fillId="0" borderId="42" xfId="142" applyFont="1" applyFill="1" applyBorder="1" applyAlignment="1">
      <alignment horizontal="left" vertical="top"/>
    </xf>
    <xf numFmtId="0" fontId="62" fillId="0" borderId="39" xfId="142" applyFont="1" applyFill="1" applyBorder="1" applyAlignment="1">
      <alignment horizontal="left" vertical="top" wrapText="1"/>
    </xf>
    <xf numFmtId="0" fontId="62" fillId="0" borderId="37" xfId="142" applyFont="1" applyFill="1" applyBorder="1" applyAlignment="1">
      <alignment horizontal="left" vertical="top" wrapText="1"/>
    </xf>
    <xf numFmtId="0" fontId="38" fillId="0" borderId="27" xfId="142" applyFont="1" applyFill="1" applyBorder="1" applyAlignment="1">
      <alignment horizontal="left" vertical="top" wrapText="1"/>
    </xf>
    <xf numFmtId="0" fontId="38" fillId="0" borderId="36" xfId="142" applyFont="1" applyFill="1" applyBorder="1" applyAlignment="1">
      <alignment horizontal="left" vertical="top" wrapText="1"/>
    </xf>
    <xf numFmtId="0" fontId="38" fillId="0" borderId="42" xfId="142" applyFont="1" applyFill="1" applyBorder="1" applyAlignment="1">
      <alignment horizontal="left" vertical="top" wrapText="1"/>
    </xf>
    <xf numFmtId="0" fontId="38" fillId="0" borderId="26" xfId="142" applyFont="1" applyFill="1" applyBorder="1" applyAlignment="1">
      <alignment horizontal="left" vertical="center" wrapText="1"/>
    </xf>
    <xf numFmtId="0" fontId="38" fillId="0" borderId="11" xfId="142" applyFont="1" applyFill="1" applyBorder="1" applyAlignment="1">
      <alignment horizontal="left" vertical="center" wrapText="1"/>
    </xf>
    <xf numFmtId="0" fontId="59" fillId="0" borderId="30" xfId="142" applyFont="1" applyFill="1" applyBorder="1" applyAlignment="1">
      <alignment horizontal="center" vertical="center"/>
    </xf>
    <xf numFmtId="0" fontId="38" fillId="0" borderId="31" xfId="142" applyFont="1" applyFill="1" applyBorder="1"/>
    <xf numFmtId="0" fontId="38" fillId="0" borderId="26" xfId="142" applyFont="1" applyFill="1" applyBorder="1"/>
    <xf numFmtId="0" fontId="38" fillId="0" borderId="11" xfId="142" applyFont="1" applyFill="1" applyBorder="1"/>
    <xf numFmtId="0" fontId="37" fillId="0" borderId="26" xfId="142" applyFont="1" applyFill="1" applyBorder="1" applyAlignment="1">
      <alignment horizontal="center" vertical="center" wrapText="1"/>
    </xf>
    <xf numFmtId="0" fontId="37" fillId="0" borderId="11" xfId="142" applyFont="1" applyFill="1" applyBorder="1" applyAlignment="1">
      <alignment horizontal="center" vertical="center" wrapText="1"/>
    </xf>
    <xf numFmtId="0" fontId="38" fillId="0" borderId="37" xfId="142" applyFont="1" applyFill="1" applyBorder="1" applyAlignment="1">
      <alignment horizontal="left" vertical="top"/>
    </xf>
    <xf numFmtId="0" fontId="38" fillId="0" borderId="26" xfId="142" applyFont="1" applyFill="1" applyBorder="1" applyAlignment="1">
      <alignment horizontal="left" wrapText="1"/>
    </xf>
    <xf numFmtId="0" fontId="38" fillId="0" borderId="11" xfId="142" applyFont="1" applyFill="1" applyBorder="1" applyAlignment="1">
      <alignment horizontal="left" wrapText="1"/>
    </xf>
    <xf numFmtId="0" fontId="59" fillId="0" borderId="30" xfId="142" applyFont="1" applyFill="1" applyBorder="1" applyAlignment="1">
      <alignment horizontal="center" vertical="center" wrapText="1"/>
    </xf>
    <xf numFmtId="0" fontId="12" fillId="0" borderId="31" xfId="142" applyBorder="1" applyAlignment="1">
      <alignment horizontal="center" vertical="center" wrapText="1"/>
    </xf>
    <xf numFmtId="0" fontId="12" fillId="0" borderId="50" xfId="142" applyBorder="1" applyAlignment="1">
      <alignment horizontal="center" vertical="center" wrapText="1"/>
    </xf>
    <xf numFmtId="0" fontId="12" fillId="0" borderId="38" xfId="142" applyBorder="1" applyAlignment="1">
      <alignment horizontal="center" vertical="center" wrapText="1"/>
    </xf>
    <xf numFmtId="0" fontId="38" fillId="0" borderId="34" xfId="142" applyFont="1" applyBorder="1" applyAlignment="1">
      <alignment horizontal="center" vertical="center" wrapText="1"/>
    </xf>
    <xf numFmtId="0" fontId="12" fillId="0" borderId="48" xfId="142" applyBorder="1" applyAlignment="1">
      <alignment horizontal="center" vertical="center" wrapText="1"/>
    </xf>
    <xf numFmtId="0" fontId="12" fillId="0" borderId="49" xfId="142" applyBorder="1" applyAlignment="1">
      <alignment horizontal="center" vertical="center" wrapText="1"/>
    </xf>
    <xf numFmtId="0" fontId="65" fillId="0" borderId="0" xfId="144" applyFont="1" applyAlignment="1">
      <alignment horizontal="right"/>
    </xf>
    <xf numFmtId="0" fontId="66" fillId="0" borderId="0" xfId="144" applyFont="1" applyAlignment="1">
      <alignment horizontal="right" vertical="center"/>
    </xf>
    <xf numFmtId="0" fontId="67" fillId="0" borderId="0" xfId="144" applyFont="1" applyAlignment="1">
      <alignment horizontal="center" vertical="center" wrapText="1"/>
    </xf>
    <xf numFmtId="0" fontId="54" fillId="0" borderId="0" xfId="0" applyFont="1" applyAlignment="1">
      <alignment horizontal="left" vertical="center" wrapText="1"/>
    </xf>
    <xf numFmtId="0" fontId="51" fillId="0" borderId="27" xfId="105" applyFont="1" applyFill="1" applyBorder="1" applyAlignment="1">
      <alignment horizontal="left" vertical="center" wrapText="1"/>
    </xf>
    <xf numFmtId="0" fontId="51" fillId="0" borderId="36" xfId="105" applyFont="1" applyFill="1" applyBorder="1" applyAlignment="1">
      <alignment horizontal="left" vertical="center" wrapText="1"/>
    </xf>
    <xf numFmtId="0" fontId="51" fillId="0" borderId="37" xfId="105" applyFont="1" applyFill="1" applyBorder="1" applyAlignment="1">
      <alignment horizontal="left" vertical="center" wrapText="1"/>
    </xf>
    <xf numFmtId="0" fontId="51" fillId="0" borderId="11" xfId="81" applyFont="1" applyBorder="1" applyAlignment="1">
      <alignment horizontal="center" vertical="center" wrapText="1"/>
    </xf>
    <xf numFmtId="0" fontId="54" fillId="0" borderId="0" xfId="0" applyFont="1" applyAlignment="1">
      <alignment horizontal="center" vertical="center" wrapText="1"/>
    </xf>
  </cellXfs>
  <cellStyles count="148">
    <cellStyle name="_2007 anvanacank" xfId="1"/>
    <cellStyle name="_2007-i apranqacanqNNN" xfId="2"/>
    <cellStyle name="_2008 anvanacank" xfId="3"/>
    <cellStyle name="_ANVANACANK GAXTNI 2011" xfId="4"/>
    <cellStyle name="_artabyuje" xfId="135"/>
    <cellStyle name="_í»ñÉáõÍáõÃÛáõÝ1" xfId="5"/>
    <cellStyle name="_PN eramsyak 2010" xfId="6"/>
    <cellStyle name="_PN kapitali popoxutyun" xfId="7"/>
    <cellStyle name="_Texekanq" xfId="8"/>
    <cellStyle name="01" xfId="9"/>
    <cellStyle name="20% - Accent1" xfId="10" builtinId="30" customBuiltin="1"/>
    <cellStyle name="20% - Accent2" xfId="12" builtinId="34" customBuiltin="1"/>
    <cellStyle name="20% - Accent3" xfId="14" builtinId="38" customBuiltin="1"/>
    <cellStyle name="20% - Accent4" xfId="16" builtinId="42" customBuiltin="1"/>
    <cellStyle name="20% - Accent5" xfId="18" builtinId="46" customBuiltin="1"/>
    <cellStyle name="20% - Accent6" xfId="20" builtinId="50" customBuiltin="1"/>
    <cellStyle name="20% — акцент1" xfId="11"/>
    <cellStyle name="20% — акцент2" xfId="13"/>
    <cellStyle name="20% — акцент3" xfId="15"/>
    <cellStyle name="20% — акцент4" xfId="17"/>
    <cellStyle name="20% — акцент5" xfId="19"/>
    <cellStyle name="20% — акцент6" xfId="21"/>
    <cellStyle name="40% - Accent1" xfId="22" builtinId="31" customBuiltin="1"/>
    <cellStyle name="40% - Accent2" xfId="24" builtinId="35" customBuiltin="1"/>
    <cellStyle name="40% - Accent3" xfId="26" builtinId="39" customBuiltin="1"/>
    <cellStyle name="40% - Accent4" xfId="28" builtinId="43" customBuiltin="1"/>
    <cellStyle name="40% - Accent5" xfId="30" builtinId="47" customBuiltin="1"/>
    <cellStyle name="40% - Accent6" xfId="32" builtinId="51" customBuiltin="1"/>
    <cellStyle name="40% — акцент1" xfId="23"/>
    <cellStyle name="40% — акцент2" xfId="25"/>
    <cellStyle name="40% — акцент3" xfId="27"/>
    <cellStyle name="40% — акцент4" xfId="29"/>
    <cellStyle name="40% — акцент5" xfId="31"/>
    <cellStyle name="40% — акцент6" xfId="33"/>
    <cellStyle name="60% - Accent1" xfId="34" builtinId="32" customBuiltin="1"/>
    <cellStyle name="60% - Accent2" xfId="36" builtinId="36" customBuiltin="1"/>
    <cellStyle name="60% - Accent3" xfId="38" builtinId="40" customBuiltin="1"/>
    <cellStyle name="60% - Accent4" xfId="40" builtinId="44" customBuiltin="1"/>
    <cellStyle name="60% - Accent5" xfId="42" builtinId="48" customBuiltin="1"/>
    <cellStyle name="60% - Accent6" xfId="44" builtinId="52" customBuiltin="1"/>
    <cellStyle name="60% — акцент1" xfId="35"/>
    <cellStyle name="60% — акцент2" xfId="37"/>
    <cellStyle name="60% — акцент3" xfId="39"/>
    <cellStyle name="60% — акцент4" xfId="41"/>
    <cellStyle name="60% — акцент5" xfId="43"/>
    <cellStyle name="60% — акцент6" xfId="45"/>
    <cellStyle name="Accent1" xfId="108" builtinId="29" customBuiltin="1"/>
    <cellStyle name="Accent2" xfId="109" builtinId="33" customBuiltin="1"/>
    <cellStyle name="Accent3" xfId="110" builtinId="37" customBuiltin="1"/>
    <cellStyle name="Accent4" xfId="111" builtinId="41" customBuiltin="1"/>
    <cellStyle name="Accent5" xfId="112" builtinId="45" customBuiltin="1"/>
    <cellStyle name="Accent6" xfId="113" builtinId="49" customBuiltin="1"/>
    <cellStyle name="Bad" xfId="127" builtinId="27" customBuiltin="1"/>
    <cellStyle name="Calculation" xfId="116" builtinId="22" customBuiltin="1"/>
    <cellStyle name="Check Cell" xfId="122" builtinId="23" customBuiltin="1"/>
    <cellStyle name="Comma" xfId="46" builtinId="3"/>
    <cellStyle name="Comma 2" xfId="47"/>
    <cellStyle name="Comma 2 2" xfId="48"/>
    <cellStyle name="Comma 2 3" xfId="49"/>
    <cellStyle name="Comma 2_01.07.14 (elq 02226 - 07.07.14)" xfId="50"/>
    <cellStyle name="Comma 3" xfId="51"/>
    <cellStyle name="Comma 3 2" xfId="52"/>
    <cellStyle name="Comma 3_cragir 2015 lracrac. 17.11.14" xfId="53"/>
    <cellStyle name="Comma 4" xfId="54"/>
    <cellStyle name="Comma 4 2" xfId="55"/>
    <cellStyle name="Comma 4 3" xfId="56"/>
    <cellStyle name="Comma 4_01.01.15 (elq 0108- 17.01.15)" xfId="57"/>
    <cellStyle name="Comma 5" xfId="58"/>
    <cellStyle name="Comma 5 2" xfId="59"/>
    <cellStyle name="Comma 6" xfId="134"/>
    <cellStyle name="Comma 7" xfId="138"/>
    <cellStyle name="Comma 8" xfId="140"/>
    <cellStyle name="Comma 9" xfId="145"/>
    <cellStyle name="Explanatory Text" xfId="128" builtinId="53" customBuiltin="1"/>
    <cellStyle name="Good" xfId="133" builtinId="26" customBuiltin="1"/>
    <cellStyle name="Heading 1" xfId="117" builtinId="16" customBuiltin="1"/>
    <cellStyle name="Heading 2" xfId="118" builtinId="17" customBuiltin="1"/>
    <cellStyle name="Heading 3" xfId="119" builtinId="18" customBuiltin="1"/>
    <cellStyle name="Heading 4" xfId="120" builtinId="19" customBuiltin="1"/>
    <cellStyle name="Input" xfId="114" builtinId="20" customBuiltin="1"/>
    <cellStyle name="Linked Cell" xfId="130" builtinId="24" customBuiltin="1"/>
    <cellStyle name="Neutral" xfId="124" builtinId="28" customBuiltin="1"/>
    <cellStyle name="Normal" xfId="0" builtinId="0"/>
    <cellStyle name="Normal 10" xfId="60"/>
    <cellStyle name="Normal 11" xfId="61"/>
    <cellStyle name="Normal 12" xfId="137"/>
    <cellStyle name="Normal 13" xfId="141"/>
    <cellStyle name="Normal 14" xfId="142"/>
    <cellStyle name="Normal 2" xfId="62"/>
    <cellStyle name="Normal 2 2" xfId="63"/>
    <cellStyle name="Normal 2 2 2" xfId="64"/>
    <cellStyle name="Normal 2 2_01.01.14. for Fin. Otd" xfId="65"/>
    <cellStyle name="Normal 2 3" xfId="66"/>
    <cellStyle name="Normal 2 3 2" xfId="67"/>
    <cellStyle name="Normal 2 3_01.01.15 (elq 0108- 17.01.15)" xfId="68"/>
    <cellStyle name="Normal 2_01.01.10. for Fin. Otd" xfId="69"/>
    <cellStyle name="Normal 3" xfId="70"/>
    <cellStyle name="Normal 3 2" xfId="71"/>
    <cellStyle name="Normal 3 3" xfId="72"/>
    <cellStyle name="Normal 3 4" xfId="73"/>
    <cellStyle name="Normal 3_01.01.14. for Fin. Otd" xfId="74"/>
    <cellStyle name="Normal 4" xfId="75"/>
    <cellStyle name="Normal 4 2" xfId="76"/>
    <cellStyle name="Normal 4 2 2" xfId="77"/>
    <cellStyle name="Normal 4 2 3" xfId="78"/>
    <cellStyle name="Normal 4 3" xfId="79"/>
    <cellStyle name="Normal 4_01.01.15 (elq 0108- 17.01.15)" xfId="80"/>
    <cellStyle name="Normal 5" xfId="81"/>
    <cellStyle name="Normal 5 2" xfId="82"/>
    <cellStyle name="Normal 5 2 2" xfId="83"/>
    <cellStyle name="Normal 5_kic 2" xfId="84"/>
    <cellStyle name="Normal 6" xfId="85"/>
    <cellStyle name="Normal 6 2" xfId="86"/>
    <cellStyle name="Normal 6 2 2" xfId="87"/>
    <cellStyle name="Normal 6_kic 2" xfId="88"/>
    <cellStyle name="Normal 7" xfId="89"/>
    <cellStyle name="Normal 7 2" xfId="90"/>
    <cellStyle name="Normal 7_2011-Kap-hastatac" xfId="91"/>
    <cellStyle name="Normal 8" xfId="92"/>
    <cellStyle name="Normal 8 2" xfId="93"/>
    <cellStyle name="Normal 8_01.01.15 (elq 0108- 17.01.15)" xfId="94"/>
    <cellStyle name="Normal 9" xfId="95"/>
    <cellStyle name="Normal 9 2" xfId="96"/>
    <cellStyle name="Normal 9 2 2" xfId="97"/>
    <cellStyle name="Normal 9 2_1-7 havelvacner. 21.06.16" xfId="98"/>
    <cellStyle name="Normal 9 3" xfId="99"/>
    <cellStyle name="Normal 9 3 2" xfId="100"/>
    <cellStyle name="Normal 9 3_1-7 havelvacner. 21.06.16" xfId="101"/>
    <cellStyle name="Normal 9 3_հավ1-3" xfId="102"/>
    <cellStyle name="Normal 9_1-7 havelvacner. 21.06.16" xfId="103"/>
    <cellStyle name="Normal_2017 PLAN VERJNAKAN.23.12.16" xfId="104"/>
    <cellStyle name="Normal_Book1_1_2010 nax" xfId="105"/>
    <cellStyle name="Normal_Hamematakan _1" xfId="139"/>
    <cellStyle name="Note" xfId="129" builtinId="10" customBuiltin="1"/>
    <cellStyle name="Output" xfId="115" builtinId="21" customBuiltin="1"/>
    <cellStyle name="Percent 2" xfId="106"/>
    <cellStyle name="Percent 3" xfId="143"/>
    <cellStyle name="Style 1" xfId="107"/>
    <cellStyle name="Title" xfId="123" builtinId="15" customBuiltin="1"/>
    <cellStyle name="Total" xfId="121" builtinId="25" customBuiltin="1"/>
    <cellStyle name="Warning Text" xfId="132" builtinId="11" customBuiltin="1"/>
    <cellStyle name="Обычный 2" xfId="125"/>
    <cellStyle name="Обычный 2 2" xfId="144"/>
    <cellStyle name="Обычный 3" xfId="126"/>
    <cellStyle name="Обычный 4" xfId="136"/>
    <cellStyle name="Стиль 1" xfId="131"/>
    <cellStyle name="Финансовый 2" xfId="146"/>
    <cellStyle name="Финансовый 3" xfId="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indexed="10"/>
  </sheetPr>
  <dimension ref="A1:HP15"/>
  <sheetViews>
    <sheetView showZeros="0" topLeftCell="F1" zoomScaleNormal="70" workbookViewId="0">
      <selection activeCell="C16" sqref="C16"/>
    </sheetView>
  </sheetViews>
  <sheetFormatPr defaultColWidth="8" defaultRowHeight="15" outlineLevelCol="1"/>
  <cols>
    <col min="1" max="1" width="5.375" style="2" hidden="1" customWidth="1" outlineLevel="1"/>
    <col min="2" max="2" width="13" style="2" bestFit="1" customWidth="1" outlineLevel="1"/>
    <col min="3" max="3" width="24.125" style="2" customWidth="1" outlineLevel="1"/>
    <col min="4" max="4" width="31.375" style="2" customWidth="1"/>
    <col min="5" max="6" width="6.5" style="4" customWidth="1"/>
    <col min="7" max="7" width="11" style="2" customWidth="1"/>
    <col min="8" max="8" width="13" style="2" customWidth="1"/>
    <col min="9" max="9" width="17.625" style="2" customWidth="1"/>
    <col min="10" max="10" width="6.875" style="2" bestFit="1" customWidth="1"/>
    <col min="11" max="11" width="12" style="2" bestFit="1" customWidth="1"/>
    <col min="12" max="12" width="6.875" style="2" bestFit="1" customWidth="1"/>
    <col min="13" max="13" width="11.75" style="2" bestFit="1" customWidth="1"/>
    <col min="14" max="14" width="6.875" style="2" bestFit="1" customWidth="1"/>
    <col min="15" max="15" width="12.125" style="2" bestFit="1" customWidth="1"/>
    <col min="16" max="16" width="6.875" style="2" bestFit="1" customWidth="1"/>
    <col min="17" max="17" width="11.625" style="2" bestFit="1" customWidth="1"/>
    <col min="18" max="16384" width="8" style="2"/>
  </cols>
  <sheetData>
    <row r="1" spans="1:224" ht="16.5">
      <c r="D1" s="3" t="s">
        <v>9</v>
      </c>
      <c r="G1" s="5"/>
      <c r="I1" s="5"/>
    </row>
    <row r="2" spans="1:224" ht="18.75">
      <c r="D2" s="164" t="s">
        <v>10</v>
      </c>
      <c r="E2" s="164"/>
      <c r="F2" s="164"/>
      <c r="G2" s="164"/>
      <c r="H2" s="164"/>
      <c r="I2" s="164"/>
      <c r="J2" s="164"/>
      <c r="K2" s="164"/>
      <c r="L2" s="164"/>
      <c r="M2" s="164"/>
      <c r="N2" s="164"/>
      <c r="O2" s="164"/>
      <c r="P2" s="164"/>
      <c r="Q2" s="164"/>
    </row>
    <row r="3" spans="1:224" ht="15.75" thickBot="1">
      <c r="I3" s="5"/>
    </row>
    <row r="4" spans="1:224" s="6" customFormat="1" ht="17.25" thickBot="1">
      <c r="A4" s="183" t="s">
        <v>11</v>
      </c>
      <c r="B4" s="166" t="s">
        <v>12</v>
      </c>
      <c r="C4" s="166" t="s">
        <v>13</v>
      </c>
      <c r="D4" s="166" t="s">
        <v>14</v>
      </c>
      <c r="E4" s="166" t="s">
        <v>15</v>
      </c>
      <c r="F4" s="166" t="s">
        <v>16</v>
      </c>
      <c r="G4" s="177" t="s">
        <v>17</v>
      </c>
      <c r="H4" s="177"/>
      <c r="I4" s="178"/>
      <c r="J4" s="169" t="s">
        <v>18</v>
      </c>
      <c r="K4" s="170"/>
      <c r="L4" s="171"/>
      <c r="M4" s="171"/>
      <c r="N4" s="171"/>
      <c r="O4" s="171"/>
      <c r="P4" s="171"/>
      <c r="Q4" s="172"/>
    </row>
    <row r="5" spans="1:224" s="6" customFormat="1" ht="16.5">
      <c r="A5" s="184"/>
      <c r="B5" s="167"/>
      <c r="C5" s="167"/>
      <c r="D5" s="167"/>
      <c r="E5" s="167"/>
      <c r="F5" s="167"/>
      <c r="G5" s="179" t="s">
        <v>19</v>
      </c>
      <c r="H5" s="179" t="s">
        <v>20</v>
      </c>
      <c r="I5" s="181" t="s">
        <v>21</v>
      </c>
      <c r="J5" s="173" t="s">
        <v>22</v>
      </c>
      <c r="K5" s="174"/>
      <c r="L5" s="169" t="s">
        <v>23</v>
      </c>
      <c r="M5" s="175"/>
      <c r="N5" s="169" t="s">
        <v>24</v>
      </c>
      <c r="O5" s="175"/>
      <c r="P5" s="169" t="s">
        <v>25</v>
      </c>
      <c r="Q5" s="176"/>
    </row>
    <row r="6" spans="1:224" s="6" customFormat="1" ht="17.25" thickBot="1">
      <c r="A6" s="185"/>
      <c r="B6" s="168"/>
      <c r="C6" s="168"/>
      <c r="D6" s="168"/>
      <c r="E6" s="168"/>
      <c r="F6" s="168"/>
      <c r="G6" s="180"/>
      <c r="H6" s="180"/>
      <c r="I6" s="182"/>
      <c r="J6" s="8" t="s">
        <v>26</v>
      </c>
      <c r="K6" s="9" t="s">
        <v>27</v>
      </c>
      <c r="L6" s="8" t="s">
        <v>26</v>
      </c>
      <c r="M6" s="9" t="s">
        <v>27</v>
      </c>
      <c r="N6" s="8" t="s">
        <v>26</v>
      </c>
      <c r="O6" s="9" t="s">
        <v>27</v>
      </c>
      <c r="P6" s="8" t="s">
        <v>26</v>
      </c>
      <c r="Q6" s="10" t="s">
        <v>27</v>
      </c>
    </row>
    <row r="7" spans="1:224" s="20" customFormat="1" ht="18" thickBot="1">
      <c r="A7" s="11" t="s">
        <v>28</v>
      </c>
      <c r="B7" s="12"/>
      <c r="C7" s="13" t="s">
        <v>29</v>
      </c>
      <c r="D7" s="13" t="s">
        <v>29</v>
      </c>
      <c r="E7" s="14" t="s">
        <v>28</v>
      </c>
      <c r="F7" s="14" t="s">
        <v>28</v>
      </c>
      <c r="G7" s="15" t="s">
        <v>28</v>
      </c>
      <c r="H7" s="15" t="s">
        <v>28</v>
      </c>
      <c r="I7" s="16">
        <f>+I8</f>
        <v>3920000</v>
      </c>
      <c r="J7" s="17" t="s">
        <v>28</v>
      </c>
      <c r="K7" s="18">
        <f>+K8</f>
        <v>980000</v>
      </c>
      <c r="L7" s="17" t="s">
        <v>28</v>
      </c>
      <c r="M7" s="18">
        <f>+M8</f>
        <v>980000</v>
      </c>
      <c r="N7" s="17" t="s">
        <v>28</v>
      </c>
      <c r="O7" s="18">
        <f>+O8</f>
        <v>980000</v>
      </c>
      <c r="P7" s="17" t="s">
        <v>28</v>
      </c>
      <c r="Q7" s="19">
        <f>+Q8</f>
        <v>980000</v>
      </c>
    </row>
    <row r="8" spans="1:224" s="28" customFormat="1" ht="17.25" thickBot="1">
      <c r="A8" s="21"/>
      <c r="B8" s="12"/>
      <c r="C8" s="22" t="s">
        <v>30</v>
      </c>
      <c r="D8" s="22" t="s">
        <v>30</v>
      </c>
      <c r="E8" s="23" t="s">
        <v>28</v>
      </c>
      <c r="F8" s="23" t="s">
        <v>28</v>
      </c>
      <c r="G8" s="24" t="s">
        <v>28</v>
      </c>
      <c r="H8" s="24" t="s">
        <v>28</v>
      </c>
      <c r="I8" s="25">
        <f>+I9</f>
        <v>3920000</v>
      </c>
      <c r="J8" s="26" t="s">
        <v>28</v>
      </c>
      <c r="K8" s="25">
        <f>+K9</f>
        <v>980000</v>
      </c>
      <c r="L8" s="26" t="s">
        <v>28</v>
      </c>
      <c r="M8" s="25">
        <f>+M9</f>
        <v>980000</v>
      </c>
      <c r="N8" s="26" t="s">
        <v>28</v>
      </c>
      <c r="O8" s="25">
        <f>+O9</f>
        <v>980000</v>
      </c>
      <c r="P8" s="26" t="s">
        <v>28</v>
      </c>
      <c r="Q8" s="27">
        <f>+Q9</f>
        <v>980000</v>
      </c>
    </row>
    <row r="9" spans="1:224" s="6" customFormat="1" ht="49.5">
      <c r="A9" s="29"/>
      <c r="B9" s="30"/>
      <c r="C9" s="31" t="s">
        <v>31</v>
      </c>
      <c r="D9" s="31" t="s">
        <v>31</v>
      </c>
      <c r="E9" s="32"/>
      <c r="F9" s="32"/>
      <c r="G9" s="33"/>
      <c r="H9" s="33"/>
      <c r="I9" s="34">
        <f>+I10</f>
        <v>3920000</v>
      </c>
      <c r="J9" s="35"/>
      <c r="K9" s="36">
        <f>+K10</f>
        <v>980000</v>
      </c>
      <c r="L9" s="35"/>
      <c r="M9" s="36">
        <f>+M10</f>
        <v>980000</v>
      </c>
      <c r="N9" s="35"/>
      <c r="O9" s="36">
        <f>+O10</f>
        <v>980000</v>
      </c>
      <c r="P9" s="35"/>
      <c r="Q9" s="37">
        <f>+Q10</f>
        <v>980000</v>
      </c>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row>
    <row r="10" spans="1:224" s="48" customFormat="1" ht="33">
      <c r="A10" s="39"/>
      <c r="B10" s="40"/>
      <c r="C10" s="41" t="s">
        <v>32</v>
      </c>
      <c r="D10" s="41" t="s">
        <v>32</v>
      </c>
      <c r="E10" s="42"/>
      <c r="F10" s="42"/>
      <c r="G10" s="43"/>
      <c r="H10" s="43"/>
      <c r="I10" s="44">
        <f>+SUM(I11:I11)</f>
        <v>3920000</v>
      </c>
      <c r="J10" s="45"/>
      <c r="K10" s="44">
        <f>+SUM(K11:K11)</f>
        <v>980000</v>
      </c>
      <c r="L10" s="45"/>
      <c r="M10" s="44">
        <f>+SUM(M11:M11)</f>
        <v>980000</v>
      </c>
      <c r="N10" s="45"/>
      <c r="O10" s="44">
        <f>+SUM(O11:O11)</f>
        <v>980000</v>
      </c>
      <c r="P10" s="45"/>
      <c r="Q10" s="46">
        <f>+SUM(Q11:Q11)</f>
        <v>980000</v>
      </c>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row>
    <row r="11" spans="1:224" s="48" customFormat="1" ht="27.75" customHeight="1">
      <c r="A11" s="39">
        <v>4264</v>
      </c>
      <c r="B11" s="40" t="s">
        <v>33</v>
      </c>
      <c r="C11" s="49" t="s">
        <v>34</v>
      </c>
      <c r="D11" s="50" t="s">
        <v>35</v>
      </c>
      <c r="E11" s="51" t="s">
        <v>36</v>
      </c>
      <c r="F11" s="52" t="s">
        <v>37</v>
      </c>
      <c r="G11" s="53">
        <v>8000</v>
      </c>
      <c r="H11" s="54">
        <v>490000</v>
      </c>
      <c r="I11" s="55">
        <f>+H11*G11/1000</f>
        <v>3920000</v>
      </c>
      <c r="J11" s="56">
        <v>2000</v>
      </c>
      <c r="K11" s="57">
        <f>+J11*H11/1000</f>
        <v>980000</v>
      </c>
      <c r="L11" s="56">
        <v>2000</v>
      </c>
      <c r="M11" s="57">
        <f>+L11*H11/1000</f>
        <v>980000</v>
      </c>
      <c r="N11" s="56">
        <v>2000</v>
      </c>
      <c r="O11" s="57">
        <f>+N11*H11/1000</f>
        <v>980000</v>
      </c>
      <c r="P11" s="56">
        <v>2000</v>
      </c>
      <c r="Q11" s="58">
        <f>+P11*H11/1000</f>
        <v>980000</v>
      </c>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row>
    <row r="14" spans="1:224" ht="30.75" customHeight="1">
      <c r="D14" s="165" t="s">
        <v>38</v>
      </c>
      <c r="E14" s="165"/>
      <c r="F14" s="165"/>
      <c r="G14" s="165"/>
      <c r="H14" s="165"/>
      <c r="I14" s="165"/>
      <c r="J14" s="165"/>
      <c r="K14" s="165"/>
      <c r="L14" s="165"/>
      <c r="M14" s="165"/>
      <c r="N14" s="165"/>
      <c r="O14" s="165"/>
      <c r="P14" s="165"/>
      <c r="Q14" s="165"/>
    </row>
    <row r="15" spans="1:224" ht="30.75" customHeight="1">
      <c r="D15" s="165" t="s">
        <v>39</v>
      </c>
      <c r="E15" s="165"/>
      <c r="F15" s="165"/>
      <c r="G15" s="165"/>
      <c r="H15" s="165"/>
      <c r="I15" s="165"/>
      <c r="J15" s="165"/>
      <c r="K15" s="165"/>
      <c r="L15" s="165"/>
      <c r="M15" s="165"/>
      <c r="N15" s="165"/>
      <c r="O15" s="165"/>
      <c r="P15" s="165"/>
      <c r="Q15" s="165"/>
    </row>
  </sheetData>
  <mergeCells count="18">
    <mergeCell ref="A4:A6"/>
    <mergeCell ref="C4:C6"/>
    <mergeCell ref="B4:B6"/>
    <mergeCell ref="E4:E6"/>
    <mergeCell ref="D4:D6"/>
    <mergeCell ref="D2:Q2"/>
    <mergeCell ref="D14:Q14"/>
    <mergeCell ref="D15:Q15"/>
    <mergeCell ref="F4:F6"/>
    <mergeCell ref="J4:Q4"/>
    <mergeCell ref="J5:K5"/>
    <mergeCell ref="L5:M5"/>
    <mergeCell ref="N5:O5"/>
    <mergeCell ref="P5:Q5"/>
    <mergeCell ref="G4:I4"/>
    <mergeCell ref="G5:G6"/>
    <mergeCell ref="H5:H6"/>
    <mergeCell ref="I5:I6"/>
  </mergeCells>
  <phoneticPr fontId="34" type="noConversion"/>
  <pageMargins left="0.2" right="0.16" top="0.39" bottom="0.35" header="0.3" footer="0.16"/>
  <pageSetup paperSize="9" scale="64" firstPageNumber="2"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codeName="Sheet2">
    <tabColor indexed="10"/>
  </sheetPr>
  <dimension ref="A1:HO15"/>
  <sheetViews>
    <sheetView showZeros="0" topLeftCell="B4" zoomScaleNormal="70" workbookViewId="0">
      <selection activeCell="C16" sqref="C16"/>
    </sheetView>
  </sheetViews>
  <sheetFormatPr defaultColWidth="8" defaultRowHeight="15" outlineLevelCol="1"/>
  <cols>
    <col min="1" max="1" width="5.375" style="2" hidden="1" customWidth="1" outlineLevel="1"/>
    <col min="2" max="2" width="13" style="2" bestFit="1" customWidth="1" outlineLevel="1"/>
    <col min="3" max="3" width="24.125" style="2" customWidth="1" outlineLevel="1"/>
    <col min="4" max="5" width="6.5" style="4" customWidth="1"/>
    <col min="6" max="6" width="11" style="2" customWidth="1"/>
    <col min="7" max="7" width="13" style="2" customWidth="1"/>
    <col min="8" max="8" width="17.625" style="2" customWidth="1"/>
    <col min="9" max="9" width="6.875" style="2" bestFit="1" customWidth="1"/>
    <col min="10" max="10" width="12" style="2" bestFit="1" customWidth="1"/>
    <col min="11" max="11" width="6.875" style="2" bestFit="1" customWidth="1"/>
    <col min="12" max="12" width="11.75" style="2" bestFit="1" customWidth="1"/>
    <col min="13" max="13" width="6.875" style="2" bestFit="1" customWidth="1"/>
    <col min="14" max="14" width="12.125" style="2" bestFit="1" customWidth="1"/>
    <col min="15" max="15" width="7.875" style="2" bestFit="1" customWidth="1"/>
    <col min="16" max="16" width="11.625" style="2" bestFit="1" customWidth="1"/>
    <col min="17" max="16384" width="8" style="2"/>
  </cols>
  <sheetData>
    <row r="1" spans="1:223">
      <c r="F1" s="5"/>
      <c r="H1" s="5"/>
    </row>
    <row r="2" spans="1:223" ht="18.75">
      <c r="D2" s="2"/>
      <c r="E2" s="164"/>
      <c r="F2" s="164"/>
      <c r="G2" s="164"/>
      <c r="H2" s="164"/>
      <c r="I2" s="164"/>
      <c r="J2" s="164"/>
      <c r="K2" s="164"/>
      <c r="L2" s="164"/>
      <c r="M2" s="164"/>
      <c r="N2" s="164"/>
      <c r="O2" s="164"/>
      <c r="P2" s="164"/>
    </row>
    <row r="3" spans="1:223" ht="15.75" thickBot="1">
      <c r="H3" s="5"/>
    </row>
    <row r="4" spans="1:223" s="6" customFormat="1" ht="20.25" customHeight="1" thickBot="1">
      <c r="A4" s="183" t="s">
        <v>11</v>
      </c>
      <c r="B4" s="166" t="s">
        <v>12</v>
      </c>
      <c r="C4" s="166" t="s">
        <v>13</v>
      </c>
      <c r="D4" s="166" t="s">
        <v>16</v>
      </c>
      <c r="E4" s="166" t="s">
        <v>15</v>
      </c>
      <c r="F4" s="177" t="s">
        <v>17</v>
      </c>
      <c r="G4" s="177"/>
      <c r="H4" s="178"/>
      <c r="I4" s="169" t="s">
        <v>18</v>
      </c>
      <c r="J4" s="170"/>
      <c r="K4" s="171"/>
      <c r="L4" s="171"/>
      <c r="M4" s="171"/>
      <c r="N4" s="171"/>
      <c r="O4" s="171"/>
      <c r="P4" s="172"/>
    </row>
    <row r="5" spans="1:223" s="6" customFormat="1" ht="23.25" customHeight="1">
      <c r="A5" s="184"/>
      <c r="B5" s="167"/>
      <c r="C5" s="167"/>
      <c r="D5" s="167"/>
      <c r="E5" s="167"/>
      <c r="F5" s="179" t="s">
        <v>19</v>
      </c>
      <c r="G5" s="179" t="s">
        <v>20</v>
      </c>
      <c r="H5" s="181" t="s">
        <v>21</v>
      </c>
      <c r="I5" s="173" t="s">
        <v>22</v>
      </c>
      <c r="J5" s="174"/>
      <c r="K5" s="169" t="s">
        <v>23</v>
      </c>
      <c r="L5" s="175"/>
      <c r="M5" s="169" t="s">
        <v>24</v>
      </c>
      <c r="N5" s="175"/>
      <c r="O5" s="169" t="s">
        <v>25</v>
      </c>
      <c r="P5" s="176"/>
    </row>
    <row r="6" spans="1:223" s="6" customFormat="1" ht="24" customHeight="1" thickBot="1">
      <c r="A6" s="185"/>
      <c r="B6" s="168"/>
      <c r="C6" s="168"/>
      <c r="D6" s="168"/>
      <c r="E6" s="168"/>
      <c r="F6" s="180"/>
      <c r="G6" s="180"/>
      <c r="H6" s="182"/>
      <c r="I6" s="8" t="s">
        <v>26</v>
      </c>
      <c r="J6" s="9" t="s">
        <v>27</v>
      </c>
      <c r="K6" s="8" t="s">
        <v>26</v>
      </c>
      <c r="L6" s="9" t="s">
        <v>27</v>
      </c>
      <c r="M6" s="8" t="s">
        <v>26</v>
      </c>
      <c r="N6" s="9" t="s">
        <v>27</v>
      </c>
      <c r="O6" s="8" t="s">
        <v>26</v>
      </c>
      <c r="P6" s="10" t="s">
        <v>27</v>
      </c>
    </row>
    <row r="7" spans="1:223" s="20" customFormat="1" ht="18" thickBot="1">
      <c r="A7" s="11" t="s">
        <v>28</v>
      </c>
      <c r="B7" s="12"/>
      <c r="C7" s="13" t="s">
        <v>29</v>
      </c>
      <c r="D7" s="14" t="s">
        <v>28</v>
      </c>
      <c r="E7" s="14" t="s">
        <v>28</v>
      </c>
      <c r="F7" s="15" t="s">
        <v>28</v>
      </c>
      <c r="G7" s="15" t="s">
        <v>28</v>
      </c>
      <c r="H7" s="16">
        <f>+H8</f>
        <v>3920000</v>
      </c>
      <c r="I7" s="17" t="s">
        <v>28</v>
      </c>
      <c r="J7" s="18">
        <f>+J8</f>
        <v>980000</v>
      </c>
      <c r="K7" s="17" t="s">
        <v>28</v>
      </c>
      <c r="L7" s="18">
        <f>+L8</f>
        <v>980000</v>
      </c>
      <c r="M7" s="17" t="s">
        <v>28</v>
      </c>
      <c r="N7" s="18">
        <f>+N8</f>
        <v>980000</v>
      </c>
      <c r="O7" s="17" t="s">
        <v>28</v>
      </c>
      <c r="P7" s="19">
        <f>+P8</f>
        <v>980000</v>
      </c>
    </row>
    <row r="8" spans="1:223" s="28" customFormat="1" ht="17.25" thickBot="1">
      <c r="A8" s="21"/>
      <c r="B8" s="12"/>
      <c r="C8" s="22" t="s">
        <v>30</v>
      </c>
      <c r="D8" s="23" t="s">
        <v>28</v>
      </c>
      <c r="E8" s="23" t="s">
        <v>28</v>
      </c>
      <c r="F8" s="24" t="s">
        <v>28</v>
      </c>
      <c r="G8" s="24" t="s">
        <v>28</v>
      </c>
      <c r="H8" s="25">
        <f>+H9</f>
        <v>3920000</v>
      </c>
      <c r="I8" s="26" t="s">
        <v>28</v>
      </c>
      <c r="J8" s="25">
        <f>+J9</f>
        <v>980000</v>
      </c>
      <c r="K8" s="26" t="s">
        <v>28</v>
      </c>
      <c r="L8" s="25">
        <f>+L9</f>
        <v>980000</v>
      </c>
      <c r="M8" s="26" t="s">
        <v>28</v>
      </c>
      <c r="N8" s="25">
        <f>+N9</f>
        <v>980000</v>
      </c>
      <c r="O8" s="26" t="s">
        <v>28</v>
      </c>
      <c r="P8" s="27">
        <f>+P9</f>
        <v>980000</v>
      </c>
    </row>
    <row r="9" spans="1:223" s="6" customFormat="1" ht="49.5">
      <c r="A9" s="29"/>
      <c r="B9" s="30"/>
      <c r="C9" s="31" t="s">
        <v>31</v>
      </c>
      <c r="D9" s="32"/>
      <c r="E9" s="32"/>
      <c r="F9" s="33"/>
      <c r="G9" s="33"/>
      <c r="H9" s="34">
        <f>+H10</f>
        <v>3920000</v>
      </c>
      <c r="I9" s="35"/>
      <c r="J9" s="36">
        <f>+J10</f>
        <v>980000</v>
      </c>
      <c r="K9" s="35"/>
      <c r="L9" s="36">
        <f>+L10</f>
        <v>980000</v>
      </c>
      <c r="M9" s="35"/>
      <c r="N9" s="36">
        <f>+N10</f>
        <v>980000</v>
      </c>
      <c r="O9" s="35"/>
      <c r="P9" s="37">
        <f>+P10</f>
        <v>980000</v>
      </c>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row>
    <row r="10" spans="1:223" s="48" customFormat="1" ht="33">
      <c r="A10" s="39"/>
      <c r="B10" s="40"/>
      <c r="C10" s="41" t="s">
        <v>32</v>
      </c>
      <c r="D10" s="42"/>
      <c r="E10" s="42"/>
      <c r="F10" s="43"/>
      <c r="G10" s="43"/>
      <c r="H10" s="44">
        <f>+SUM(H11:H11)</f>
        <v>3920000</v>
      </c>
      <c r="I10" s="45"/>
      <c r="J10" s="44">
        <f>+SUM(J11:J11)</f>
        <v>980000</v>
      </c>
      <c r="K10" s="45"/>
      <c r="L10" s="44">
        <f>+SUM(L11:L11)</f>
        <v>980000</v>
      </c>
      <c r="M10" s="45"/>
      <c r="N10" s="44">
        <f>+SUM(N11:N11)</f>
        <v>980000</v>
      </c>
      <c r="O10" s="45"/>
      <c r="P10" s="46">
        <f>+SUM(P11:P11)</f>
        <v>980000</v>
      </c>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row>
    <row r="11" spans="1:223" s="48" customFormat="1" ht="17.25">
      <c r="A11" s="39">
        <v>4264</v>
      </c>
      <c r="B11" s="40" t="s">
        <v>44</v>
      </c>
      <c r="C11" s="49" t="s">
        <v>34</v>
      </c>
      <c r="D11" s="52" t="s">
        <v>37</v>
      </c>
      <c r="E11" s="51" t="s">
        <v>36</v>
      </c>
      <c r="F11" s="53">
        <f>+I11+K11+M11+O11</f>
        <v>8000</v>
      </c>
      <c r="G11" s="54">
        <v>490000</v>
      </c>
      <c r="H11" s="55">
        <f>+G11*F11/1000</f>
        <v>3920000</v>
      </c>
      <c r="I11" s="56">
        <v>2000</v>
      </c>
      <c r="J11" s="57">
        <f>+I11*G11/1000</f>
        <v>980000</v>
      </c>
      <c r="K11" s="56">
        <v>2000</v>
      </c>
      <c r="L11" s="57">
        <f>+K11*G11/1000</f>
        <v>980000</v>
      </c>
      <c r="M11" s="56">
        <v>2000</v>
      </c>
      <c r="N11" s="57">
        <f>+M11*G11/1000</f>
        <v>980000</v>
      </c>
      <c r="O11" s="56">
        <v>2000</v>
      </c>
      <c r="P11" s="58">
        <f>+O11*G11/1000</f>
        <v>980000</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row>
    <row r="14" spans="1:223" ht="30.75" customHeight="1">
      <c r="D14" s="2"/>
      <c r="E14" s="165"/>
      <c r="F14" s="165"/>
      <c r="G14" s="165"/>
      <c r="H14" s="165"/>
      <c r="I14" s="165"/>
      <c r="J14" s="165"/>
      <c r="K14" s="165"/>
      <c r="L14" s="165"/>
      <c r="M14" s="165"/>
      <c r="N14" s="165"/>
      <c r="O14" s="165"/>
      <c r="P14" s="165"/>
    </row>
    <row r="15" spans="1:223" ht="30.75" customHeight="1">
      <c r="D15" s="2"/>
      <c r="E15" s="165"/>
      <c r="F15" s="165"/>
      <c r="G15" s="165"/>
      <c r="H15" s="165"/>
      <c r="I15" s="165"/>
      <c r="J15" s="165"/>
      <c r="K15" s="165"/>
      <c r="L15" s="165"/>
      <c r="M15" s="165"/>
      <c r="N15" s="165"/>
      <c r="O15" s="165"/>
      <c r="P15" s="165"/>
    </row>
  </sheetData>
  <mergeCells count="17">
    <mergeCell ref="E2:P2"/>
    <mergeCell ref="E14:P14"/>
    <mergeCell ref="E15:P15"/>
    <mergeCell ref="I4:P4"/>
    <mergeCell ref="I5:J5"/>
    <mergeCell ref="K5:L5"/>
    <mergeCell ref="M5:N5"/>
    <mergeCell ref="O5:P5"/>
    <mergeCell ref="F4:H4"/>
    <mergeCell ref="F5:F6"/>
    <mergeCell ref="G5:G6"/>
    <mergeCell ref="H5:H6"/>
    <mergeCell ref="A4:A6"/>
    <mergeCell ref="C4:C6"/>
    <mergeCell ref="B4:B6"/>
    <mergeCell ref="E4:E6"/>
    <mergeCell ref="D4:D6"/>
  </mergeCells>
  <phoneticPr fontId="34" type="noConversion"/>
  <pageMargins left="0.2" right="0.16" top="0.39" bottom="0.35" header="0.3" footer="0.16"/>
  <pageSetup paperSize="9" scale="64" firstPageNumber="2"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sheetPr codeName="Sheet7"/>
  <dimension ref="A1:H29"/>
  <sheetViews>
    <sheetView topLeftCell="A4" workbookViewId="0">
      <selection activeCell="F18" sqref="F18"/>
    </sheetView>
  </sheetViews>
  <sheetFormatPr defaultColWidth="9" defaultRowHeight="15.75"/>
  <cols>
    <col min="1" max="1" width="7.125" style="1" bestFit="1" customWidth="1"/>
    <col min="2" max="2" width="6.75" style="1" bestFit="1" customWidth="1"/>
    <col min="3" max="3" width="5.375" style="1" bestFit="1" customWidth="1"/>
    <col min="4" max="4" width="32.375" style="1" customWidth="1"/>
    <col min="5" max="5" width="10.875" style="1" customWidth="1"/>
    <col min="6" max="6" width="12.125" style="1" customWidth="1"/>
    <col min="7" max="7" width="11.875" style="1" customWidth="1"/>
    <col min="8" max="8" width="13.75" style="1" customWidth="1"/>
    <col min="9" max="16384" width="9" style="1"/>
  </cols>
  <sheetData>
    <row r="1" spans="1:8">
      <c r="G1" s="188"/>
      <c r="H1" s="188"/>
    </row>
    <row r="2" spans="1:8">
      <c r="G2" s="189"/>
      <c r="H2" s="189"/>
    </row>
    <row r="3" spans="1:8">
      <c r="G3" s="68"/>
      <c r="H3" s="68"/>
    </row>
    <row r="4" spans="1:8">
      <c r="G4" s="187" t="s">
        <v>54</v>
      </c>
      <c r="H4" s="187"/>
    </row>
    <row r="5" spans="1:8">
      <c r="G5" s="187" t="s">
        <v>40</v>
      </c>
      <c r="H5" s="187"/>
    </row>
    <row r="6" spans="1:8">
      <c r="G6" s="187" t="s">
        <v>41</v>
      </c>
      <c r="H6" s="187"/>
    </row>
    <row r="9" spans="1:8" ht="69.75" customHeight="1">
      <c r="D9" s="188" t="s">
        <v>56</v>
      </c>
      <c r="E9" s="188"/>
      <c r="F9" s="188"/>
      <c r="G9" s="188"/>
      <c r="H9" s="188"/>
    </row>
    <row r="12" spans="1:8">
      <c r="H12" s="1" t="s">
        <v>42</v>
      </c>
    </row>
    <row r="13" spans="1:8" s="70" customFormat="1" ht="42.75">
      <c r="A13" s="69" t="s">
        <v>58</v>
      </c>
      <c r="B13" s="69" t="s">
        <v>59</v>
      </c>
      <c r="C13" s="69" t="s">
        <v>60</v>
      </c>
      <c r="D13" s="69" t="s">
        <v>0</v>
      </c>
      <c r="E13" s="69" t="s">
        <v>5</v>
      </c>
      <c r="F13" s="69" t="s">
        <v>6</v>
      </c>
      <c r="G13" s="69" t="s">
        <v>7</v>
      </c>
      <c r="H13" s="69" t="s">
        <v>8</v>
      </c>
    </row>
    <row r="14" spans="1:8" s="70" customFormat="1" ht="14.25">
      <c r="A14" s="69"/>
      <c r="B14" s="69"/>
      <c r="C14" s="69"/>
      <c r="D14" s="71" t="s">
        <v>1</v>
      </c>
      <c r="E14" s="72">
        <f>+E16</f>
        <v>0</v>
      </c>
      <c r="F14" s="72">
        <f>+F16</f>
        <v>0</v>
      </c>
      <c r="G14" s="72">
        <f>+G16</f>
        <v>0</v>
      </c>
      <c r="H14" s="72">
        <f>+H16</f>
        <v>0</v>
      </c>
    </row>
    <row r="15" spans="1:8" s="70" customFormat="1" ht="14.25">
      <c r="A15" s="69"/>
      <c r="B15" s="69"/>
      <c r="C15" s="69"/>
      <c r="D15" s="73" t="s">
        <v>2</v>
      </c>
      <c r="E15" s="69"/>
      <c r="F15" s="69"/>
      <c r="G15" s="69"/>
      <c r="H15" s="69"/>
    </row>
    <row r="16" spans="1:8" s="70" customFormat="1" ht="14.25">
      <c r="A16" s="75" t="s">
        <v>62</v>
      </c>
      <c r="B16" s="75"/>
      <c r="C16" s="75"/>
      <c r="D16" s="71" t="s">
        <v>61</v>
      </c>
      <c r="E16" s="72">
        <f>+E18</f>
        <v>0</v>
      </c>
      <c r="F16" s="72">
        <f>+F18</f>
        <v>0</v>
      </c>
      <c r="G16" s="72">
        <f>+G18</f>
        <v>0</v>
      </c>
      <c r="H16" s="72">
        <f>+H18</f>
        <v>0</v>
      </c>
    </row>
    <row r="17" spans="1:8" s="70" customFormat="1" ht="14.25">
      <c r="A17" s="75"/>
      <c r="B17" s="75"/>
      <c r="C17" s="75"/>
      <c r="D17" s="73" t="s">
        <v>2</v>
      </c>
      <c r="E17" s="69"/>
      <c r="F17" s="69"/>
      <c r="G17" s="69"/>
      <c r="H17" s="69"/>
    </row>
    <row r="18" spans="1:8" s="70" customFormat="1" ht="14.25">
      <c r="A18" s="75"/>
      <c r="B18" s="75" t="s">
        <v>63</v>
      </c>
      <c r="C18" s="75"/>
      <c r="D18" s="71" t="s">
        <v>64</v>
      </c>
      <c r="E18" s="72">
        <f>+E20</f>
        <v>0</v>
      </c>
      <c r="F18" s="72">
        <f>+F20</f>
        <v>0</v>
      </c>
      <c r="G18" s="72">
        <f>+G20</f>
        <v>0</v>
      </c>
      <c r="H18" s="72">
        <f>+H20</f>
        <v>0</v>
      </c>
    </row>
    <row r="19" spans="1:8" s="70" customFormat="1" ht="14.25">
      <c r="A19" s="75"/>
      <c r="B19" s="75"/>
      <c r="C19" s="75"/>
      <c r="D19" s="73" t="s">
        <v>2</v>
      </c>
      <c r="E19" s="69"/>
      <c r="F19" s="69"/>
      <c r="G19" s="69"/>
      <c r="H19" s="69"/>
    </row>
    <row r="20" spans="1:8" s="70" customFormat="1" ht="14.25">
      <c r="A20" s="75"/>
      <c r="B20" s="75"/>
      <c r="C20" s="75" t="s">
        <v>63</v>
      </c>
      <c r="D20" s="71" t="s">
        <v>64</v>
      </c>
      <c r="E20" s="72">
        <f>+E22</f>
        <v>0</v>
      </c>
      <c r="F20" s="72">
        <f>+F22</f>
        <v>0</v>
      </c>
      <c r="G20" s="72">
        <f>+G22</f>
        <v>0</v>
      </c>
      <c r="H20" s="72">
        <f>+H22</f>
        <v>0</v>
      </c>
    </row>
    <row r="21" spans="1:8" s="70" customFormat="1" ht="14.25">
      <c r="A21" s="75"/>
      <c r="B21" s="75"/>
      <c r="C21" s="75"/>
      <c r="D21" s="73" t="s">
        <v>2</v>
      </c>
      <c r="E21" s="69"/>
      <c r="F21" s="69"/>
      <c r="G21" s="69"/>
      <c r="H21" s="69"/>
    </row>
    <row r="22" spans="1:8" s="70" customFormat="1" ht="28.5">
      <c r="A22" s="75"/>
      <c r="B22" s="75"/>
      <c r="C22" s="75"/>
      <c r="D22" s="71" t="s">
        <v>65</v>
      </c>
      <c r="E22" s="72">
        <f>+E25+E26</f>
        <v>0</v>
      </c>
      <c r="F22" s="72">
        <f>+F25+F26</f>
        <v>0</v>
      </c>
      <c r="G22" s="72">
        <f>+G25+G26</f>
        <v>0</v>
      </c>
      <c r="H22" s="72">
        <f>+H25+H26</f>
        <v>0</v>
      </c>
    </row>
    <row r="23" spans="1:8" s="70" customFormat="1" ht="28.5">
      <c r="A23" s="75"/>
      <c r="B23" s="75"/>
      <c r="C23" s="75"/>
      <c r="D23" s="71" t="s">
        <v>50</v>
      </c>
      <c r="E23" s="72"/>
      <c r="F23" s="72"/>
      <c r="G23" s="72"/>
      <c r="H23" s="72"/>
    </row>
    <row r="24" spans="1:8" s="70" customFormat="1" ht="14.25">
      <c r="A24" s="75"/>
      <c r="B24" s="75"/>
      <c r="C24" s="75"/>
      <c r="D24" s="73" t="s">
        <v>3</v>
      </c>
      <c r="E24" s="69"/>
      <c r="F24" s="69"/>
      <c r="G24" s="69"/>
      <c r="H24" s="69"/>
    </row>
    <row r="25" spans="1:8" s="70" customFormat="1" ht="22.5" customHeight="1">
      <c r="A25" s="75"/>
      <c r="B25" s="75"/>
      <c r="C25" s="75"/>
      <c r="D25" s="71" t="s">
        <v>4</v>
      </c>
      <c r="E25" s="74">
        <f>-'Plan GAXTNI'!J10</f>
        <v>-980000</v>
      </c>
      <c r="F25" s="74">
        <f>+E25-'Plan GAXTNI'!L10</f>
        <v>-1960000</v>
      </c>
      <c r="G25" s="74">
        <f>+F25-'Plan GAXTNI'!N10</f>
        <v>-2940000</v>
      </c>
      <c r="H25" s="74">
        <f>+G25-'Plan GAXTNI'!P10</f>
        <v>-3920000</v>
      </c>
    </row>
    <row r="26" spans="1:8" s="70" customFormat="1" ht="22.5" customHeight="1">
      <c r="A26" s="75"/>
      <c r="B26" s="75"/>
      <c r="C26" s="75"/>
      <c r="D26" s="71" t="s">
        <v>66</v>
      </c>
      <c r="E26" s="74">
        <f>-E25</f>
        <v>980000</v>
      </c>
      <c r="F26" s="74">
        <f>-F25</f>
        <v>1960000</v>
      </c>
      <c r="G26" s="74">
        <f>-G25</f>
        <v>2940000</v>
      </c>
      <c r="H26" s="74">
        <f>-H25</f>
        <v>3920000</v>
      </c>
    </row>
    <row r="27" spans="1:8" ht="24" customHeight="1"/>
    <row r="29" spans="1:8" ht="61.5" customHeight="1">
      <c r="A29" s="186" t="s">
        <v>67</v>
      </c>
      <c r="B29" s="186"/>
      <c r="C29" s="186"/>
      <c r="D29" s="186"/>
      <c r="E29" s="186"/>
      <c r="F29" s="186"/>
      <c r="G29" s="186"/>
      <c r="H29" s="186"/>
    </row>
  </sheetData>
  <mergeCells count="7">
    <mergeCell ref="A29:H29"/>
    <mergeCell ref="G4:H4"/>
    <mergeCell ref="D9:H9"/>
    <mergeCell ref="G1:H1"/>
    <mergeCell ref="G2:H2"/>
    <mergeCell ref="G5:H5"/>
    <mergeCell ref="G6:H6"/>
  </mergeCells>
  <phoneticPr fontId="3" type="noConversion"/>
  <pageMargins left="0.54" right="0.16" top="1" bottom="1" header="0.5" footer="0.5"/>
  <pageSetup paperSize="9" scale="9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codeName="Sheet8"/>
  <dimension ref="A1:HC22"/>
  <sheetViews>
    <sheetView showZeros="0" topLeftCell="A7" zoomScaleNormal="70" workbookViewId="0">
      <selection activeCell="F18" sqref="F18"/>
    </sheetView>
  </sheetViews>
  <sheetFormatPr defaultColWidth="8" defaultRowHeight="15" outlineLevelCol="1"/>
  <cols>
    <col min="1" max="1" width="11.25" style="2" customWidth="1" outlineLevel="1"/>
    <col min="2" max="2" width="23.5" style="2" customWidth="1" outlineLevel="1"/>
    <col min="3" max="3" width="9.375" style="4" customWidth="1"/>
    <col min="4" max="4" width="9.75" style="4" customWidth="1"/>
    <col min="5" max="5" width="13" style="2" hidden="1" customWidth="1"/>
    <col min="6" max="6" width="14.75" style="2" customWidth="1"/>
    <col min="7" max="7" width="19.5" style="2" customWidth="1"/>
    <col min="8" max="16384" width="8" style="2"/>
  </cols>
  <sheetData>
    <row r="1" spans="1:7" ht="15.75">
      <c r="A1" s="1"/>
      <c r="B1" s="1"/>
      <c r="C1" s="1"/>
      <c r="D1" s="2"/>
      <c r="F1" s="188"/>
      <c r="G1" s="188"/>
    </row>
    <row r="2" spans="1:7" ht="15.75">
      <c r="A2" s="1"/>
      <c r="B2" s="1"/>
      <c r="C2" s="1"/>
      <c r="D2" s="2"/>
      <c r="F2" s="189"/>
      <c r="G2" s="189"/>
    </row>
    <row r="3" spans="1:7" ht="15.75">
      <c r="A3" s="1"/>
      <c r="B3" s="1"/>
      <c r="C3" s="1"/>
      <c r="D3" s="2"/>
      <c r="F3" s="1"/>
      <c r="G3" s="1"/>
    </row>
    <row r="4" spans="1:7" ht="15.75">
      <c r="A4" s="1"/>
      <c r="B4" s="1"/>
      <c r="C4" s="1"/>
      <c r="D4" s="2"/>
      <c r="F4" s="1"/>
      <c r="G4" s="1" t="s">
        <v>55</v>
      </c>
    </row>
    <row r="5" spans="1:7" ht="15.75">
      <c r="A5" s="1"/>
      <c r="B5" s="1"/>
      <c r="C5" s="1"/>
      <c r="D5" s="2"/>
      <c r="F5" s="187" t="s">
        <v>40</v>
      </c>
      <c r="G5" s="187"/>
    </row>
    <row r="6" spans="1:7" ht="15.75">
      <c r="A6" s="1"/>
      <c r="B6" s="1"/>
      <c r="C6" s="1"/>
      <c r="D6" s="2"/>
      <c r="F6" s="187" t="s">
        <v>41</v>
      </c>
      <c r="G6" s="187"/>
    </row>
    <row r="7" spans="1:7" ht="15.75">
      <c r="A7" s="1"/>
      <c r="B7" s="1"/>
      <c r="C7" s="1"/>
      <c r="D7" s="1"/>
      <c r="E7" s="1"/>
    </row>
    <row r="8" spans="1:7" ht="15.75">
      <c r="A8" s="1"/>
      <c r="B8" s="1"/>
      <c r="C8" s="1"/>
      <c r="D8" s="1"/>
      <c r="E8" s="1"/>
    </row>
    <row r="9" spans="1:7" ht="61.5" customHeight="1">
      <c r="A9" s="188" t="s">
        <v>57</v>
      </c>
      <c r="B9" s="188"/>
      <c r="C9" s="188"/>
      <c r="D9" s="188"/>
      <c r="E9" s="188"/>
      <c r="F9" s="188"/>
      <c r="G9" s="188"/>
    </row>
    <row r="10" spans="1:7">
      <c r="G10" s="5"/>
    </row>
    <row r="11" spans="1:7" s="6" customFormat="1" ht="45" customHeight="1">
      <c r="A11" s="167" t="s">
        <v>49</v>
      </c>
      <c r="B11" s="167" t="s">
        <v>45</v>
      </c>
      <c r="C11" s="167" t="s">
        <v>53</v>
      </c>
      <c r="D11" s="167" t="s">
        <v>15</v>
      </c>
      <c r="E11" s="179" t="s">
        <v>20</v>
      </c>
      <c r="F11" s="191" t="s">
        <v>47</v>
      </c>
      <c r="G11" s="191"/>
    </row>
    <row r="12" spans="1:7" s="6" customFormat="1" ht="28.5" customHeight="1">
      <c r="A12" s="167"/>
      <c r="B12" s="167"/>
      <c r="C12" s="167"/>
      <c r="D12" s="167"/>
      <c r="E12" s="179"/>
      <c r="F12" s="7" t="s">
        <v>26</v>
      </c>
      <c r="G12" s="7" t="s">
        <v>48</v>
      </c>
    </row>
    <row r="13" spans="1:7" s="20" customFormat="1" ht="16.5">
      <c r="A13" s="59"/>
      <c r="B13" s="190" t="s">
        <v>50</v>
      </c>
      <c r="C13" s="190"/>
      <c r="D13" s="190"/>
      <c r="E13" s="190"/>
      <c r="F13" s="190"/>
      <c r="G13" s="76">
        <f>+G14</f>
        <v>-3920000</v>
      </c>
    </row>
    <row r="14" spans="1:7" s="28" customFormat="1" ht="16.5">
      <c r="A14" s="59"/>
      <c r="B14" s="190" t="s">
        <v>51</v>
      </c>
      <c r="C14" s="190"/>
      <c r="D14" s="190"/>
      <c r="E14" s="190"/>
      <c r="F14" s="190"/>
      <c r="G14" s="76">
        <f>+G15</f>
        <v>-3920000</v>
      </c>
    </row>
    <row r="15" spans="1:7" s="6" customFormat="1" ht="16.5">
      <c r="A15" s="60"/>
      <c r="B15" s="190" t="s">
        <v>52</v>
      </c>
      <c r="C15" s="190"/>
      <c r="D15" s="190"/>
      <c r="E15" s="190"/>
      <c r="F15" s="190"/>
      <c r="G15" s="76">
        <f>+G16</f>
        <v>-3920000</v>
      </c>
    </row>
    <row r="16" spans="1:7" s="6" customFormat="1" ht="16.5">
      <c r="A16" s="60"/>
      <c r="B16" s="190" t="s">
        <v>69</v>
      </c>
      <c r="C16" s="190"/>
      <c r="D16" s="190"/>
      <c r="E16" s="190"/>
      <c r="F16" s="190"/>
      <c r="G16" s="76">
        <f>+SUM(G17:G18)</f>
        <v>-3920000</v>
      </c>
    </row>
    <row r="17" spans="1:211" s="67" customFormat="1" ht="16.5">
      <c r="A17" s="61" t="s">
        <v>44</v>
      </c>
      <c r="B17" s="62" t="s">
        <v>34</v>
      </c>
      <c r="C17" s="63" t="s">
        <v>68</v>
      </c>
      <c r="D17" s="64" t="s">
        <v>46</v>
      </c>
      <c r="E17" s="65">
        <v>490000</v>
      </c>
      <c r="F17" s="74">
        <v>-6000</v>
      </c>
      <c r="G17" s="74">
        <f>+E17*F17/1000</f>
        <v>-2940000</v>
      </c>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row>
    <row r="18" spans="1:211" s="67" customFormat="1" ht="16.5">
      <c r="A18" s="61" t="s">
        <v>70</v>
      </c>
      <c r="B18" s="62" t="s">
        <v>34</v>
      </c>
      <c r="C18" s="63" t="s">
        <v>68</v>
      </c>
      <c r="D18" s="64" t="s">
        <v>46</v>
      </c>
      <c r="E18" s="65">
        <v>490000</v>
      </c>
      <c r="F18" s="74">
        <v>-2000</v>
      </c>
      <c r="G18" s="74">
        <f>+E18*F18/1000</f>
        <v>-980000</v>
      </c>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row>
    <row r="22" spans="1:211" ht="102" customHeight="1">
      <c r="A22" s="186" t="s">
        <v>43</v>
      </c>
      <c r="B22" s="186"/>
      <c r="C22" s="186"/>
      <c r="D22" s="186"/>
      <c r="E22" s="186"/>
      <c r="F22" s="186"/>
      <c r="G22" s="186"/>
    </row>
  </sheetData>
  <mergeCells count="16">
    <mergeCell ref="A22:G22"/>
    <mergeCell ref="F2:G2"/>
    <mergeCell ref="F1:G1"/>
    <mergeCell ref="F5:G5"/>
    <mergeCell ref="F6:G6"/>
    <mergeCell ref="A9:G9"/>
    <mergeCell ref="B14:F14"/>
    <mergeCell ref="B15:F15"/>
    <mergeCell ref="B11:B12"/>
    <mergeCell ref="A11:A12"/>
    <mergeCell ref="B16:F16"/>
    <mergeCell ref="D11:D12"/>
    <mergeCell ref="C11:C12"/>
    <mergeCell ref="E11:E12"/>
    <mergeCell ref="B13:F13"/>
    <mergeCell ref="F11:G11"/>
  </mergeCells>
  <phoneticPr fontId="34" type="noConversion"/>
  <pageMargins left="0.2" right="0.16" top="0.39" bottom="0.35" header="0.3" footer="0.16"/>
  <pageSetup paperSize="9" firstPageNumber="2" orientation="portrait" r:id="rId1"/>
  <headerFooter alignWithMargins="0"/>
</worksheet>
</file>

<file path=xl/worksheets/sheet5.xml><?xml version="1.0" encoding="utf-8"?>
<worksheet xmlns="http://schemas.openxmlformats.org/spreadsheetml/2006/main" xmlns:r="http://schemas.openxmlformats.org/officeDocument/2006/relationships">
  <dimension ref="A1:N20"/>
  <sheetViews>
    <sheetView topLeftCell="A10" workbookViewId="0">
      <selection activeCell="J14" sqref="J14"/>
    </sheetView>
  </sheetViews>
  <sheetFormatPr defaultRowHeight="16.5"/>
  <cols>
    <col min="1" max="3" width="5.375" style="91" customWidth="1"/>
    <col min="4" max="4" width="42.625" style="91" customWidth="1"/>
    <col min="5" max="5" width="13.25" style="91" hidden="1" customWidth="1"/>
    <col min="6" max="6" width="15.875" style="91" customWidth="1"/>
    <col min="7" max="7" width="17.5" style="91" customWidth="1"/>
    <col min="8" max="12" width="9" style="91"/>
    <col min="13" max="13" width="10.625" style="91" customWidth="1"/>
    <col min="14" max="257" width="9" style="91"/>
    <col min="258" max="260" width="5.375" style="91" customWidth="1"/>
    <col min="261" max="261" width="47.25" style="91" customWidth="1"/>
    <col min="262" max="262" width="15.5" style="91" customWidth="1"/>
    <col min="263" max="263" width="15.75" style="91" customWidth="1"/>
    <col min="264" max="268" width="9" style="91"/>
    <col min="269" max="269" width="10.625" style="91" customWidth="1"/>
    <col min="270" max="513" width="9" style="91"/>
    <col min="514" max="516" width="5.375" style="91" customWidth="1"/>
    <col min="517" max="517" width="47.25" style="91" customWidth="1"/>
    <col min="518" max="518" width="15.5" style="91" customWidth="1"/>
    <col min="519" max="519" width="15.75" style="91" customWidth="1"/>
    <col min="520" max="524" width="9" style="91"/>
    <col min="525" max="525" width="10.625" style="91" customWidth="1"/>
    <col min="526" max="769" width="9" style="91"/>
    <col min="770" max="772" width="5.375" style="91" customWidth="1"/>
    <col min="773" max="773" width="47.25" style="91" customWidth="1"/>
    <col min="774" max="774" width="15.5" style="91" customWidth="1"/>
    <col min="775" max="775" width="15.75" style="91" customWidth="1"/>
    <col min="776" max="780" width="9" style="91"/>
    <col min="781" max="781" width="10.625" style="91" customWidth="1"/>
    <col min="782" max="1025" width="9" style="91"/>
    <col min="1026" max="1028" width="5.375" style="91" customWidth="1"/>
    <col min="1029" max="1029" width="47.25" style="91" customWidth="1"/>
    <col min="1030" max="1030" width="15.5" style="91" customWidth="1"/>
    <col min="1031" max="1031" width="15.75" style="91" customWidth="1"/>
    <col min="1032" max="1036" width="9" style="91"/>
    <col min="1037" max="1037" width="10.625" style="91" customWidth="1"/>
    <col min="1038" max="1281" width="9" style="91"/>
    <col min="1282" max="1284" width="5.375" style="91" customWidth="1"/>
    <col min="1285" max="1285" width="47.25" style="91" customWidth="1"/>
    <col min="1286" max="1286" width="15.5" style="91" customWidth="1"/>
    <col min="1287" max="1287" width="15.75" style="91" customWidth="1"/>
    <col min="1288" max="1292" width="9" style="91"/>
    <col min="1293" max="1293" width="10.625" style="91" customWidth="1"/>
    <col min="1294" max="1537" width="9" style="91"/>
    <col min="1538" max="1540" width="5.375" style="91" customWidth="1"/>
    <col min="1541" max="1541" width="47.25" style="91" customWidth="1"/>
    <col min="1542" max="1542" width="15.5" style="91" customWidth="1"/>
    <col min="1543" max="1543" width="15.75" style="91" customWidth="1"/>
    <col min="1544" max="1548" width="9" style="91"/>
    <col min="1549" max="1549" width="10.625" style="91" customWidth="1"/>
    <col min="1550" max="1793" width="9" style="91"/>
    <col min="1794" max="1796" width="5.375" style="91" customWidth="1"/>
    <col min="1797" max="1797" width="47.25" style="91" customWidth="1"/>
    <col min="1798" max="1798" width="15.5" style="91" customWidth="1"/>
    <col min="1799" max="1799" width="15.75" style="91" customWidth="1"/>
    <col min="1800" max="1804" width="9" style="91"/>
    <col min="1805" max="1805" width="10.625" style="91" customWidth="1"/>
    <col min="1806" max="2049" width="9" style="91"/>
    <col min="2050" max="2052" width="5.375" style="91" customWidth="1"/>
    <col min="2053" max="2053" width="47.25" style="91" customWidth="1"/>
    <col min="2054" max="2054" width="15.5" style="91" customWidth="1"/>
    <col min="2055" max="2055" width="15.75" style="91" customWidth="1"/>
    <col min="2056" max="2060" width="9" style="91"/>
    <col min="2061" max="2061" width="10.625" style="91" customWidth="1"/>
    <col min="2062" max="2305" width="9" style="91"/>
    <col min="2306" max="2308" width="5.375" style="91" customWidth="1"/>
    <col min="2309" max="2309" width="47.25" style="91" customWidth="1"/>
    <col min="2310" max="2310" width="15.5" style="91" customWidth="1"/>
    <col min="2311" max="2311" width="15.75" style="91" customWidth="1"/>
    <col min="2312" max="2316" width="9" style="91"/>
    <col min="2317" max="2317" width="10.625" style="91" customWidth="1"/>
    <col min="2318" max="2561" width="9" style="91"/>
    <col min="2562" max="2564" width="5.375" style="91" customWidth="1"/>
    <col min="2565" max="2565" width="47.25" style="91" customWidth="1"/>
    <col min="2566" max="2566" width="15.5" style="91" customWidth="1"/>
    <col min="2567" max="2567" width="15.75" style="91" customWidth="1"/>
    <col min="2568" max="2572" width="9" style="91"/>
    <col min="2573" max="2573" width="10.625" style="91" customWidth="1"/>
    <col min="2574" max="2817" width="9" style="91"/>
    <col min="2818" max="2820" width="5.375" style="91" customWidth="1"/>
    <col min="2821" max="2821" width="47.25" style="91" customWidth="1"/>
    <col min="2822" max="2822" width="15.5" style="91" customWidth="1"/>
    <col min="2823" max="2823" width="15.75" style="91" customWidth="1"/>
    <col min="2824" max="2828" width="9" style="91"/>
    <col min="2829" max="2829" width="10.625" style="91" customWidth="1"/>
    <col min="2830" max="3073" width="9" style="91"/>
    <col min="3074" max="3076" width="5.375" style="91" customWidth="1"/>
    <col min="3077" max="3077" width="47.25" style="91" customWidth="1"/>
    <col min="3078" max="3078" width="15.5" style="91" customWidth="1"/>
    <col min="3079" max="3079" width="15.75" style="91" customWidth="1"/>
    <col min="3080" max="3084" width="9" style="91"/>
    <col min="3085" max="3085" width="10.625" style="91" customWidth="1"/>
    <col min="3086" max="3329" width="9" style="91"/>
    <col min="3330" max="3332" width="5.375" style="91" customWidth="1"/>
    <col min="3333" max="3333" width="47.25" style="91" customWidth="1"/>
    <col min="3334" max="3334" width="15.5" style="91" customWidth="1"/>
    <col min="3335" max="3335" width="15.75" style="91" customWidth="1"/>
    <col min="3336" max="3340" width="9" style="91"/>
    <col min="3341" max="3341" width="10.625" style="91" customWidth="1"/>
    <col min="3342" max="3585" width="9" style="91"/>
    <col min="3586" max="3588" width="5.375" style="91" customWidth="1"/>
    <col min="3589" max="3589" width="47.25" style="91" customWidth="1"/>
    <col min="3590" max="3590" width="15.5" style="91" customWidth="1"/>
    <col min="3591" max="3591" width="15.75" style="91" customWidth="1"/>
    <col min="3592" max="3596" width="9" style="91"/>
    <col min="3597" max="3597" width="10.625" style="91" customWidth="1"/>
    <col min="3598" max="3841" width="9" style="91"/>
    <col min="3842" max="3844" width="5.375" style="91" customWidth="1"/>
    <col min="3845" max="3845" width="47.25" style="91" customWidth="1"/>
    <col min="3846" max="3846" width="15.5" style="91" customWidth="1"/>
    <col min="3847" max="3847" width="15.75" style="91" customWidth="1"/>
    <col min="3848" max="3852" width="9" style="91"/>
    <col min="3853" max="3853" width="10.625" style="91" customWidth="1"/>
    <col min="3854" max="4097" width="9" style="91"/>
    <col min="4098" max="4100" width="5.375" style="91" customWidth="1"/>
    <col min="4101" max="4101" width="47.25" style="91" customWidth="1"/>
    <col min="4102" max="4102" width="15.5" style="91" customWidth="1"/>
    <col min="4103" max="4103" width="15.75" style="91" customWidth="1"/>
    <col min="4104" max="4108" width="9" style="91"/>
    <col min="4109" max="4109" width="10.625" style="91" customWidth="1"/>
    <col min="4110" max="4353" width="9" style="91"/>
    <col min="4354" max="4356" width="5.375" style="91" customWidth="1"/>
    <col min="4357" max="4357" width="47.25" style="91" customWidth="1"/>
    <col min="4358" max="4358" width="15.5" style="91" customWidth="1"/>
    <col min="4359" max="4359" width="15.75" style="91" customWidth="1"/>
    <col min="4360" max="4364" width="9" style="91"/>
    <col min="4365" max="4365" width="10.625" style="91" customWidth="1"/>
    <col min="4366" max="4609" width="9" style="91"/>
    <col min="4610" max="4612" width="5.375" style="91" customWidth="1"/>
    <col min="4613" max="4613" width="47.25" style="91" customWidth="1"/>
    <col min="4614" max="4614" width="15.5" style="91" customWidth="1"/>
    <col min="4615" max="4615" width="15.75" style="91" customWidth="1"/>
    <col min="4616" max="4620" width="9" style="91"/>
    <col min="4621" max="4621" width="10.625" style="91" customWidth="1"/>
    <col min="4622" max="4865" width="9" style="91"/>
    <col min="4866" max="4868" width="5.375" style="91" customWidth="1"/>
    <col min="4869" max="4869" width="47.25" style="91" customWidth="1"/>
    <col min="4870" max="4870" width="15.5" style="91" customWidth="1"/>
    <col min="4871" max="4871" width="15.75" style="91" customWidth="1"/>
    <col min="4872" max="4876" width="9" style="91"/>
    <col min="4877" max="4877" width="10.625" style="91" customWidth="1"/>
    <col min="4878" max="5121" width="9" style="91"/>
    <col min="5122" max="5124" width="5.375" style="91" customWidth="1"/>
    <col min="5125" max="5125" width="47.25" style="91" customWidth="1"/>
    <col min="5126" max="5126" width="15.5" style="91" customWidth="1"/>
    <col min="5127" max="5127" width="15.75" style="91" customWidth="1"/>
    <col min="5128" max="5132" width="9" style="91"/>
    <col min="5133" max="5133" width="10.625" style="91" customWidth="1"/>
    <col min="5134" max="5377" width="9" style="91"/>
    <col min="5378" max="5380" width="5.375" style="91" customWidth="1"/>
    <col min="5381" max="5381" width="47.25" style="91" customWidth="1"/>
    <col min="5382" max="5382" width="15.5" style="91" customWidth="1"/>
    <col min="5383" max="5383" width="15.75" style="91" customWidth="1"/>
    <col min="5384" max="5388" width="9" style="91"/>
    <col min="5389" max="5389" width="10.625" style="91" customWidth="1"/>
    <col min="5390" max="5633" width="9" style="91"/>
    <col min="5634" max="5636" width="5.375" style="91" customWidth="1"/>
    <col min="5637" max="5637" width="47.25" style="91" customWidth="1"/>
    <col min="5638" max="5638" width="15.5" style="91" customWidth="1"/>
    <col min="5639" max="5639" width="15.75" style="91" customWidth="1"/>
    <col min="5640" max="5644" width="9" style="91"/>
    <col min="5645" max="5645" width="10.625" style="91" customWidth="1"/>
    <col min="5646" max="5889" width="9" style="91"/>
    <col min="5890" max="5892" width="5.375" style="91" customWidth="1"/>
    <col min="5893" max="5893" width="47.25" style="91" customWidth="1"/>
    <col min="5894" max="5894" width="15.5" style="91" customWidth="1"/>
    <col min="5895" max="5895" width="15.75" style="91" customWidth="1"/>
    <col min="5896" max="5900" width="9" style="91"/>
    <col min="5901" max="5901" width="10.625" style="91" customWidth="1"/>
    <col min="5902" max="6145" width="9" style="91"/>
    <col min="6146" max="6148" width="5.375" style="91" customWidth="1"/>
    <col min="6149" max="6149" width="47.25" style="91" customWidth="1"/>
    <col min="6150" max="6150" width="15.5" style="91" customWidth="1"/>
    <col min="6151" max="6151" width="15.75" style="91" customWidth="1"/>
    <col min="6152" max="6156" width="9" style="91"/>
    <col min="6157" max="6157" width="10.625" style="91" customWidth="1"/>
    <col min="6158" max="6401" width="9" style="91"/>
    <col min="6402" max="6404" width="5.375" style="91" customWidth="1"/>
    <col min="6405" max="6405" width="47.25" style="91" customWidth="1"/>
    <col min="6406" max="6406" width="15.5" style="91" customWidth="1"/>
    <col min="6407" max="6407" width="15.75" style="91" customWidth="1"/>
    <col min="6408" max="6412" width="9" style="91"/>
    <col min="6413" max="6413" width="10.625" style="91" customWidth="1"/>
    <col min="6414" max="6657" width="9" style="91"/>
    <col min="6658" max="6660" width="5.375" style="91" customWidth="1"/>
    <col min="6661" max="6661" width="47.25" style="91" customWidth="1"/>
    <col min="6662" max="6662" width="15.5" style="91" customWidth="1"/>
    <col min="6663" max="6663" width="15.75" style="91" customWidth="1"/>
    <col min="6664" max="6668" width="9" style="91"/>
    <col min="6669" max="6669" width="10.625" style="91" customWidth="1"/>
    <col min="6670" max="6913" width="9" style="91"/>
    <col min="6914" max="6916" width="5.375" style="91" customWidth="1"/>
    <col min="6917" max="6917" width="47.25" style="91" customWidth="1"/>
    <col min="6918" max="6918" width="15.5" style="91" customWidth="1"/>
    <col min="6919" max="6919" width="15.75" style="91" customWidth="1"/>
    <col min="6920" max="6924" width="9" style="91"/>
    <col min="6925" max="6925" width="10.625" style="91" customWidth="1"/>
    <col min="6926" max="7169" width="9" style="91"/>
    <col min="7170" max="7172" width="5.375" style="91" customWidth="1"/>
    <col min="7173" max="7173" width="47.25" style="91" customWidth="1"/>
    <col min="7174" max="7174" width="15.5" style="91" customWidth="1"/>
    <col min="7175" max="7175" width="15.75" style="91" customWidth="1"/>
    <col min="7176" max="7180" width="9" style="91"/>
    <col min="7181" max="7181" width="10.625" style="91" customWidth="1"/>
    <col min="7182" max="7425" width="9" style="91"/>
    <col min="7426" max="7428" width="5.375" style="91" customWidth="1"/>
    <col min="7429" max="7429" width="47.25" style="91" customWidth="1"/>
    <col min="7430" max="7430" width="15.5" style="91" customWidth="1"/>
    <col min="7431" max="7431" width="15.75" style="91" customWidth="1"/>
    <col min="7432" max="7436" width="9" style="91"/>
    <col min="7437" max="7437" width="10.625" style="91" customWidth="1"/>
    <col min="7438" max="7681" width="9" style="91"/>
    <col min="7682" max="7684" width="5.375" style="91" customWidth="1"/>
    <col min="7685" max="7685" width="47.25" style="91" customWidth="1"/>
    <col min="7686" max="7686" width="15.5" style="91" customWidth="1"/>
    <col min="7687" max="7687" width="15.75" style="91" customWidth="1"/>
    <col min="7688" max="7692" width="9" style="91"/>
    <col min="7693" max="7693" width="10.625" style="91" customWidth="1"/>
    <col min="7694" max="7937" width="9" style="91"/>
    <col min="7938" max="7940" width="5.375" style="91" customWidth="1"/>
    <col min="7941" max="7941" width="47.25" style="91" customWidth="1"/>
    <col min="7942" max="7942" width="15.5" style="91" customWidth="1"/>
    <col min="7943" max="7943" width="15.75" style="91" customWidth="1"/>
    <col min="7944" max="7948" width="9" style="91"/>
    <col min="7949" max="7949" width="10.625" style="91" customWidth="1"/>
    <col min="7950" max="8193" width="9" style="91"/>
    <col min="8194" max="8196" width="5.375" style="91" customWidth="1"/>
    <col min="8197" max="8197" width="47.25" style="91" customWidth="1"/>
    <col min="8198" max="8198" width="15.5" style="91" customWidth="1"/>
    <col min="8199" max="8199" width="15.75" style="91" customWidth="1"/>
    <col min="8200" max="8204" width="9" style="91"/>
    <col min="8205" max="8205" width="10.625" style="91" customWidth="1"/>
    <col min="8206" max="8449" width="9" style="91"/>
    <col min="8450" max="8452" width="5.375" style="91" customWidth="1"/>
    <col min="8453" max="8453" width="47.25" style="91" customWidth="1"/>
    <col min="8454" max="8454" width="15.5" style="91" customWidth="1"/>
    <col min="8455" max="8455" width="15.75" style="91" customWidth="1"/>
    <col min="8456" max="8460" width="9" style="91"/>
    <col min="8461" max="8461" width="10.625" style="91" customWidth="1"/>
    <col min="8462" max="8705" width="9" style="91"/>
    <col min="8706" max="8708" width="5.375" style="91" customWidth="1"/>
    <col min="8709" max="8709" width="47.25" style="91" customWidth="1"/>
    <col min="8710" max="8710" width="15.5" style="91" customWidth="1"/>
    <col min="8711" max="8711" width="15.75" style="91" customWidth="1"/>
    <col min="8712" max="8716" width="9" style="91"/>
    <col min="8717" max="8717" width="10.625" style="91" customWidth="1"/>
    <col min="8718" max="8961" width="9" style="91"/>
    <col min="8962" max="8964" width="5.375" style="91" customWidth="1"/>
    <col min="8965" max="8965" width="47.25" style="91" customWidth="1"/>
    <col min="8966" max="8966" width="15.5" style="91" customWidth="1"/>
    <col min="8967" max="8967" width="15.75" style="91" customWidth="1"/>
    <col min="8968" max="8972" width="9" style="91"/>
    <col min="8973" max="8973" width="10.625" style="91" customWidth="1"/>
    <col min="8974" max="9217" width="9" style="91"/>
    <col min="9218" max="9220" width="5.375" style="91" customWidth="1"/>
    <col min="9221" max="9221" width="47.25" style="91" customWidth="1"/>
    <col min="9222" max="9222" width="15.5" style="91" customWidth="1"/>
    <col min="9223" max="9223" width="15.75" style="91" customWidth="1"/>
    <col min="9224" max="9228" width="9" style="91"/>
    <col min="9229" max="9229" width="10.625" style="91" customWidth="1"/>
    <col min="9230" max="9473" width="9" style="91"/>
    <col min="9474" max="9476" width="5.375" style="91" customWidth="1"/>
    <col min="9477" max="9477" width="47.25" style="91" customWidth="1"/>
    <col min="9478" max="9478" width="15.5" style="91" customWidth="1"/>
    <col min="9479" max="9479" width="15.75" style="91" customWidth="1"/>
    <col min="9480" max="9484" width="9" style="91"/>
    <col min="9485" max="9485" width="10.625" style="91" customWidth="1"/>
    <col min="9486" max="9729" width="9" style="91"/>
    <col min="9730" max="9732" width="5.375" style="91" customWidth="1"/>
    <col min="9733" max="9733" width="47.25" style="91" customWidth="1"/>
    <col min="9734" max="9734" width="15.5" style="91" customWidth="1"/>
    <col min="9735" max="9735" width="15.75" style="91" customWidth="1"/>
    <col min="9736" max="9740" width="9" style="91"/>
    <col min="9741" max="9741" width="10.625" style="91" customWidth="1"/>
    <col min="9742" max="9985" width="9" style="91"/>
    <col min="9986" max="9988" width="5.375" style="91" customWidth="1"/>
    <col min="9989" max="9989" width="47.25" style="91" customWidth="1"/>
    <col min="9990" max="9990" width="15.5" style="91" customWidth="1"/>
    <col min="9991" max="9991" width="15.75" style="91" customWidth="1"/>
    <col min="9992" max="9996" width="9" style="91"/>
    <col min="9997" max="9997" width="10.625" style="91" customWidth="1"/>
    <col min="9998" max="10241" width="9" style="91"/>
    <col min="10242" max="10244" width="5.375" style="91" customWidth="1"/>
    <col min="10245" max="10245" width="47.25" style="91" customWidth="1"/>
    <col min="10246" max="10246" width="15.5" style="91" customWidth="1"/>
    <col min="10247" max="10247" width="15.75" style="91" customWidth="1"/>
    <col min="10248" max="10252" width="9" style="91"/>
    <col min="10253" max="10253" width="10.625" style="91" customWidth="1"/>
    <col min="10254" max="10497" width="9" style="91"/>
    <col min="10498" max="10500" width="5.375" style="91" customWidth="1"/>
    <col min="10501" max="10501" width="47.25" style="91" customWidth="1"/>
    <col min="10502" max="10502" width="15.5" style="91" customWidth="1"/>
    <col min="10503" max="10503" width="15.75" style="91" customWidth="1"/>
    <col min="10504" max="10508" width="9" style="91"/>
    <col min="10509" max="10509" width="10.625" style="91" customWidth="1"/>
    <col min="10510" max="10753" width="9" style="91"/>
    <col min="10754" max="10756" width="5.375" style="91" customWidth="1"/>
    <col min="10757" max="10757" width="47.25" style="91" customWidth="1"/>
    <col min="10758" max="10758" width="15.5" style="91" customWidth="1"/>
    <col min="10759" max="10759" width="15.75" style="91" customWidth="1"/>
    <col min="10760" max="10764" width="9" style="91"/>
    <col min="10765" max="10765" width="10.625" style="91" customWidth="1"/>
    <col min="10766" max="11009" width="9" style="91"/>
    <col min="11010" max="11012" width="5.375" style="91" customWidth="1"/>
    <col min="11013" max="11013" width="47.25" style="91" customWidth="1"/>
    <col min="11014" max="11014" width="15.5" style="91" customWidth="1"/>
    <col min="11015" max="11015" width="15.75" style="91" customWidth="1"/>
    <col min="11016" max="11020" width="9" style="91"/>
    <col min="11021" max="11021" width="10.625" style="91" customWidth="1"/>
    <col min="11022" max="11265" width="9" style="91"/>
    <col min="11266" max="11268" width="5.375" style="91" customWidth="1"/>
    <col min="11269" max="11269" width="47.25" style="91" customWidth="1"/>
    <col min="11270" max="11270" width="15.5" style="91" customWidth="1"/>
    <col min="11271" max="11271" width="15.75" style="91" customWidth="1"/>
    <col min="11272" max="11276" width="9" style="91"/>
    <col min="11277" max="11277" width="10.625" style="91" customWidth="1"/>
    <col min="11278" max="11521" width="9" style="91"/>
    <col min="11522" max="11524" width="5.375" style="91" customWidth="1"/>
    <col min="11525" max="11525" width="47.25" style="91" customWidth="1"/>
    <col min="11526" max="11526" width="15.5" style="91" customWidth="1"/>
    <col min="11527" max="11527" width="15.75" style="91" customWidth="1"/>
    <col min="11528" max="11532" width="9" style="91"/>
    <col min="11533" max="11533" width="10.625" style="91" customWidth="1"/>
    <col min="11534" max="11777" width="9" style="91"/>
    <col min="11778" max="11780" width="5.375" style="91" customWidth="1"/>
    <col min="11781" max="11781" width="47.25" style="91" customWidth="1"/>
    <col min="11782" max="11782" width="15.5" style="91" customWidth="1"/>
    <col min="11783" max="11783" width="15.75" style="91" customWidth="1"/>
    <col min="11784" max="11788" width="9" style="91"/>
    <col min="11789" max="11789" width="10.625" style="91" customWidth="1"/>
    <col min="11790" max="12033" width="9" style="91"/>
    <col min="12034" max="12036" width="5.375" style="91" customWidth="1"/>
    <col min="12037" max="12037" width="47.25" style="91" customWidth="1"/>
    <col min="12038" max="12038" width="15.5" style="91" customWidth="1"/>
    <col min="12039" max="12039" width="15.75" style="91" customWidth="1"/>
    <col min="12040" max="12044" width="9" style="91"/>
    <col min="12045" max="12045" width="10.625" style="91" customWidth="1"/>
    <col min="12046" max="12289" width="9" style="91"/>
    <col min="12290" max="12292" width="5.375" style="91" customWidth="1"/>
    <col min="12293" max="12293" width="47.25" style="91" customWidth="1"/>
    <col min="12294" max="12294" width="15.5" style="91" customWidth="1"/>
    <col min="12295" max="12295" width="15.75" style="91" customWidth="1"/>
    <col min="12296" max="12300" width="9" style="91"/>
    <col min="12301" max="12301" width="10.625" style="91" customWidth="1"/>
    <col min="12302" max="12545" width="9" style="91"/>
    <col min="12546" max="12548" width="5.375" style="91" customWidth="1"/>
    <col min="12549" max="12549" width="47.25" style="91" customWidth="1"/>
    <col min="12550" max="12550" width="15.5" style="91" customWidth="1"/>
    <col min="12551" max="12551" width="15.75" style="91" customWidth="1"/>
    <col min="12552" max="12556" width="9" style="91"/>
    <col min="12557" max="12557" width="10.625" style="91" customWidth="1"/>
    <col min="12558" max="12801" width="9" style="91"/>
    <col min="12802" max="12804" width="5.375" style="91" customWidth="1"/>
    <col min="12805" max="12805" width="47.25" style="91" customWidth="1"/>
    <col min="12806" max="12806" width="15.5" style="91" customWidth="1"/>
    <col min="12807" max="12807" width="15.75" style="91" customWidth="1"/>
    <col min="12808" max="12812" width="9" style="91"/>
    <col min="12813" max="12813" width="10.625" style="91" customWidth="1"/>
    <col min="12814" max="13057" width="9" style="91"/>
    <col min="13058" max="13060" width="5.375" style="91" customWidth="1"/>
    <col min="13061" max="13061" width="47.25" style="91" customWidth="1"/>
    <col min="13062" max="13062" width="15.5" style="91" customWidth="1"/>
    <col min="13063" max="13063" width="15.75" style="91" customWidth="1"/>
    <col min="13064" max="13068" width="9" style="91"/>
    <col min="13069" max="13069" width="10.625" style="91" customWidth="1"/>
    <col min="13070" max="13313" width="9" style="91"/>
    <col min="13314" max="13316" width="5.375" style="91" customWidth="1"/>
    <col min="13317" max="13317" width="47.25" style="91" customWidth="1"/>
    <col min="13318" max="13318" width="15.5" style="91" customWidth="1"/>
    <col min="13319" max="13319" width="15.75" style="91" customWidth="1"/>
    <col min="13320" max="13324" width="9" style="91"/>
    <col min="13325" max="13325" width="10.625" style="91" customWidth="1"/>
    <col min="13326" max="13569" width="9" style="91"/>
    <col min="13570" max="13572" width="5.375" style="91" customWidth="1"/>
    <col min="13573" max="13573" width="47.25" style="91" customWidth="1"/>
    <col min="13574" max="13574" width="15.5" style="91" customWidth="1"/>
    <col min="13575" max="13575" width="15.75" style="91" customWidth="1"/>
    <col min="13576" max="13580" width="9" style="91"/>
    <col min="13581" max="13581" width="10.625" style="91" customWidth="1"/>
    <col min="13582" max="13825" width="9" style="91"/>
    <col min="13826" max="13828" width="5.375" style="91" customWidth="1"/>
    <col min="13829" max="13829" width="47.25" style="91" customWidth="1"/>
    <col min="13830" max="13830" width="15.5" style="91" customWidth="1"/>
    <col min="13831" max="13831" width="15.75" style="91" customWidth="1"/>
    <col min="13832" max="13836" width="9" style="91"/>
    <col min="13837" max="13837" width="10.625" style="91" customWidth="1"/>
    <col min="13838" max="14081" width="9" style="91"/>
    <col min="14082" max="14084" width="5.375" style="91" customWidth="1"/>
    <col min="14085" max="14085" width="47.25" style="91" customWidth="1"/>
    <col min="14086" max="14086" width="15.5" style="91" customWidth="1"/>
    <col min="14087" max="14087" width="15.75" style="91" customWidth="1"/>
    <col min="14088" max="14092" width="9" style="91"/>
    <col min="14093" max="14093" width="10.625" style="91" customWidth="1"/>
    <col min="14094" max="14337" width="9" style="91"/>
    <col min="14338" max="14340" width="5.375" style="91" customWidth="1"/>
    <col min="14341" max="14341" width="47.25" style="91" customWidth="1"/>
    <col min="14342" max="14342" width="15.5" style="91" customWidth="1"/>
    <col min="14343" max="14343" width="15.75" style="91" customWidth="1"/>
    <col min="14344" max="14348" width="9" style="91"/>
    <col min="14349" max="14349" width="10.625" style="91" customWidth="1"/>
    <col min="14350" max="14593" width="9" style="91"/>
    <col min="14594" max="14596" width="5.375" style="91" customWidth="1"/>
    <col min="14597" max="14597" width="47.25" style="91" customWidth="1"/>
    <col min="14598" max="14598" width="15.5" style="91" customWidth="1"/>
    <col min="14599" max="14599" width="15.75" style="91" customWidth="1"/>
    <col min="14600" max="14604" width="9" style="91"/>
    <col min="14605" max="14605" width="10.625" style="91" customWidth="1"/>
    <col min="14606" max="14849" width="9" style="91"/>
    <col min="14850" max="14852" width="5.375" style="91" customWidth="1"/>
    <col min="14853" max="14853" width="47.25" style="91" customWidth="1"/>
    <col min="14854" max="14854" width="15.5" style="91" customWidth="1"/>
    <col min="14855" max="14855" width="15.75" style="91" customWidth="1"/>
    <col min="14856" max="14860" width="9" style="91"/>
    <col min="14861" max="14861" width="10.625" style="91" customWidth="1"/>
    <col min="14862" max="15105" width="9" style="91"/>
    <col min="15106" max="15108" width="5.375" style="91" customWidth="1"/>
    <col min="15109" max="15109" width="47.25" style="91" customWidth="1"/>
    <col min="15110" max="15110" width="15.5" style="91" customWidth="1"/>
    <col min="15111" max="15111" width="15.75" style="91" customWidth="1"/>
    <col min="15112" max="15116" width="9" style="91"/>
    <col min="15117" max="15117" width="10.625" style="91" customWidth="1"/>
    <col min="15118" max="15361" width="9" style="91"/>
    <col min="15362" max="15364" width="5.375" style="91" customWidth="1"/>
    <col min="15365" max="15365" width="47.25" style="91" customWidth="1"/>
    <col min="15366" max="15366" width="15.5" style="91" customWidth="1"/>
    <col min="15367" max="15367" width="15.75" style="91" customWidth="1"/>
    <col min="15368" max="15372" width="9" style="91"/>
    <col min="15373" max="15373" width="10.625" style="91" customWidth="1"/>
    <col min="15374" max="15617" width="9" style="91"/>
    <col min="15618" max="15620" width="5.375" style="91" customWidth="1"/>
    <col min="15621" max="15621" width="47.25" style="91" customWidth="1"/>
    <col min="15622" max="15622" width="15.5" style="91" customWidth="1"/>
    <col min="15623" max="15623" width="15.75" style="91" customWidth="1"/>
    <col min="15624" max="15628" width="9" style="91"/>
    <col min="15629" max="15629" width="10.625" style="91" customWidth="1"/>
    <col min="15630" max="15873" width="9" style="91"/>
    <col min="15874" max="15876" width="5.375" style="91" customWidth="1"/>
    <col min="15877" max="15877" width="47.25" style="91" customWidth="1"/>
    <col min="15878" max="15878" width="15.5" style="91" customWidth="1"/>
    <col min="15879" max="15879" width="15.75" style="91" customWidth="1"/>
    <col min="15880" max="15884" width="9" style="91"/>
    <col min="15885" max="15885" width="10.625" style="91" customWidth="1"/>
    <col min="15886" max="16129" width="9" style="91"/>
    <col min="16130" max="16132" width="5.375" style="91" customWidth="1"/>
    <col min="16133" max="16133" width="47.25" style="91" customWidth="1"/>
    <col min="16134" max="16134" width="15.5" style="91" customWidth="1"/>
    <col min="16135" max="16135" width="15.75" style="91" customWidth="1"/>
    <col min="16136" max="16140" width="9" style="91"/>
    <col min="16141" max="16141" width="10.625" style="91" customWidth="1"/>
    <col min="16142" max="16384" width="9" style="91"/>
  </cols>
  <sheetData>
    <row r="1" spans="1:14" ht="17.25">
      <c r="A1" s="90"/>
      <c r="B1" s="90"/>
      <c r="C1" s="90"/>
      <c r="D1" s="90"/>
      <c r="E1" s="89"/>
      <c r="F1" s="192" t="s">
        <v>54</v>
      </c>
      <c r="G1" s="192"/>
    </row>
    <row r="2" spans="1:14" ht="17.25" customHeight="1">
      <c r="A2" s="90"/>
      <c r="B2" s="90"/>
      <c r="C2" s="90"/>
      <c r="D2" s="90"/>
      <c r="E2" s="192" t="s">
        <v>85</v>
      </c>
      <c r="F2" s="192"/>
      <c r="G2" s="192"/>
    </row>
    <row r="3" spans="1:14" ht="17.25" customHeight="1">
      <c r="A3" s="90"/>
      <c r="B3" s="90"/>
      <c r="C3" s="90"/>
      <c r="D3" s="90"/>
      <c r="E3" s="90"/>
      <c r="F3" s="192" t="s">
        <v>41</v>
      </c>
      <c r="G3" s="192"/>
    </row>
    <row r="4" spans="1:14">
      <c r="A4" s="92"/>
      <c r="B4" s="92"/>
      <c r="C4" s="92"/>
      <c r="D4" s="93"/>
      <c r="E4" s="93"/>
      <c r="F4" s="93"/>
      <c r="G4" s="92"/>
    </row>
    <row r="5" spans="1:14" s="94" customFormat="1" ht="75" customHeight="1">
      <c r="A5" s="193" t="s">
        <v>108</v>
      </c>
      <c r="B5" s="193"/>
      <c r="C5" s="193"/>
      <c r="D5" s="193"/>
      <c r="E5" s="193"/>
      <c r="F5" s="193"/>
      <c r="G5" s="193"/>
    </row>
    <row r="6" spans="1:14" s="94" customFormat="1" ht="6.75" customHeight="1">
      <c r="A6" s="95"/>
      <c r="B6" s="95"/>
      <c r="C6" s="95"/>
      <c r="D6" s="96"/>
      <c r="E6" s="96"/>
      <c r="F6" s="96"/>
      <c r="G6" s="95"/>
    </row>
    <row r="7" spans="1:14" s="94" customFormat="1" ht="21.75" customHeight="1">
      <c r="A7" s="97"/>
      <c r="B7" s="97"/>
      <c r="C7" s="97"/>
      <c r="D7" s="97"/>
      <c r="E7" s="97"/>
      <c r="F7" s="97"/>
      <c r="G7" s="98" t="s">
        <v>109</v>
      </c>
      <c r="H7" s="99"/>
    </row>
    <row r="8" spans="1:14" s="94" customFormat="1" ht="78.75" customHeight="1">
      <c r="A8" s="194" t="s">
        <v>90</v>
      </c>
      <c r="B8" s="194" t="s">
        <v>91</v>
      </c>
      <c r="C8" s="194" t="s">
        <v>92</v>
      </c>
      <c r="D8" s="196" t="s">
        <v>110</v>
      </c>
      <c r="E8" s="197" t="s">
        <v>111</v>
      </c>
      <c r="F8" s="198"/>
      <c r="G8" s="199"/>
      <c r="H8" s="100"/>
    </row>
    <row r="9" spans="1:14" s="94" customFormat="1" ht="37.5" customHeight="1">
      <c r="A9" s="195"/>
      <c r="B9" s="195"/>
      <c r="C9" s="195"/>
      <c r="D9" s="196"/>
      <c r="E9" s="101" t="s">
        <v>112</v>
      </c>
      <c r="F9" s="101" t="s">
        <v>113</v>
      </c>
      <c r="G9" s="101" t="s">
        <v>79</v>
      </c>
    </row>
    <row r="10" spans="1:14" s="94" customFormat="1" ht="22.5" customHeight="1">
      <c r="A10" s="101"/>
      <c r="B10" s="101"/>
      <c r="C10" s="101"/>
      <c r="D10" s="101" t="s">
        <v>114</v>
      </c>
      <c r="E10" s="102">
        <f>SUM(E12)</f>
        <v>0</v>
      </c>
      <c r="F10" s="107">
        <f>SUM(F12)</f>
        <v>0</v>
      </c>
      <c r="G10" s="107">
        <f>SUM(G12)</f>
        <v>0</v>
      </c>
      <c r="M10" s="103"/>
      <c r="N10" s="103"/>
    </row>
    <row r="11" spans="1:14" s="94" customFormat="1">
      <c r="A11" s="101"/>
      <c r="B11" s="101"/>
      <c r="C11" s="101"/>
      <c r="D11" s="104" t="s">
        <v>2</v>
      </c>
      <c r="E11" s="105"/>
      <c r="F11" s="123"/>
      <c r="G11" s="107"/>
      <c r="M11" s="103"/>
      <c r="N11" s="103"/>
    </row>
    <row r="12" spans="1:14" s="94" customFormat="1" ht="20.25" customHeight="1">
      <c r="A12" s="106" t="s">
        <v>62</v>
      </c>
      <c r="B12" s="106"/>
      <c r="C12" s="106"/>
      <c r="D12" s="101" t="s">
        <v>61</v>
      </c>
      <c r="E12" s="105">
        <f>+E14</f>
        <v>0</v>
      </c>
      <c r="F12" s="123">
        <f>+F14</f>
        <v>0</v>
      </c>
      <c r="G12" s="107">
        <f>+G14</f>
        <v>0</v>
      </c>
      <c r="M12" s="103"/>
      <c r="N12" s="103"/>
    </row>
    <row r="13" spans="1:14" s="94" customFormat="1">
      <c r="A13" s="108"/>
      <c r="B13" s="108"/>
      <c r="C13" s="108"/>
      <c r="D13" s="109" t="s">
        <v>2</v>
      </c>
      <c r="E13" s="110"/>
      <c r="F13" s="124"/>
      <c r="G13" s="111"/>
    </row>
    <row r="14" spans="1:14" s="94" customFormat="1" ht="40.5" customHeight="1">
      <c r="A14" s="108"/>
      <c r="B14" s="112" t="s">
        <v>63</v>
      </c>
      <c r="C14" s="108"/>
      <c r="D14" s="113" t="s">
        <v>93</v>
      </c>
      <c r="E14" s="114">
        <f t="shared" ref="E14:G16" si="0">E15</f>
        <v>0</v>
      </c>
      <c r="F14" s="123">
        <f t="shared" si="0"/>
        <v>0</v>
      </c>
      <c r="G14" s="107">
        <f t="shared" si="0"/>
        <v>0</v>
      </c>
    </row>
    <row r="15" spans="1:14" s="94" customFormat="1" ht="25.5" customHeight="1">
      <c r="A15" s="108"/>
      <c r="B15" s="108"/>
      <c r="C15" s="108" t="s">
        <v>63</v>
      </c>
      <c r="D15" s="113" t="s">
        <v>64</v>
      </c>
      <c r="E15" s="114">
        <f t="shared" si="0"/>
        <v>0</v>
      </c>
      <c r="F15" s="123">
        <f t="shared" si="0"/>
        <v>0</v>
      </c>
      <c r="G15" s="107">
        <f t="shared" si="0"/>
        <v>0</v>
      </c>
    </row>
    <row r="16" spans="1:14" s="118" customFormat="1" ht="24" customHeight="1">
      <c r="A16" s="115"/>
      <c r="B16" s="115"/>
      <c r="C16" s="116"/>
      <c r="D16" s="117" t="s">
        <v>65</v>
      </c>
      <c r="E16" s="114">
        <f t="shared" si="0"/>
        <v>0</v>
      </c>
      <c r="F16" s="123">
        <f t="shared" si="0"/>
        <v>0</v>
      </c>
      <c r="G16" s="107">
        <f t="shared" si="0"/>
        <v>0</v>
      </c>
    </row>
    <row r="17" spans="1:7" s="94" customFormat="1" ht="24.75" customHeight="1">
      <c r="A17" s="112"/>
      <c r="B17" s="112"/>
      <c r="C17" s="112"/>
      <c r="D17" s="119" t="s">
        <v>50</v>
      </c>
      <c r="E17" s="114">
        <f>SUM(E19:E20)</f>
        <v>0</v>
      </c>
      <c r="F17" s="123">
        <f>SUM(F19:F20)</f>
        <v>0</v>
      </c>
      <c r="G17" s="107">
        <f>SUM(G19:G20)</f>
        <v>0</v>
      </c>
    </row>
    <row r="18" spans="1:7" s="94" customFormat="1" ht="33">
      <c r="A18" s="108"/>
      <c r="B18" s="108"/>
      <c r="C18" s="108"/>
      <c r="D18" s="109" t="s">
        <v>115</v>
      </c>
      <c r="E18" s="110"/>
      <c r="F18" s="124"/>
      <c r="G18" s="111"/>
    </row>
    <row r="19" spans="1:7" s="94" customFormat="1" ht="17.25" customHeight="1">
      <c r="A19" s="108"/>
      <c r="B19" s="108"/>
      <c r="C19" s="112"/>
      <c r="D19" s="120" t="s">
        <v>116</v>
      </c>
      <c r="E19" s="122">
        <v>0</v>
      </c>
      <c r="F19" s="122">
        <v>0</v>
      </c>
      <c r="G19" s="121">
        <v>-815980</v>
      </c>
    </row>
    <row r="20" spans="1:7" s="94" customFormat="1" ht="17.25" customHeight="1">
      <c r="A20" s="108"/>
      <c r="B20" s="108"/>
      <c r="C20" s="112"/>
      <c r="D20" s="120" t="s">
        <v>117</v>
      </c>
      <c r="E20" s="122">
        <v>0</v>
      </c>
      <c r="F20" s="122">
        <v>0</v>
      </c>
      <c r="G20" s="121">
        <v>815980</v>
      </c>
    </row>
  </sheetData>
  <mergeCells count="9">
    <mergeCell ref="F1:G1"/>
    <mergeCell ref="E2:G2"/>
    <mergeCell ref="F3:G3"/>
    <mergeCell ref="A5:G5"/>
    <mergeCell ref="A8:A9"/>
    <mergeCell ref="B8:B9"/>
    <mergeCell ref="C8:C9"/>
    <mergeCell ref="D8:D9"/>
    <mergeCell ref="E8:G8"/>
  </mergeCells>
  <pageMargins left="0.4" right="0.26" top="0.52" bottom="0.51" header="0.17" footer="0.24"/>
  <pageSetup paperSize="9" scale="90" firstPageNumber="5" orientation="portrait" useFirstPageNumber="1" horizontalDpi="4294967294" verticalDpi="4294967294" r:id="rId1"/>
  <headerFooter alignWithMargins="0"/>
</worksheet>
</file>

<file path=xl/worksheets/sheet6.xml><?xml version="1.0" encoding="utf-8"?>
<worksheet xmlns="http://schemas.openxmlformats.org/spreadsheetml/2006/main" xmlns:r="http://schemas.openxmlformats.org/officeDocument/2006/relationships">
  <sheetPr>
    <tabColor rgb="FF00B050"/>
  </sheetPr>
  <dimension ref="A1:L58"/>
  <sheetViews>
    <sheetView view="pageBreakPreview" topLeftCell="B1" zoomScaleSheetLayoutView="100" workbookViewId="0">
      <selection activeCell="B43" sqref="B43:D43"/>
    </sheetView>
  </sheetViews>
  <sheetFormatPr defaultRowHeight="12.75"/>
  <cols>
    <col min="1" max="1" width="4.5" style="127" hidden="1" customWidth="1"/>
    <col min="2" max="2" width="18.5" style="127" customWidth="1"/>
    <col min="3" max="3" width="17.625" style="127" customWidth="1"/>
    <col min="4" max="4" width="65.375" style="127" customWidth="1"/>
    <col min="5" max="5" width="8" style="127" hidden="1" customWidth="1"/>
    <col min="6" max="6" width="10.625" style="127" hidden="1" customWidth="1"/>
    <col min="7" max="7" width="9.625" style="127" customWidth="1"/>
    <col min="8" max="8" width="10.75" style="127" customWidth="1"/>
    <col min="9" max="9" width="9" style="127" hidden="1" customWidth="1"/>
    <col min="10" max="10" width="10.625" style="127" hidden="1" customWidth="1"/>
    <col min="11" max="11" width="11" style="127" customWidth="1"/>
    <col min="12" max="12" width="11.5" style="127" customWidth="1"/>
    <col min="13" max="256" width="9" style="127"/>
    <col min="257" max="257" width="0" style="127" hidden="1" customWidth="1"/>
    <col min="258" max="258" width="18.5" style="127" customWidth="1"/>
    <col min="259" max="259" width="17.625" style="127" customWidth="1"/>
    <col min="260" max="260" width="65.375" style="127" customWidth="1"/>
    <col min="261" max="263" width="0" style="127" hidden="1" customWidth="1"/>
    <col min="264" max="264" width="14.375" style="127" customWidth="1"/>
    <col min="265" max="267" width="0" style="127" hidden="1" customWidth="1"/>
    <col min="268" max="268" width="14.375" style="127" customWidth="1"/>
    <col min="269" max="512" width="9" style="127"/>
    <col min="513" max="513" width="0" style="127" hidden="1" customWidth="1"/>
    <col min="514" max="514" width="18.5" style="127" customWidth="1"/>
    <col min="515" max="515" width="17.625" style="127" customWidth="1"/>
    <col min="516" max="516" width="65.375" style="127" customWidth="1"/>
    <col min="517" max="519" width="0" style="127" hidden="1" customWidth="1"/>
    <col min="520" max="520" width="14.375" style="127" customWidth="1"/>
    <col min="521" max="523" width="0" style="127" hidden="1" customWidth="1"/>
    <col min="524" max="524" width="14.375" style="127" customWidth="1"/>
    <col min="525" max="768" width="9" style="127"/>
    <col min="769" max="769" width="0" style="127" hidden="1" customWidth="1"/>
    <col min="770" max="770" width="18.5" style="127" customWidth="1"/>
    <col min="771" max="771" width="17.625" style="127" customWidth="1"/>
    <col min="772" max="772" width="65.375" style="127" customWidth="1"/>
    <col min="773" max="775" width="0" style="127" hidden="1" customWidth="1"/>
    <col min="776" max="776" width="14.375" style="127" customWidth="1"/>
    <col min="777" max="779" width="0" style="127" hidden="1" customWidth="1"/>
    <col min="780" max="780" width="14.375" style="127" customWidth="1"/>
    <col min="781" max="1024" width="9" style="127"/>
    <col min="1025" max="1025" width="0" style="127" hidden="1" customWidth="1"/>
    <col min="1026" max="1026" width="18.5" style="127" customWidth="1"/>
    <col min="1027" max="1027" width="17.625" style="127" customWidth="1"/>
    <col min="1028" max="1028" width="65.375" style="127" customWidth="1"/>
    <col min="1029" max="1031" width="0" style="127" hidden="1" customWidth="1"/>
    <col min="1032" max="1032" width="14.375" style="127" customWidth="1"/>
    <col min="1033" max="1035" width="0" style="127" hidden="1" customWidth="1"/>
    <col min="1036" max="1036" width="14.375" style="127" customWidth="1"/>
    <col min="1037" max="1280" width="9" style="127"/>
    <col min="1281" max="1281" width="0" style="127" hidden="1" customWidth="1"/>
    <col min="1282" max="1282" width="18.5" style="127" customWidth="1"/>
    <col min="1283" max="1283" width="17.625" style="127" customWidth="1"/>
    <col min="1284" max="1284" width="65.375" style="127" customWidth="1"/>
    <col min="1285" max="1287" width="0" style="127" hidden="1" customWidth="1"/>
    <col min="1288" max="1288" width="14.375" style="127" customWidth="1"/>
    <col min="1289" max="1291" width="0" style="127" hidden="1" customWidth="1"/>
    <col min="1292" max="1292" width="14.375" style="127" customWidth="1"/>
    <col min="1293" max="1536" width="9" style="127"/>
    <col min="1537" max="1537" width="0" style="127" hidden="1" customWidth="1"/>
    <col min="1538" max="1538" width="18.5" style="127" customWidth="1"/>
    <col min="1539" max="1539" width="17.625" style="127" customWidth="1"/>
    <col min="1540" max="1540" width="65.375" style="127" customWidth="1"/>
    <col min="1541" max="1543" width="0" style="127" hidden="1" customWidth="1"/>
    <col min="1544" max="1544" width="14.375" style="127" customWidth="1"/>
    <col min="1545" max="1547" width="0" style="127" hidden="1" customWidth="1"/>
    <col min="1548" max="1548" width="14.375" style="127" customWidth="1"/>
    <col min="1549" max="1792" width="9" style="127"/>
    <col min="1793" max="1793" width="0" style="127" hidden="1" customWidth="1"/>
    <col min="1794" max="1794" width="18.5" style="127" customWidth="1"/>
    <col min="1795" max="1795" width="17.625" style="127" customWidth="1"/>
    <col min="1796" max="1796" width="65.375" style="127" customWidth="1"/>
    <col min="1797" max="1799" width="0" style="127" hidden="1" customWidth="1"/>
    <col min="1800" max="1800" width="14.375" style="127" customWidth="1"/>
    <col min="1801" max="1803" width="0" style="127" hidden="1" customWidth="1"/>
    <col min="1804" max="1804" width="14.375" style="127" customWidth="1"/>
    <col min="1805" max="2048" width="9" style="127"/>
    <col min="2049" max="2049" width="0" style="127" hidden="1" customWidth="1"/>
    <col min="2050" max="2050" width="18.5" style="127" customWidth="1"/>
    <col min="2051" max="2051" width="17.625" style="127" customWidth="1"/>
    <col min="2052" max="2052" width="65.375" style="127" customWidth="1"/>
    <col min="2053" max="2055" width="0" style="127" hidden="1" customWidth="1"/>
    <col min="2056" max="2056" width="14.375" style="127" customWidth="1"/>
    <col min="2057" max="2059" width="0" style="127" hidden="1" customWidth="1"/>
    <col min="2060" max="2060" width="14.375" style="127" customWidth="1"/>
    <col min="2061" max="2304" width="9" style="127"/>
    <col min="2305" max="2305" width="0" style="127" hidden="1" customWidth="1"/>
    <col min="2306" max="2306" width="18.5" style="127" customWidth="1"/>
    <col min="2307" max="2307" width="17.625" style="127" customWidth="1"/>
    <col min="2308" max="2308" width="65.375" style="127" customWidth="1"/>
    <col min="2309" max="2311" width="0" style="127" hidden="1" customWidth="1"/>
    <col min="2312" max="2312" width="14.375" style="127" customWidth="1"/>
    <col min="2313" max="2315" width="0" style="127" hidden="1" customWidth="1"/>
    <col min="2316" max="2316" width="14.375" style="127" customWidth="1"/>
    <col min="2317" max="2560" width="9" style="127"/>
    <col min="2561" max="2561" width="0" style="127" hidden="1" customWidth="1"/>
    <col min="2562" max="2562" width="18.5" style="127" customWidth="1"/>
    <col min="2563" max="2563" width="17.625" style="127" customWidth="1"/>
    <col min="2564" max="2564" width="65.375" style="127" customWidth="1"/>
    <col min="2565" max="2567" width="0" style="127" hidden="1" customWidth="1"/>
    <col min="2568" max="2568" width="14.375" style="127" customWidth="1"/>
    <col min="2569" max="2571" width="0" style="127" hidden="1" customWidth="1"/>
    <col min="2572" max="2572" width="14.375" style="127" customWidth="1"/>
    <col min="2573" max="2816" width="9" style="127"/>
    <col min="2817" max="2817" width="0" style="127" hidden="1" customWidth="1"/>
    <col min="2818" max="2818" width="18.5" style="127" customWidth="1"/>
    <col min="2819" max="2819" width="17.625" style="127" customWidth="1"/>
    <col min="2820" max="2820" width="65.375" style="127" customWidth="1"/>
    <col min="2821" max="2823" width="0" style="127" hidden="1" customWidth="1"/>
    <col min="2824" max="2824" width="14.375" style="127" customWidth="1"/>
    <col min="2825" max="2827" width="0" style="127" hidden="1" customWidth="1"/>
    <col min="2828" max="2828" width="14.375" style="127" customWidth="1"/>
    <col min="2829" max="3072" width="9" style="127"/>
    <col min="3073" max="3073" width="0" style="127" hidden="1" customWidth="1"/>
    <col min="3074" max="3074" width="18.5" style="127" customWidth="1"/>
    <col min="3075" max="3075" width="17.625" style="127" customWidth="1"/>
    <col min="3076" max="3076" width="65.375" style="127" customWidth="1"/>
    <col min="3077" max="3079" width="0" style="127" hidden="1" customWidth="1"/>
    <col min="3080" max="3080" width="14.375" style="127" customWidth="1"/>
    <col min="3081" max="3083" width="0" style="127" hidden="1" customWidth="1"/>
    <col min="3084" max="3084" width="14.375" style="127" customWidth="1"/>
    <col min="3085" max="3328" width="9" style="127"/>
    <col min="3329" max="3329" width="0" style="127" hidden="1" customWidth="1"/>
    <col min="3330" max="3330" width="18.5" style="127" customWidth="1"/>
    <col min="3331" max="3331" width="17.625" style="127" customWidth="1"/>
    <col min="3332" max="3332" width="65.375" style="127" customWidth="1"/>
    <col min="3333" max="3335" width="0" style="127" hidden="1" customWidth="1"/>
    <col min="3336" max="3336" width="14.375" style="127" customWidth="1"/>
    <col min="3337" max="3339" width="0" style="127" hidden="1" customWidth="1"/>
    <col min="3340" max="3340" width="14.375" style="127" customWidth="1"/>
    <col min="3341" max="3584" width="9" style="127"/>
    <col min="3585" max="3585" width="0" style="127" hidden="1" customWidth="1"/>
    <col min="3586" max="3586" width="18.5" style="127" customWidth="1"/>
    <col min="3587" max="3587" width="17.625" style="127" customWidth="1"/>
    <col min="3588" max="3588" width="65.375" style="127" customWidth="1"/>
    <col min="3589" max="3591" width="0" style="127" hidden="1" customWidth="1"/>
    <col min="3592" max="3592" width="14.375" style="127" customWidth="1"/>
    <col min="3593" max="3595" width="0" style="127" hidden="1" customWidth="1"/>
    <col min="3596" max="3596" width="14.375" style="127" customWidth="1"/>
    <col min="3597" max="3840" width="9" style="127"/>
    <col min="3841" max="3841" width="0" style="127" hidden="1" customWidth="1"/>
    <col min="3842" max="3842" width="18.5" style="127" customWidth="1"/>
    <col min="3843" max="3843" width="17.625" style="127" customWidth="1"/>
    <col min="3844" max="3844" width="65.375" style="127" customWidth="1"/>
    <col min="3845" max="3847" width="0" style="127" hidden="1" customWidth="1"/>
    <col min="3848" max="3848" width="14.375" style="127" customWidth="1"/>
    <col min="3849" max="3851" width="0" style="127" hidden="1" customWidth="1"/>
    <col min="3852" max="3852" width="14.375" style="127" customWidth="1"/>
    <col min="3853" max="4096" width="9" style="127"/>
    <col min="4097" max="4097" width="0" style="127" hidden="1" customWidth="1"/>
    <col min="4098" max="4098" width="18.5" style="127" customWidth="1"/>
    <col min="4099" max="4099" width="17.625" style="127" customWidth="1"/>
    <col min="4100" max="4100" width="65.375" style="127" customWidth="1"/>
    <col min="4101" max="4103" width="0" style="127" hidden="1" customWidth="1"/>
    <col min="4104" max="4104" width="14.375" style="127" customWidth="1"/>
    <col min="4105" max="4107" width="0" style="127" hidden="1" customWidth="1"/>
    <col min="4108" max="4108" width="14.375" style="127" customWidth="1"/>
    <col min="4109" max="4352" width="9" style="127"/>
    <col min="4353" max="4353" width="0" style="127" hidden="1" customWidth="1"/>
    <col min="4354" max="4354" width="18.5" style="127" customWidth="1"/>
    <col min="4355" max="4355" width="17.625" style="127" customWidth="1"/>
    <col min="4356" max="4356" width="65.375" style="127" customWidth="1"/>
    <col min="4357" max="4359" width="0" style="127" hidden="1" customWidth="1"/>
    <col min="4360" max="4360" width="14.375" style="127" customWidth="1"/>
    <col min="4361" max="4363" width="0" style="127" hidden="1" customWidth="1"/>
    <col min="4364" max="4364" width="14.375" style="127" customWidth="1"/>
    <col min="4365" max="4608" width="9" style="127"/>
    <col min="4609" max="4609" width="0" style="127" hidden="1" customWidth="1"/>
    <col min="4610" max="4610" width="18.5" style="127" customWidth="1"/>
    <col min="4611" max="4611" width="17.625" style="127" customWidth="1"/>
    <col min="4612" max="4612" width="65.375" style="127" customWidth="1"/>
    <col min="4613" max="4615" width="0" style="127" hidden="1" customWidth="1"/>
    <col min="4616" max="4616" width="14.375" style="127" customWidth="1"/>
    <col min="4617" max="4619" width="0" style="127" hidden="1" customWidth="1"/>
    <col min="4620" max="4620" width="14.375" style="127" customWidth="1"/>
    <col min="4621" max="4864" width="9" style="127"/>
    <col min="4865" max="4865" width="0" style="127" hidden="1" customWidth="1"/>
    <col min="4866" max="4866" width="18.5" style="127" customWidth="1"/>
    <col min="4867" max="4867" width="17.625" style="127" customWidth="1"/>
    <col min="4868" max="4868" width="65.375" style="127" customWidth="1"/>
    <col min="4869" max="4871" width="0" style="127" hidden="1" customWidth="1"/>
    <col min="4872" max="4872" width="14.375" style="127" customWidth="1"/>
    <col min="4873" max="4875" width="0" style="127" hidden="1" customWidth="1"/>
    <col min="4876" max="4876" width="14.375" style="127" customWidth="1"/>
    <col min="4877" max="5120" width="9" style="127"/>
    <col min="5121" max="5121" width="0" style="127" hidden="1" customWidth="1"/>
    <col min="5122" max="5122" width="18.5" style="127" customWidth="1"/>
    <col min="5123" max="5123" width="17.625" style="127" customWidth="1"/>
    <col min="5124" max="5124" width="65.375" style="127" customWidth="1"/>
    <col min="5125" max="5127" width="0" style="127" hidden="1" customWidth="1"/>
    <col min="5128" max="5128" width="14.375" style="127" customWidth="1"/>
    <col min="5129" max="5131" width="0" style="127" hidden="1" customWidth="1"/>
    <col min="5132" max="5132" width="14.375" style="127" customWidth="1"/>
    <col min="5133" max="5376" width="9" style="127"/>
    <col min="5377" max="5377" width="0" style="127" hidden="1" customWidth="1"/>
    <col min="5378" max="5378" width="18.5" style="127" customWidth="1"/>
    <col min="5379" max="5379" width="17.625" style="127" customWidth="1"/>
    <col min="5380" max="5380" width="65.375" style="127" customWidth="1"/>
    <col min="5381" max="5383" width="0" style="127" hidden="1" customWidth="1"/>
    <col min="5384" max="5384" width="14.375" style="127" customWidth="1"/>
    <col min="5385" max="5387" width="0" style="127" hidden="1" customWidth="1"/>
    <col min="5388" max="5388" width="14.375" style="127" customWidth="1"/>
    <col min="5389" max="5632" width="9" style="127"/>
    <col min="5633" max="5633" width="0" style="127" hidden="1" customWidth="1"/>
    <col min="5634" max="5634" width="18.5" style="127" customWidth="1"/>
    <col min="5635" max="5635" width="17.625" style="127" customWidth="1"/>
    <col min="5636" max="5636" width="65.375" style="127" customWidth="1"/>
    <col min="5637" max="5639" width="0" style="127" hidden="1" customWidth="1"/>
    <col min="5640" max="5640" width="14.375" style="127" customWidth="1"/>
    <col min="5641" max="5643" width="0" style="127" hidden="1" customWidth="1"/>
    <col min="5644" max="5644" width="14.375" style="127" customWidth="1"/>
    <col min="5645" max="5888" width="9" style="127"/>
    <col min="5889" max="5889" width="0" style="127" hidden="1" customWidth="1"/>
    <col min="5890" max="5890" width="18.5" style="127" customWidth="1"/>
    <col min="5891" max="5891" width="17.625" style="127" customWidth="1"/>
    <col min="5892" max="5892" width="65.375" style="127" customWidth="1"/>
    <col min="5893" max="5895" width="0" style="127" hidden="1" customWidth="1"/>
    <col min="5896" max="5896" width="14.375" style="127" customWidth="1"/>
    <col min="5897" max="5899" width="0" style="127" hidden="1" customWidth="1"/>
    <col min="5900" max="5900" width="14.375" style="127" customWidth="1"/>
    <col min="5901" max="6144" width="9" style="127"/>
    <col min="6145" max="6145" width="0" style="127" hidden="1" customWidth="1"/>
    <col min="6146" max="6146" width="18.5" style="127" customWidth="1"/>
    <col min="6147" max="6147" width="17.625" style="127" customWidth="1"/>
    <col min="6148" max="6148" width="65.375" style="127" customWidth="1"/>
    <col min="6149" max="6151" width="0" style="127" hidden="1" customWidth="1"/>
    <col min="6152" max="6152" width="14.375" style="127" customWidth="1"/>
    <col min="6153" max="6155" width="0" style="127" hidden="1" customWidth="1"/>
    <col min="6156" max="6156" width="14.375" style="127" customWidth="1"/>
    <col min="6157" max="6400" width="9" style="127"/>
    <col min="6401" max="6401" width="0" style="127" hidden="1" customWidth="1"/>
    <col min="6402" max="6402" width="18.5" style="127" customWidth="1"/>
    <col min="6403" max="6403" width="17.625" style="127" customWidth="1"/>
    <col min="6404" max="6404" width="65.375" style="127" customWidth="1"/>
    <col min="6405" max="6407" width="0" style="127" hidden="1" customWidth="1"/>
    <col min="6408" max="6408" width="14.375" style="127" customWidth="1"/>
    <col min="6409" max="6411" width="0" style="127" hidden="1" customWidth="1"/>
    <col min="6412" max="6412" width="14.375" style="127" customWidth="1"/>
    <col min="6413" max="6656" width="9" style="127"/>
    <col min="6657" max="6657" width="0" style="127" hidden="1" customWidth="1"/>
    <col min="6658" max="6658" width="18.5" style="127" customWidth="1"/>
    <col min="6659" max="6659" width="17.625" style="127" customWidth="1"/>
    <col min="6660" max="6660" width="65.375" style="127" customWidth="1"/>
    <col min="6661" max="6663" width="0" style="127" hidden="1" customWidth="1"/>
    <col min="6664" max="6664" width="14.375" style="127" customWidth="1"/>
    <col min="6665" max="6667" width="0" style="127" hidden="1" customWidth="1"/>
    <col min="6668" max="6668" width="14.375" style="127" customWidth="1"/>
    <col min="6669" max="6912" width="9" style="127"/>
    <col min="6913" max="6913" width="0" style="127" hidden="1" customWidth="1"/>
    <col min="6914" max="6914" width="18.5" style="127" customWidth="1"/>
    <col min="6915" max="6915" width="17.625" style="127" customWidth="1"/>
    <col min="6916" max="6916" width="65.375" style="127" customWidth="1"/>
    <col min="6917" max="6919" width="0" style="127" hidden="1" customWidth="1"/>
    <col min="6920" max="6920" width="14.375" style="127" customWidth="1"/>
    <col min="6921" max="6923" width="0" style="127" hidden="1" customWidth="1"/>
    <col min="6924" max="6924" width="14.375" style="127" customWidth="1"/>
    <col min="6925" max="7168" width="9" style="127"/>
    <col min="7169" max="7169" width="0" style="127" hidden="1" customWidth="1"/>
    <col min="7170" max="7170" width="18.5" style="127" customWidth="1"/>
    <col min="7171" max="7171" width="17.625" style="127" customWidth="1"/>
    <col min="7172" max="7172" width="65.375" style="127" customWidth="1"/>
    <col min="7173" max="7175" width="0" style="127" hidden="1" customWidth="1"/>
    <col min="7176" max="7176" width="14.375" style="127" customWidth="1"/>
    <col min="7177" max="7179" width="0" style="127" hidden="1" customWidth="1"/>
    <col min="7180" max="7180" width="14.375" style="127" customWidth="1"/>
    <col min="7181" max="7424" width="9" style="127"/>
    <col min="7425" max="7425" width="0" style="127" hidden="1" customWidth="1"/>
    <col min="7426" max="7426" width="18.5" style="127" customWidth="1"/>
    <col min="7427" max="7427" width="17.625" style="127" customWidth="1"/>
    <col min="7428" max="7428" width="65.375" style="127" customWidth="1"/>
    <col min="7429" max="7431" width="0" style="127" hidden="1" customWidth="1"/>
    <col min="7432" max="7432" width="14.375" style="127" customWidth="1"/>
    <col min="7433" max="7435" width="0" style="127" hidden="1" customWidth="1"/>
    <col min="7436" max="7436" width="14.375" style="127" customWidth="1"/>
    <col min="7437" max="7680" width="9" style="127"/>
    <col min="7681" max="7681" width="0" style="127" hidden="1" customWidth="1"/>
    <col min="7682" max="7682" width="18.5" style="127" customWidth="1"/>
    <col min="7683" max="7683" width="17.625" style="127" customWidth="1"/>
    <col min="7684" max="7684" width="65.375" style="127" customWidth="1"/>
    <col min="7685" max="7687" width="0" style="127" hidden="1" customWidth="1"/>
    <col min="7688" max="7688" width="14.375" style="127" customWidth="1"/>
    <col min="7689" max="7691" width="0" style="127" hidden="1" customWidth="1"/>
    <col min="7692" max="7692" width="14.375" style="127" customWidth="1"/>
    <col min="7693" max="7936" width="9" style="127"/>
    <col min="7937" max="7937" width="0" style="127" hidden="1" customWidth="1"/>
    <col min="7938" max="7938" width="18.5" style="127" customWidth="1"/>
    <col min="7939" max="7939" width="17.625" style="127" customWidth="1"/>
    <col min="7940" max="7940" width="65.375" style="127" customWidth="1"/>
    <col min="7941" max="7943" width="0" style="127" hidden="1" customWidth="1"/>
    <col min="7944" max="7944" width="14.375" style="127" customWidth="1"/>
    <col min="7945" max="7947" width="0" style="127" hidden="1" customWidth="1"/>
    <col min="7948" max="7948" width="14.375" style="127" customWidth="1"/>
    <col min="7949" max="8192" width="9" style="127"/>
    <col min="8193" max="8193" width="0" style="127" hidden="1" customWidth="1"/>
    <col min="8194" max="8194" width="18.5" style="127" customWidth="1"/>
    <col min="8195" max="8195" width="17.625" style="127" customWidth="1"/>
    <col min="8196" max="8196" width="65.375" style="127" customWidth="1"/>
    <col min="8197" max="8199" width="0" style="127" hidden="1" customWidth="1"/>
    <col min="8200" max="8200" width="14.375" style="127" customWidth="1"/>
    <col min="8201" max="8203" width="0" style="127" hidden="1" customWidth="1"/>
    <col min="8204" max="8204" width="14.375" style="127" customWidth="1"/>
    <col min="8205" max="8448" width="9" style="127"/>
    <col min="8449" max="8449" width="0" style="127" hidden="1" customWidth="1"/>
    <col min="8450" max="8450" width="18.5" style="127" customWidth="1"/>
    <col min="8451" max="8451" width="17.625" style="127" customWidth="1"/>
    <col min="8452" max="8452" width="65.375" style="127" customWidth="1"/>
    <col min="8453" max="8455" width="0" style="127" hidden="1" customWidth="1"/>
    <col min="8456" max="8456" width="14.375" style="127" customWidth="1"/>
    <col min="8457" max="8459" width="0" style="127" hidden="1" customWidth="1"/>
    <col min="8460" max="8460" width="14.375" style="127" customWidth="1"/>
    <col min="8461" max="8704" width="9" style="127"/>
    <col min="8705" max="8705" width="0" style="127" hidden="1" customWidth="1"/>
    <col min="8706" max="8706" width="18.5" style="127" customWidth="1"/>
    <col min="8707" max="8707" width="17.625" style="127" customWidth="1"/>
    <col min="8708" max="8708" width="65.375" style="127" customWidth="1"/>
    <col min="8709" max="8711" width="0" style="127" hidden="1" customWidth="1"/>
    <col min="8712" max="8712" width="14.375" style="127" customWidth="1"/>
    <col min="8713" max="8715" width="0" style="127" hidden="1" customWidth="1"/>
    <col min="8716" max="8716" width="14.375" style="127" customWidth="1"/>
    <col min="8717" max="8960" width="9" style="127"/>
    <col min="8961" max="8961" width="0" style="127" hidden="1" customWidth="1"/>
    <col min="8962" max="8962" width="18.5" style="127" customWidth="1"/>
    <col min="8963" max="8963" width="17.625" style="127" customWidth="1"/>
    <col min="8964" max="8964" width="65.375" style="127" customWidth="1"/>
    <col min="8965" max="8967" width="0" style="127" hidden="1" customWidth="1"/>
    <col min="8968" max="8968" width="14.375" style="127" customWidth="1"/>
    <col min="8969" max="8971" width="0" style="127" hidden="1" customWidth="1"/>
    <col min="8972" max="8972" width="14.375" style="127" customWidth="1"/>
    <col min="8973" max="9216" width="9" style="127"/>
    <col min="9217" max="9217" width="0" style="127" hidden="1" customWidth="1"/>
    <col min="9218" max="9218" width="18.5" style="127" customWidth="1"/>
    <col min="9219" max="9219" width="17.625" style="127" customWidth="1"/>
    <col min="9220" max="9220" width="65.375" style="127" customWidth="1"/>
    <col min="9221" max="9223" width="0" style="127" hidden="1" customWidth="1"/>
    <col min="9224" max="9224" width="14.375" style="127" customWidth="1"/>
    <col min="9225" max="9227" width="0" style="127" hidden="1" customWidth="1"/>
    <col min="9228" max="9228" width="14.375" style="127" customWidth="1"/>
    <col min="9229" max="9472" width="9" style="127"/>
    <col min="9473" max="9473" width="0" style="127" hidden="1" customWidth="1"/>
    <col min="9474" max="9474" width="18.5" style="127" customWidth="1"/>
    <col min="9475" max="9475" width="17.625" style="127" customWidth="1"/>
    <col min="9476" max="9476" width="65.375" style="127" customWidth="1"/>
    <col min="9477" max="9479" width="0" style="127" hidden="1" customWidth="1"/>
    <col min="9480" max="9480" width="14.375" style="127" customWidth="1"/>
    <col min="9481" max="9483" width="0" style="127" hidden="1" customWidth="1"/>
    <col min="9484" max="9484" width="14.375" style="127" customWidth="1"/>
    <col min="9485" max="9728" width="9" style="127"/>
    <col min="9729" max="9729" width="0" style="127" hidden="1" customWidth="1"/>
    <col min="9730" max="9730" width="18.5" style="127" customWidth="1"/>
    <col min="9731" max="9731" width="17.625" style="127" customWidth="1"/>
    <col min="9732" max="9732" width="65.375" style="127" customWidth="1"/>
    <col min="9733" max="9735" width="0" style="127" hidden="1" customWidth="1"/>
    <col min="9736" max="9736" width="14.375" style="127" customWidth="1"/>
    <col min="9737" max="9739" width="0" style="127" hidden="1" customWidth="1"/>
    <col min="9740" max="9740" width="14.375" style="127" customWidth="1"/>
    <col min="9741" max="9984" width="9" style="127"/>
    <col min="9985" max="9985" width="0" style="127" hidden="1" customWidth="1"/>
    <col min="9986" max="9986" width="18.5" style="127" customWidth="1"/>
    <col min="9987" max="9987" width="17.625" style="127" customWidth="1"/>
    <col min="9988" max="9988" width="65.375" style="127" customWidth="1"/>
    <col min="9989" max="9991" width="0" style="127" hidden="1" customWidth="1"/>
    <col min="9992" max="9992" width="14.375" style="127" customWidth="1"/>
    <col min="9993" max="9995" width="0" style="127" hidden="1" customWidth="1"/>
    <col min="9996" max="9996" width="14.375" style="127" customWidth="1"/>
    <col min="9997" max="10240" width="9" style="127"/>
    <col min="10241" max="10241" width="0" style="127" hidden="1" customWidth="1"/>
    <col min="10242" max="10242" width="18.5" style="127" customWidth="1"/>
    <col min="10243" max="10243" width="17.625" style="127" customWidth="1"/>
    <col min="10244" max="10244" width="65.375" style="127" customWidth="1"/>
    <col min="10245" max="10247" width="0" style="127" hidden="1" customWidth="1"/>
    <col min="10248" max="10248" width="14.375" style="127" customWidth="1"/>
    <col min="10249" max="10251" width="0" style="127" hidden="1" customWidth="1"/>
    <col min="10252" max="10252" width="14.375" style="127" customWidth="1"/>
    <col min="10253" max="10496" width="9" style="127"/>
    <col min="10497" max="10497" width="0" style="127" hidden="1" customWidth="1"/>
    <col min="10498" max="10498" width="18.5" style="127" customWidth="1"/>
    <col min="10499" max="10499" width="17.625" style="127" customWidth="1"/>
    <col min="10500" max="10500" width="65.375" style="127" customWidth="1"/>
    <col min="10501" max="10503" width="0" style="127" hidden="1" customWidth="1"/>
    <col min="10504" max="10504" width="14.375" style="127" customWidth="1"/>
    <col min="10505" max="10507" width="0" style="127" hidden="1" customWidth="1"/>
    <col min="10508" max="10508" width="14.375" style="127" customWidth="1"/>
    <col min="10509" max="10752" width="9" style="127"/>
    <col min="10753" max="10753" width="0" style="127" hidden="1" customWidth="1"/>
    <col min="10754" max="10754" width="18.5" style="127" customWidth="1"/>
    <col min="10755" max="10755" width="17.625" style="127" customWidth="1"/>
    <col min="10756" max="10756" width="65.375" style="127" customWidth="1"/>
    <col min="10757" max="10759" width="0" style="127" hidden="1" customWidth="1"/>
    <col min="10760" max="10760" width="14.375" style="127" customWidth="1"/>
    <col min="10761" max="10763" width="0" style="127" hidden="1" customWidth="1"/>
    <col min="10764" max="10764" width="14.375" style="127" customWidth="1"/>
    <col min="10765" max="11008" width="9" style="127"/>
    <col min="11009" max="11009" width="0" style="127" hidden="1" customWidth="1"/>
    <col min="11010" max="11010" width="18.5" style="127" customWidth="1"/>
    <col min="11011" max="11011" width="17.625" style="127" customWidth="1"/>
    <col min="11012" max="11012" width="65.375" style="127" customWidth="1"/>
    <col min="11013" max="11015" width="0" style="127" hidden="1" customWidth="1"/>
    <col min="11016" max="11016" width="14.375" style="127" customWidth="1"/>
    <col min="11017" max="11019" width="0" style="127" hidden="1" customWidth="1"/>
    <col min="11020" max="11020" width="14.375" style="127" customWidth="1"/>
    <col min="11021" max="11264" width="9" style="127"/>
    <col min="11265" max="11265" width="0" style="127" hidden="1" customWidth="1"/>
    <col min="11266" max="11266" width="18.5" style="127" customWidth="1"/>
    <col min="11267" max="11267" width="17.625" style="127" customWidth="1"/>
    <col min="11268" max="11268" width="65.375" style="127" customWidth="1"/>
    <col min="11269" max="11271" width="0" style="127" hidden="1" customWidth="1"/>
    <col min="11272" max="11272" width="14.375" style="127" customWidth="1"/>
    <col min="11273" max="11275" width="0" style="127" hidden="1" customWidth="1"/>
    <col min="11276" max="11276" width="14.375" style="127" customWidth="1"/>
    <col min="11277" max="11520" width="9" style="127"/>
    <col min="11521" max="11521" width="0" style="127" hidden="1" customWidth="1"/>
    <col min="11522" max="11522" width="18.5" style="127" customWidth="1"/>
    <col min="11523" max="11523" width="17.625" style="127" customWidth="1"/>
    <col min="11524" max="11524" width="65.375" style="127" customWidth="1"/>
    <col min="11525" max="11527" width="0" style="127" hidden="1" customWidth="1"/>
    <col min="11528" max="11528" width="14.375" style="127" customWidth="1"/>
    <col min="11529" max="11531" width="0" style="127" hidden="1" customWidth="1"/>
    <col min="11532" max="11532" width="14.375" style="127" customWidth="1"/>
    <col min="11533" max="11776" width="9" style="127"/>
    <col min="11777" max="11777" width="0" style="127" hidden="1" customWidth="1"/>
    <col min="11778" max="11778" width="18.5" style="127" customWidth="1"/>
    <col min="11779" max="11779" width="17.625" style="127" customWidth="1"/>
    <col min="11780" max="11780" width="65.375" style="127" customWidth="1"/>
    <col min="11781" max="11783" width="0" style="127" hidden="1" customWidth="1"/>
    <col min="11784" max="11784" width="14.375" style="127" customWidth="1"/>
    <col min="11785" max="11787" width="0" style="127" hidden="1" customWidth="1"/>
    <col min="11788" max="11788" width="14.375" style="127" customWidth="1"/>
    <col min="11789" max="12032" width="9" style="127"/>
    <col min="12033" max="12033" width="0" style="127" hidden="1" customWidth="1"/>
    <col min="12034" max="12034" width="18.5" style="127" customWidth="1"/>
    <col min="12035" max="12035" width="17.625" style="127" customWidth="1"/>
    <col min="12036" max="12036" width="65.375" style="127" customWidth="1"/>
    <col min="12037" max="12039" width="0" style="127" hidden="1" customWidth="1"/>
    <col min="12040" max="12040" width="14.375" style="127" customWidth="1"/>
    <col min="12041" max="12043" width="0" style="127" hidden="1" customWidth="1"/>
    <col min="12044" max="12044" width="14.375" style="127" customWidth="1"/>
    <col min="12045" max="12288" width="9" style="127"/>
    <col min="12289" max="12289" width="0" style="127" hidden="1" customWidth="1"/>
    <col min="12290" max="12290" width="18.5" style="127" customWidth="1"/>
    <col min="12291" max="12291" width="17.625" style="127" customWidth="1"/>
    <col min="12292" max="12292" width="65.375" style="127" customWidth="1"/>
    <col min="12293" max="12295" width="0" style="127" hidden="1" customWidth="1"/>
    <col min="12296" max="12296" width="14.375" style="127" customWidth="1"/>
    <col min="12297" max="12299" width="0" style="127" hidden="1" customWidth="1"/>
    <col min="12300" max="12300" width="14.375" style="127" customWidth="1"/>
    <col min="12301" max="12544" width="9" style="127"/>
    <col min="12545" max="12545" width="0" style="127" hidden="1" customWidth="1"/>
    <col min="12546" max="12546" width="18.5" style="127" customWidth="1"/>
    <col min="12547" max="12547" width="17.625" style="127" customWidth="1"/>
    <col min="12548" max="12548" width="65.375" style="127" customWidth="1"/>
    <col min="12549" max="12551" width="0" style="127" hidden="1" customWidth="1"/>
    <col min="12552" max="12552" width="14.375" style="127" customWidth="1"/>
    <col min="12553" max="12555" width="0" style="127" hidden="1" customWidth="1"/>
    <col min="12556" max="12556" width="14.375" style="127" customWidth="1"/>
    <col min="12557" max="12800" width="9" style="127"/>
    <col min="12801" max="12801" width="0" style="127" hidden="1" customWidth="1"/>
    <col min="12802" max="12802" width="18.5" style="127" customWidth="1"/>
    <col min="12803" max="12803" width="17.625" style="127" customWidth="1"/>
    <col min="12804" max="12804" width="65.375" style="127" customWidth="1"/>
    <col min="12805" max="12807" width="0" style="127" hidden="1" customWidth="1"/>
    <col min="12808" max="12808" width="14.375" style="127" customWidth="1"/>
    <col min="12809" max="12811" width="0" style="127" hidden="1" customWidth="1"/>
    <col min="12812" max="12812" width="14.375" style="127" customWidth="1"/>
    <col min="12813" max="13056" width="9" style="127"/>
    <col min="13057" max="13057" width="0" style="127" hidden="1" customWidth="1"/>
    <col min="13058" max="13058" width="18.5" style="127" customWidth="1"/>
    <col min="13059" max="13059" width="17.625" style="127" customWidth="1"/>
    <col min="13060" max="13060" width="65.375" style="127" customWidth="1"/>
    <col min="13061" max="13063" width="0" style="127" hidden="1" customWidth="1"/>
    <col min="13064" max="13064" width="14.375" style="127" customWidth="1"/>
    <col min="13065" max="13067" width="0" style="127" hidden="1" customWidth="1"/>
    <col min="13068" max="13068" width="14.375" style="127" customWidth="1"/>
    <col min="13069" max="13312" width="9" style="127"/>
    <col min="13313" max="13313" width="0" style="127" hidden="1" customWidth="1"/>
    <col min="13314" max="13314" width="18.5" style="127" customWidth="1"/>
    <col min="13315" max="13315" width="17.625" style="127" customWidth="1"/>
    <col min="13316" max="13316" width="65.375" style="127" customWidth="1"/>
    <col min="13317" max="13319" width="0" style="127" hidden="1" customWidth="1"/>
    <col min="13320" max="13320" width="14.375" style="127" customWidth="1"/>
    <col min="13321" max="13323" width="0" style="127" hidden="1" customWidth="1"/>
    <col min="13324" max="13324" width="14.375" style="127" customWidth="1"/>
    <col min="13325" max="13568" width="9" style="127"/>
    <col min="13569" max="13569" width="0" style="127" hidden="1" customWidth="1"/>
    <col min="13570" max="13570" width="18.5" style="127" customWidth="1"/>
    <col min="13571" max="13571" width="17.625" style="127" customWidth="1"/>
    <col min="13572" max="13572" width="65.375" style="127" customWidth="1"/>
    <col min="13573" max="13575" width="0" style="127" hidden="1" customWidth="1"/>
    <col min="13576" max="13576" width="14.375" style="127" customWidth="1"/>
    <col min="13577" max="13579" width="0" style="127" hidden="1" customWidth="1"/>
    <col min="13580" max="13580" width="14.375" style="127" customWidth="1"/>
    <col min="13581" max="13824" width="9" style="127"/>
    <col min="13825" max="13825" width="0" style="127" hidden="1" customWidth="1"/>
    <col min="13826" max="13826" width="18.5" style="127" customWidth="1"/>
    <col min="13827" max="13827" width="17.625" style="127" customWidth="1"/>
    <col min="13828" max="13828" width="65.375" style="127" customWidth="1"/>
    <col min="13829" max="13831" width="0" style="127" hidden="1" customWidth="1"/>
    <col min="13832" max="13832" width="14.375" style="127" customWidth="1"/>
    <col min="13833" max="13835" width="0" style="127" hidden="1" customWidth="1"/>
    <col min="13836" max="13836" width="14.375" style="127" customWidth="1"/>
    <col min="13837" max="14080" width="9" style="127"/>
    <col min="14081" max="14081" width="0" style="127" hidden="1" customWidth="1"/>
    <col min="14082" max="14082" width="18.5" style="127" customWidth="1"/>
    <col min="14083" max="14083" width="17.625" style="127" customWidth="1"/>
    <col min="14084" max="14084" width="65.375" style="127" customWidth="1"/>
    <col min="14085" max="14087" width="0" style="127" hidden="1" customWidth="1"/>
    <col min="14088" max="14088" width="14.375" style="127" customWidth="1"/>
    <col min="14089" max="14091" width="0" style="127" hidden="1" customWidth="1"/>
    <col min="14092" max="14092" width="14.375" style="127" customWidth="1"/>
    <col min="14093" max="14336" width="9" style="127"/>
    <col min="14337" max="14337" width="0" style="127" hidden="1" customWidth="1"/>
    <col min="14338" max="14338" width="18.5" style="127" customWidth="1"/>
    <col min="14339" max="14339" width="17.625" style="127" customWidth="1"/>
    <col min="14340" max="14340" width="65.375" style="127" customWidth="1"/>
    <col min="14341" max="14343" width="0" style="127" hidden="1" customWidth="1"/>
    <col min="14344" max="14344" width="14.375" style="127" customWidth="1"/>
    <col min="14345" max="14347" width="0" style="127" hidden="1" customWidth="1"/>
    <col min="14348" max="14348" width="14.375" style="127" customWidth="1"/>
    <col min="14349" max="14592" width="9" style="127"/>
    <col min="14593" max="14593" width="0" style="127" hidden="1" customWidth="1"/>
    <col min="14594" max="14594" width="18.5" style="127" customWidth="1"/>
    <col min="14595" max="14595" width="17.625" style="127" customWidth="1"/>
    <col min="14596" max="14596" width="65.375" style="127" customWidth="1"/>
    <col min="14597" max="14599" width="0" style="127" hidden="1" customWidth="1"/>
    <col min="14600" max="14600" width="14.375" style="127" customWidth="1"/>
    <col min="14601" max="14603" width="0" style="127" hidden="1" customWidth="1"/>
    <col min="14604" max="14604" width="14.375" style="127" customWidth="1"/>
    <col min="14605" max="14848" width="9" style="127"/>
    <col min="14849" max="14849" width="0" style="127" hidden="1" customWidth="1"/>
    <col min="14850" max="14850" width="18.5" style="127" customWidth="1"/>
    <col min="14851" max="14851" width="17.625" style="127" customWidth="1"/>
    <col min="14852" max="14852" width="65.375" style="127" customWidth="1"/>
    <col min="14853" max="14855" width="0" style="127" hidden="1" customWidth="1"/>
    <col min="14856" max="14856" width="14.375" style="127" customWidth="1"/>
    <col min="14857" max="14859" width="0" style="127" hidden="1" customWidth="1"/>
    <col min="14860" max="14860" width="14.375" style="127" customWidth="1"/>
    <col min="14861" max="15104" width="9" style="127"/>
    <col min="15105" max="15105" width="0" style="127" hidden="1" customWidth="1"/>
    <col min="15106" max="15106" width="18.5" style="127" customWidth="1"/>
    <col min="15107" max="15107" width="17.625" style="127" customWidth="1"/>
    <col min="15108" max="15108" width="65.375" style="127" customWidth="1"/>
    <col min="15109" max="15111" width="0" style="127" hidden="1" customWidth="1"/>
    <col min="15112" max="15112" width="14.375" style="127" customWidth="1"/>
    <col min="15113" max="15115" width="0" style="127" hidden="1" customWidth="1"/>
    <col min="15116" max="15116" width="14.375" style="127" customWidth="1"/>
    <col min="15117" max="15360" width="9" style="127"/>
    <col min="15361" max="15361" width="0" style="127" hidden="1" customWidth="1"/>
    <col min="15362" max="15362" width="18.5" style="127" customWidth="1"/>
    <col min="15363" max="15363" width="17.625" style="127" customWidth="1"/>
    <col min="15364" max="15364" width="65.375" style="127" customWidth="1"/>
    <col min="15365" max="15367" width="0" style="127" hidden="1" customWidth="1"/>
    <col min="15368" max="15368" width="14.375" style="127" customWidth="1"/>
    <col min="15369" max="15371" width="0" style="127" hidden="1" customWidth="1"/>
    <col min="15372" max="15372" width="14.375" style="127" customWidth="1"/>
    <col min="15373" max="15616" width="9" style="127"/>
    <col min="15617" max="15617" width="0" style="127" hidden="1" customWidth="1"/>
    <col min="15618" max="15618" width="18.5" style="127" customWidth="1"/>
    <col min="15619" max="15619" width="17.625" style="127" customWidth="1"/>
    <col min="15620" max="15620" width="65.375" style="127" customWidth="1"/>
    <col min="15621" max="15623" width="0" style="127" hidden="1" customWidth="1"/>
    <col min="15624" max="15624" width="14.375" style="127" customWidth="1"/>
    <col min="15625" max="15627" width="0" style="127" hidden="1" customWidth="1"/>
    <col min="15628" max="15628" width="14.375" style="127" customWidth="1"/>
    <col min="15629" max="15872" width="9" style="127"/>
    <col min="15873" max="15873" width="0" style="127" hidden="1" customWidth="1"/>
    <col min="15874" max="15874" width="18.5" style="127" customWidth="1"/>
    <col min="15875" max="15875" width="17.625" style="127" customWidth="1"/>
    <col min="15876" max="15876" width="65.375" style="127" customWidth="1"/>
    <col min="15877" max="15879" width="0" style="127" hidden="1" customWidth="1"/>
    <col min="15880" max="15880" width="14.375" style="127" customWidth="1"/>
    <col min="15881" max="15883" width="0" style="127" hidden="1" customWidth="1"/>
    <col min="15884" max="15884" width="14.375" style="127" customWidth="1"/>
    <col min="15885" max="16128" width="9" style="127"/>
    <col min="16129" max="16129" width="0" style="127" hidden="1" customWidth="1"/>
    <col min="16130" max="16130" width="18.5" style="127" customWidth="1"/>
    <col min="16131" max="16131" width="17.625" style="127" customWidth="1"/>
    <col min="16132" max="16132" width="65.375" style="127" customWidth="1"/>
    <col min="16133" max="16135" width="0" style="127" hidden="1" customWidth="1"/>
    <col min="16136" max="16136" width="14.375" style="127" customWidth="1"/>
    <col min="16137" max="16139" width="0" style="127" hidden="1" customWidth="1"/>
    <col min="16140" max="16140" width="14.375" style="127" customWidth="1"/>
    <col min="16141" max="16384" width="9" style="127"/>
  </cols>
  <sheetData>
    <row r="1" spans="1:12" s="125" customFormat="1" ht="12.75" customHeight="1">
      <c r="D1" s="235" t="s">
        <v>119</v>
      </c>
      <c r="E1" s="235"/>
      <c r="F1" s="235"/>
      <c r="G1" s="235"/>
      <c r="H1" s="235"/>
      <c r="I1" s="235"/>
      <c r="J1" s="235"/>
      <c r="K1" s="235"/>
      <c r="L1" s="235"/>
    </row>
    <row r="2" spans="1:12" s="126" customFormat="1" ht="15">
      <c r="D2" s="236" t="s">
        <v>120</v>
      </c>
      <c r="E2" s="236"/>
      <c r="F2" s="236"/>
      <c r="G2" s="236"/>
      <c r="H2" s="236"/>
      <c r="I2" s="236"/>
      <c r="J2" s="236"/>
      <c r="K2" s="236"/>
      <c r="L2" s="236"/>
    </row>
    <row r="3" spans="1:12" s="126" customFormat="1" ht="15">
      <c r="D3" s="236" t="s">
        <v>121</v>
      </c>
      <c r="E3" s="236"/>
      <c r="F3" s="236"/>
      <c r="G3" s="236"/>
      <c r="H3" s="236"/>
      <c r="I3" s="236"/>
      <c r="J3" s="236"/>
      <c r="K3" s="236"/>
      <c r="L3" s="236"/>
    </row>
    <row r="4" spans="1:12" ht="7.5" customHeight="1"/>
    <row r="5" spans="1:12" s="126" customFormat="1" ht="46.5" customHeight="1">
      <c r="A5" s="237" t="s">
        <v>118</v>
      </c>
      <c r="B5" s="237"/>
      <c r="C5" s="237"/>
      <c r="D5" s="237"/>
      <c r="E5" s="237"/>
      <c r="F5" s="237"/>
      <c r="G5" s="237"/>
      <c r="H5" s="237"/>
      <c r="I5" s="237"/>
      <c r="J5" s="237"/>
      <c r="K5" s="237"/>
      <c r="L5" s="237"/>
    </row>
    <row r="6" spans="1:12" ht="13.5" thickBot="1"/>
    <row r="7" spans="1:12" s="128" customFormat="1" ht="10.5" customHeight="1" thickBot="1">
      <c r="B7" s="130"/>
      <c r="C7" s="130"/>
      <c r="D7" s="130"/>
      <c r="E7" s="130"/>
      <c r="F7" s="130"/>
      <c r="G7" s="130"/>
      <c r="H7" s="130"/>
      <c r="I7" s="130"/>
      <c r="J7" s="130"/>
      <c r="K7" s="130"/>
      <c r="L7" s="130"/>
    </row>
    <row r="8" spans="1:12" s="132" customFormat="1" ht="29.25" customHeight="1">
      <c r="B8" s="228" t="s">
        <v>77</v>
      </c>
      <c r="C8" s="229"/>
      <c r="D8" s="229"/>
      <c r="E8" s="131"/>
      <c r="F8" s="131"/>
      <c r="G8" s="232" t="s">
        <v>75</v>
      </c>
      <c r="H8" s="233"/>
      <c r="I8" s="131"/>
      <c r="J8" s="131"/>
      <c r="K8" s="232" t="s">
        <v>76</v>
      </c>
      <c r="L8" s="234"/>
    </row>
    <row r="9" spans="1:12" s="132" customFormat="1" ht="18.75" customHeight="1" thickBot="1">
      <c r="B9" s="230"/>
      <c r="C9" s="231"/>
      <c r="D9" s="231"/>
      <c r="E9" s="129" t="s">
        <v>80</v>
      </c>
      <c r="F9" s="129" t="s">
        <v>81</v>
      </c>
      <c r="G9" s="129" t="s">
        <v>78</v>
      </c>
      <c r="H9" s="129" t="s">
        <v>79</v>
      </c>
      <c r="I9" s="129" t="s">
        <v>80</v>
      </c>
      <c r="J9" s="129" t="s">
        <v>81</v>
      </c>
      <c r="K9" s="129" t="s">
        <v>78</v>
      </c>
      <c r="L9" s="133" t="s">
        <v>79</v>
      </c>
    </row>
    <row r="10" spans="1:12" s="132" customFormat="1" ht="13.5">
      <c r="B10" s="219" t="s">
        <v>74</v>
      </c>
      <c r="C10" s="220"/>
      <c r="D10" s="134" t="s">
        <v>45</v>
      </c>
      <c r="E10" s="135" t="s">
        <v>75</v>
      </c>
      <c r="F10" s="135"/>
      <c r="G10" s="136"/>
      <c r="H10" s="137"/>
      <c r="I10" s="138" t="s">
        <v>97</v>
      </c>
      <c r="J10" s="138"/>
      <c r="K10" s="138"/>
      <c r="L10" s="139"/>
    </row>
    <row r="11" spans="1:12" s="132" customFormat="1" ht="13.5">
      <c r="B11" s="221"/>
      <c r="C11" s="222"/>
      <c r="D11" s="140" t="s">
        <v>127</v>
      </c>
      <c r="E11" s="141"/>
      <c r="F11" s="141"/>
      <c r="G11" s="142"/>
      <c r="H11" s="143"/>
      <c r="I11" s="144"/>
      <c r="J11" s="144"/>
      <c r="K11" s="144"/>
      <c r="L11" s="145"/>
    </row>
    <row r="12" spans="1:12" s="132" customFormat="1" ht="13.5">
      <c r="B12" s="223">
        <v>1169</v>
      </c>
      <c r="C12" s="224" t="s">
        <v>128</v>
      </c>
      <c r="D12" s="146" t="s">
        <v>122</v>
      </c>
      <c r="E12" s="141"/>
      <c r="F12" s="147"/>
      <c r="G12" s="142"/>
      <c r="H12" s="143"/>
      <c r="I12" s="144"/>
      <c r="J12" s="144"/>
      <c r="K12" s="144"/>
      <c r="L12" s="145"/>
    </row>
    <row r="13" spans="1:12" s="132" customFormat="1" ht="33" customHeight="1">
      <c r="B13" s="223"/>
      <c r="C13" s="224"/>
      <c r="D13" s="148" t="s">
        <v>129</v>
      </c>
      <c r="E13" s="141"/>
      <c r="F13" s="141"/>
      <c r="G13" s="142"/>
      <c r="H13" s="143"/>
      <c r="I13" s="144"/>
      <c r="J13" s="144"/>
      <c r="K13" s="144"/>
      <c r="L13" s="145"/>
    </row>
    <row r="14" spans="1:12" s="132" customFormat="1" ht="13.5">
      <c r="B14" s="200" t="s">
        <v>82</v>
      </c>
      <c r="C14" s="225"/>
      <c r="D14" s="149" t="s">
        <v>96</v>
      </c>
      <c r="E14" s="150">
        <v>0</v>
      </c>
      <c r="F14" s="150">
        <v>7</v>
      </c>
      <c r="G14" s="150"/>
      <c r="H14" s="150"/>
      <c r="I14" s="151" t="s">
        <v>83</v>
      </c>
      <c r="J14" s="151" t="s">
        <v>83</v>
      </c>
      <c r="K14" s="151"/>
      <c r="L14" s="152"/>
    </row>
    <row r="15" spans="1:12" s="132" customFormat="1" ht="27.75" customHeight="1">
      <c r="B15" s="226" t="s">
        <v>84</v>
      </c>
      <c r="C15" s="227"/>
      <c r="D15" s="227"/>
      <c r="E15" s="151" t="s">
        <v>83</v>
      </c>
      <c r="F15" s="151" t="s">
        <v>83</v>
      </c>
      <c r="G15" s="151" t="s">
        <v>83</v>
      </c>
      <c r="H15" s="151" t="s">
        <v>83</v>
      </c>
      <c r="I15" s="153">
        <v>39722.300000000003</v>
      </c>
      <c r="J15" s="153">
        <v>130985.8</v>
      </c>
      <c r="K15" s="153"/>
      <c r="L15" s="158">
        <v>-815980</v>
      </c>
    </row>
    <row r="16" spans="1:12" s="132" customFormat="1" ht="13.5">
      <c r="B16" s="217" t="s">
        <v>95</v>
      </c>
      <c r="C16" s="218"/>
      <c r="D16" s="149" t="s">
        <v>96</v>
      </c>
      <c r="E16" s="150"/>
      <c r="F16" s="150"/>
      <c r="G16" s="150"/>
      <c r="H16" s="150"/>
      <c r="I16" s="151"/>
      <c r="J16" s="151"/>
      <c r="K16" s="154"/>
      <c r="L16" s="155"/>
    </row>
    <row r="17" spans="2:12" s="132" customFormat="1" ht="13.5">
      <c r="B17" s="217" t="s">
        <v>100</v>
      </c>
      <c r="C17" s="218"/>
      <c r="D17" s="149" t="s">
        <v>96</v>
      </c>
      <c r="E17" s="151"/>
      <c r="F17" s="151"/>
      <c r="G17" s="151"/>
      <c r="H17" s="151"/>
      <c r="I17" s="151"/>
      <c r="J17" s="151"/>
      <c r="K17" s="154"/>
      <c r="L17" s="155"/>
    </row>
    <row r="18" spans="2:12" s="132" customFormat="1" ht="43.5" customHeight="1">
      <c r="B18" s="217" t="s">
        <v>101</v>
      </c>
      <c r="C18" s="218"/>
      <c r="D18" s="149" t="s">
        <v>96</v>
      </c>
      <c r="E18" s="151"/>
      <c r="F18" s="151"/>
      <c r="G18" s="151"/>
      <c r="H18" s="151"/>
      <c r="I18" s="151"/>
      <c r="J18" s="151"/>
      <c r="K18" s="150"/>
      <c r="L18" s="156"/>
    </row>
    <row r="19" spans="2:12" s="132" customFormat="1" ht="20.25" customHeight="1">
      <c r="B19" s="209" t="s">
        <v>102</v>
      </c>
      <c r="C19" s="210"/>
      <c r="D19" s="210"/>
      <c r="E19" s="210"/>
      <c r="F19" s="210"/>
      <c r="G19" s="210"/>
      <c r="H19" s="210"/>
      <c r="I19" s="210"/>
      <c r="J19" s="210"/>
      <c r="K19" s="210"/>
      <c r="L19" s="211"/>
    </row>
    <row r="20" spans="2:12" s="132" customFormat="1" ht="20.25" customHeight="1">
      <c r="B20" s="200" t="s">
        <v>103</v>
      </c>
      <c r="C20" s="201"/>
      <c r="D20" s="201"/>
      <c r="E20" s="201"/>
      <c r="F20" s="201"/>
      <c r="G20" s="201"/>
      <c r="H20" s="201"/>
      <c r="I20" s="201"/>
      <c r="J20" s="201"/>
      <c r="K20" s="201"/>
      <c r="L20" s="202"/>
    </row>
    <row r="21" spans="2:12" s="132" customFormat="1" ht="20.25" customHeight="1">
      <c r="B21" s="209" t="s">
        <v>104</v>
      </c>
      <c r="C21" s="210"/>
      <c r="D21" s="210"/>
      <c r="E21" s="210"/>
      <c r="F21" s="210"/>
      <c r="G21" s="210"/>
      <c r="H21" s="210"/>
      <c r="I21" s="210"/>
      <c r="J21" s="210"/>
      <c r="K21" s="210"/>
      <c r="L21" s="211"/>
    </row>
    <row r="22" spans="2:12" s="132" customFormat="1" ht="20.25" customHeight="1">
      <c r="B22" s="200" t="s">
        <v>105</v>
      </c>
      <c r="C22" s="201"/>
      <c r="D22" s="201"/>
      <c r="E22" s="201"/>
      <c r="F22" s="201"/>
      <c r="G22" s="201"/>
      <c r="H22" s="201"/>
      <c r="I22" s="201"/>
      <c r="J22" s="201"/>
      <c r="K22" s="201"/>
      <c r="L22" s="202"/>
    </row>
    <row r="23" spans="2:12" s="132" customFormat="1" ht="20.25" customHeight="1">
      <c r="B23" s="209" t="s">
        <v>106</v>
      </c>
      <c r="C23" s="210"/>
      <c r="D23" s="210"/>
      <c r="E23" s="210"/>
      <c r="F23" s="210"/>
      <c r="G23" s="210"/>
      <c r="H23" s="210"/>
      <c r="I23" s="210"/>
      <c r="J23" s="210"/>
      <c r="K23" s="210"/>
      <c r="L23" s="211"/>
    </row>
    <row r="24" spans="2:12" s="132" customFormat="1" ht="30" customHeight="1">
      <c r="B24" s="212" t="s">
        <v>107</v>
      </c>
      <c r="C24" s="213"/>
      <c r="D24" s="214" t="s">
        <v>105</v>
      </c>
      <c r="E24" s="215"/>
      <c r="F24" s="215"/>
      <c r="G24" s="215"/>
      <c r="H24" s="215"/>
      <c r="I24" s="215"/>
      <c r="J24" s="215"/>
      <c r="K24" s="215"/>
      <c r="L24" s="216"/>
    </row>
    <row r="25" spans="2:12" s="132" customFormat="1" ht="29.25" customHeight="1">
      <c r="B25" s="212" t="s">
        <v>130</v>
      </c>
      <c r="C25" s="213"/>
      <c r="D25" s="214" t="s">
        <v>105</v>
      </c>
      <c r="E25" s="215"/>
      <c r="F25" s="215"/>
      <c r="G25" s="215"/>
      <c r="H25" s="215"/>
      <c r="I25" s="215"/>
      <c r="J25" s="215"/>
      <c r="K25" s="215"/>
      <c r="L25" s="216"/>
    </row>
    <row r="26" spans="2:12" s="132" customFormat="1" ht="20.25" customHeight="1">
      <c r="B26" s="209" t="s">
        <v>123</v>
      </c>
      <c r="C26" s="210"/>
      <c r="D26" s="210"/>
      <c r="E26" s="210"/>
      <c r="F26" s="210"/>
      <c r="G26" s="210"/>
      <c r="H26" s="210"/>
      <c r="I26" s="210"/>
      <c r="J26" s="210"/>
      <c r="K26" s="210"/>
      <c r="L26" s="211"/>
    </row>
    <row r="27" spans="2:12" s="132" customFormat="1" ht="20.25" customHeight="1">
      <c r="B27" s="200" t="s">
        <v>124</v>
      </c>
      <c r="C27" s="201"/>
      <c r="D27" s="201"/>
      <c r="E27" s="201"/>
      <c r="F27" s="201"/>
      <c r="G27" s="201"/>
      <c r="H27" s="201"/>
      <c r="I27" s="201"/>
      <c r="J27" s="201"/>
      <c r="K27" s="201"/>
      <c r="L27" s="202"/>
    </row>
    <row r="28" spans="2:12" s="132" customFormat="1" ht="20.25" customHeight="1" thickBot="1">
      <c r="B28" s="203" t="s">
        <v>125</v>
      </c>
      <c r="C28" s="204"/>
      <c r="D28" s="204"/>
      <c r="E28" s="204"/>
      <c r="F28" s="204"/>
      <c r="G28" s="204"/>
      <c r="H28" s="204"/>
      <c r="I28" s="204"/>
      <c r="J28" s="204"/>
      <c r="K28" s="204"/>
      <c r="L28" s="205"/>
    </row>
    <row r="29" spans="2:12" s="132" customFormat="1" ht="15" customHeight="1" thickBot="1">
      <c r="B29" s="206" t="s">
        <v>126</v>
      </c>
      <c r="C29" s="207"/>
      <c r="D29" s="207"/>
      <c r="E29" s="207"/>
      <c r="F29" s="207"/>
      <c r="G29" s="207"/>
      <c r="H29" s="207"/>
      <c r="I29" s="207"/>
      <c r="J29" s="207"/>
      <c r="K29" s="207"/>
      <c r="L29" s="208"/>
    </row>
    <row r="30" spans="2:12" s="132" customFormat="1" ht="13.5">
      <c r="B30" s="159"/>
      <c r="C30" s="159"/>
      <c r="D30" s="159"/>
      <c r="E30" s="159"/>
      <c r="F30" s="159"/>
      <c r="G30" s="159"/>
      <c r="H30" s="159"/>
      <c r="I30" s="159"/>
      <c r="J30" s="159"/>
      <c r="K30" s="159"/>
      <c r="L30" s="159"/>
    </row>
    <row r="31" spans="2:12" s="132" customFormat="1" ht="13.5">
      <c r="B31" s="161"/>
      <c r="C31" s="161"/>
      <c r="D31" s="161"/>
      <c r="E31" s="161"/>
      <c r="F31" s="161"/>
      <c r="G31" s="161"/>
      <c r="H31" s="161"/>
      <c r="I31" s="161"/>
      <c r="J31" s="161"/>
      <c r="K31" s="161"/>
      <c r="L31" s="161"/>
    </row>
    <row r="32" spans="2:12" s="132" customFormat="1" ht="13.5">
      <c r="B32" s="161"/>
      <c r="C32" s="161"/>
      <c r="D32" s="161"/>
      <c r="E32" s="161"/>
      <c r="F32" s="161"/>
      <c r="G32" s="161"/>
      <c r="H32" s="161"/>
      <c r="I32" s="161"/>
      <c r="J32" s="161"/>
      <c r="K32" s="161"/>
      <c r="L32" s="161"/>
    </row>
    <row r="33" spans="2:12" s="132" customFormat="1" ht="13.5">
      <c r="B33" s="161"/>
      <c r="C33" s="161"/>
      <c r="D33" s="161"/>
      <c r="E33" s="161"/>
      <c r="F33" s="161"/>
      <c r="G33" s="161"/>
      <c r="H33" s="161"/>
      <c r="I33" s="161"/>
      <c r="J33" s="161"/>
      <c r="K33" s="161"/>
      <c r="L33" s="161"/>
    </row>
    <row r="34" spans="2:12" s="132" customFormat="1" ht="13.5">
      <c r="B34" s="161"/>
      <c r="C34" s="161"/>
      <c r="D34" s="161"/>
      <c r="E34" s="161"/>
      <c r="F34" s="161"/>
      <c r="G34" s="161"/>
      <c r="H34" s="161"/>
      <c r="I34" s="161"/>
      <c r="J34" s="161"/>
      <c r="K34" s="161"/>
      <c r="L34" s="161"/>
    </row>
    <row r="35" spans="2:12" s="128" customFormat="1" ht="15.75" thickBot="1">
      <c r="B35" s="160"/>
      <c r="C35" s="160"/>
      <c r="D35" s="160"/>
      <c r="E35" s="160"/>
      <c r="F35" s="160"/>
      <c r="G35" s="160"/>
      <c r="H35" s="160"/>
      <c r="I35" s="160"/>
      <c r="J35" s="160"/>
      <c r="K35" s="160"/>
      <c r="L35" s="160"/>
    </row>
    <row r="36" spans="2:12" s="132" customFormat="1" ht="29.25" customHeight="1">
      <c r="B36" s="228" t="s">
        <v>77</v>
      </c>
      <c r="C36" s="229"/>
      <c r="D36" s="229"/>
      <c r="E36" s="131"/>
      <c r="F36" s="131"/>
      <c r="G36" s="232" t="s">
        <v>75</v>
      </c>
      <c r="H36" s="233"/>
      <c r="I36" s="131"/>
      <c r="J36" s="131"/>
      <c r="K36" s="232" t="s">
        <v>76</v>
      </c>
      <c r="L36" s="234"/>
    </row>
    <row r="37" spans="2:12" s="132" customFormat="1" ht="18.75" customHeight="1" thickBot="1">
      <c r="B37" s="230"/>
      <c r="C37" s="231"/>
      <c r="D37" s="231"/>
      <c r="E37" s="129" t="s">
        <v>80</v>
      </c>
      <c r="F37" s="129" t="s">
        <v>81</v>
      </c>
      <c r="G37" s="129" t="s">
        <v>78</v>
      </c>
      <c r="H37" s="129" t="s">
        <v>79</v>
      </c>
      <c r="I37" s="129" t="s">
        <v>80</v>
      </c>
      <c r="J37" s="129" t="s">
        <v>81</v>
      </c>
      <c r="K37" s="129" t="s">
        <v>78</v>
      </c>
      <c r="L37" s="133" t="s">
        <v>79</v>
      </c>
    </row>
    <row r="38" spans="2:12" s="132" customFormat="1" ht="13.5">
      <c r="B38" s="219" t="s">
        <v>74</v>
      </c>
      <c r="C38" s="220"/>
      <c r="D38" s="134" t="s">
        <v>45</v>
      </c>
      <c r="E38" s="135" t="s">
        <v>75</v>
      </c>
      <c r="F38" s="135"/>
      <c r="G38" s="136"/>
      <c r="H38" s="137"/>
      <c r="I38" s="138" t="s">
        <v>97</v>
      </c>
      <c r="J38" s="138"/>
      <c r="K38" s="138"/>
      <c r="L38" s="139"/>
    </row>
    <row r="39" spans="2:12" s="132" customFormat="1" ht="13.5">
      <c r="B39" s="221"/>
      <c r="C39" s="222"/>
      <c r="D39" s="140" t="s">
        <v>98</v>
      </c>
      <c r="E39" s="141"/>
      <c r="F39" s="141"/>
      <c r="G39" s="142"/>
      <c r="H39" s="143"/>
      <c r="I39" s="144"/>
      <c r="J39" s="144"/>
      <c r="K39" s="144"/>
      <c r="L39" s="145"/>
    </row>
    <row r="40" spans="2:12" s="132" customFormat="1" ht="13.5">
      <c r="B40" s="223">
        <v>1169</v>
      </c>
      <c r="C40" s="224" t="s">
        <v>131</v>
      </c>
      <c r="D40" s="146" t="s">
        <v>122</v>
      </c>
      <c r="E40" s="141"/>
      <c r="F40" s="147"/>
      <c r="G40" s="142"/>
      <c r="H40" s="143"/>
      <c r="I40" s="144"/>
      <c r="J40" s="144"/>
      <c r="K40" s="144"/>
      <c r="L40" s="145"/>
    </row>
    <row r="41" spans="2:12" s="132" customFormat="1" ht="40.5">
      <c r="B41" s="223"/>
      <c r="C41" s="224"/>
      <c r="D41" s="148" t="s">
        <v>99</v>
      </c>
      <c r="E41" s="141"/>
      <c r="F41" s="141"/>
      <c r="G41" s="142"/>
      <c r="H41" s="143"/>
      <c r="I41" s="144"/>
      <c r="J41" s="144"/>
      <c r="K41" s="144"/>
      <c r="L41" s="145"/>
    </row>
    <row r="42" spans="2:12" s="132" customFormat="1" ht="13.5">
      <c r="B42" s="200" t="s">
        <v>82</v>
      </c>
      <c r="C42" s="225"/>
      <c r="D42" s="149" t="s">
        <v>132</v>
      </c>
      <c r="E42" s="150">
        <v>0</v>
      </c>
      <c r="F42" s="150">
        <v>7</v>
      </c>
      <c r="G42" s="150"/>
      <c r="H42" s="150">
        <v>13</v>
      </c>
      <c r="I42" s="151" t="s">
        <v>83</v>
      </c>
      <c r="J42" s="151" t="s">
        <v>83</v>
      </c>
      <c r="K42" s="151"/>
      <c r="L42" s="152"/>
    </row>
    <row r="43" spans="2:12" s="132" customFormat="1" ht="27.75" customHeight="1">
      <c r="B43" s="226" t="s">
        <v>84</v>
      </c>
      <c r="C43" s="227"/>
      <c r="D43" s="227"/>
      <c r="E43" s="151" t="s">
        <v>83</v>
      </c>
      <c r="F43" s="151" t="s">
        <v>83</v>
      </c>
      <c r="G43" s="151" t="s">
        <v>83</v>
      </c>
      <c r="H43" s="151" t="s">
        <v>83</v>
      </c>
      <c r="I43" s="153">
        <v>39722.300000000003</v>
      </c>
      <c r="J43" s="153">
        <v>130985.8</v>
      </c>
      <c r="K43" s="157"/>
      <c r="L43" s="157">
        <v>815980</v>
      </c>
    </row>
    <row r="44" spans="2:12" s="132" customFormat="1" ht="13.5">
      <c r="B44" s="217" t="s">
        <v>95</v>
      </c>
      <c r="C44" s="218"/>
      <c r="D44" s="149" t="s">
        <v>96</v>
      </c>
      <c r="E44" s="150"/>
      <c r="F44" s="150"/>
      <c r="G44" s="150"/>
      <c r="H44" s="150"/>
      <c r="I44" s="151"/>
      <c r="J44" s="151"/>
      <c r="K44" s="154"/>
      <c r="L44" s="155"/>
    </row>
    <row r="45" spans="2:12" s="132" customFormat="1" ht="13.5">
      <c r="B45" s="217" t="s">
        <v>100</v>
      </c>
      <c r="C45" s="218"/>
      <c r="D45" s="149" t="s">
        <v>96</v>
      </c>
      <c r="E45" s="151"/>
      <c r="F45" s="151"/>
      <c r="G45" s="151"/>
      <c r="H45" s="151"/>
      <c r="I45" s="151"/>
      <c r="J45" s="151"/>
      <c r="K45" s="154"/>
      <c r="L45" s="155"/>
    </row>
    <row r="46" spans="2:12" s="132" customFormat="1" ht="43.5" customHeight="1">
      <c r="B46" s="217" t="s">
        <v>101</v>
      </c>
      <c r="C46" s="218"/>
      <c r="D46" s="149" t="s">
        <v>96</v>
      </c>
      <c r="E46" s="151"/>
      <c r="F46" s="151"/>
      <c r="G46" s="151"/>
      <c r="H46" s="151"/>
      <c r="I46" s="151"/>
      <c r="J46" s="151"/>
      <c r="K46" s="150"/>
      <c r="L46" s="156"/>
    </row>
    <row r="47" spans="2:12" s="132" customFormat="1" ht="20.25" customHeight="1">
      <c r="B47" s="209" t="s">
        <v>102</v>
      </c>
      <c r="C47" s="210"/>
      <c r="D47" s="210"/>
      <c r="E47" s="210"/>
      <c r="F47" s="210"/>
      <c r="G47" s="210"/>
      <c r="H47" s="210"/>
      <c r="I47" s="210"/>
      <c r="J47" s="210"/>
      <c r="K47" s="210"/>
      <c r="L47" s="211"/>
    </row>
    <row r="48" spans="2:12" s="132" customFormat="1" ht="20.25" customHeight="1">
      <c r="B48" s="200" t="s">
        <v>103</v>
      </c>
      <c r="C48" s="201"/>
      <c r="D48" s="201"/>
      <c r="E48" s="201"/>
      <c r="F48" s="201"/>
      <c r="G48" s="201"/>
      <c r="H48" s="201"/>
      <c r="I48" s="201"/>
      <c r="J48" s="201"/>
      <c r="K48" s="201"/>
      <c r="L48" s="202"/>
    </row>
    <row r="49" spans="2:12" s="132" customFormat="1" ht="20.25" customHeight="1">
      <c r="B49" s="209" t="s">
        <v>104</v>
      </c>
      <c r="C49" s="210"/>
      <c r="D49" s="210"/>
      <c r="E49" s="210"/>
      <c r="F49" s="210"/>
      <c r="G49" s="210"/>
      <c r="H49" s="210"/>
      <c r="I49" s="210"/>
      <c r="J49" s="210"/>
      <c r="K49" s="210"/>
      <c r="L49" s="211"/>
    </row>
    <row r="50" spans="2:12" s="132" customFormat="1" ht="20.25" customHeight="1">
      <c r="B50" s="200" t="s">
        <v>105</v>
      </c>
      <c r="C50" s="201"/>
      <c r="D50" s="201"/>
      <c r="E50" s="201"/>
      <c r="F50" s="201"/>
      <c r="G50" s="201"/>
      <c r="H50" s="201"/>
      <c r="I50" s="201"/>
      <c r="J50" s="201"/>
      <c r="K50" s="201"/>
      <c r="L50" s="202"/>
    </row>
    <row r="51" spans="2:12" s="132" customFormat="1" ht="20.25" customHeight="1">
      <c r="B51" s="209" t="s">
        <v>106</v>
      </c>
      <c r="C51" s="210"/>
      <c r="D51" s="210"/>
      <c r="E51" s="210"/>
      <c r="F51" s="210"/>
      <c r="G51" s="210"/>
      <c r="H51" s="210"/>
      <c r="I51" s="210"/>
      <c r="J51" s="210"/>
      <c r="K51" s="210"/>
      <c r="L51" s="211"/>
    </row>
    <row r="52" spans="2:12" s="132" customFormat="1" ht="30" customHeight="1">
      <c r="B52" s="212" t="s">
        <v>107</v>
      </c>
      <c r="C52" s="213"/>
      <c r="D52" s="214" t="s">
        <v>105</v>
      </c>
      <c r="E52" s="215"/>
      <c r="F52" s="215"/>
      <c r="G52" s="215"/>
      <c r="H52" s="215"/>
      <c r="I52" s="215"/>
      <c r="J52" s="215"/>
      <c r="K52" s="215"/>
      <c r="L52" s="216"/>
    </row>
    <row r="53" spans="2:12" s="132" customFormat="1" ht="29.25" customHeight="1">
      <c r="B53" s="212" t="s">
        <v>130</v>
      </c>
      <c r="C53" s="213"/>
      <c r="D53" s="214" t="s">
        <v>105</v>
      </c>
      <c r="E53" s="215"/>
      <c r="F53" s="215"/>
      <c r="G53" s="215"/>
      <c r="H53" s="215"/>
      <c r="I53" s="215"/>
      <c r="J53" s="215"/>
      <c r="K53" s="215"/>
      <c r="L53" s="216"/>
    </row>
    <row r="54" spans="2:12" s="132" customFormat="1" ht="20.25" customHeight="1">
      <c r="B54" s="209" t="s">
        <v>123</v>
      </c>
      <c r="C54" s="210"/>
      <c r="D54" s="210"/>
      <c r="E54" s="210"/>
      <c r="F54" s="210"/>
      <c r="G54" s="210"/>
      <c r="H54" s="210"/>
      <c r="I54" s="210"/>
      <c r="J54" s="210"/>
      <c r="K54" s="210"/>
      <c r="L54" s="211"/>
    </row>
    <row r="55" spans="2:12" s="132" customFormat="1" ht="20.25" customHeight="1">
      <c r="B55" s="200" t="s">
        <v>124</v>
      </c>
      <c r="C55" s="201"/>
      <c r="D55" s="201"/>
      <c r="E55" s="201"/>
      <c r="F55" s="201"/>
      <c r="G55" s="201"/>
      <c r="H55" s="201"/>
      <c r="I55" s="201"/>
      <c r="J55" s="201"/>
      <c r="K55" s="201"/>
      <c r="L55" s="202"/>
    </row>
    <row r="56" spans="2:12" s="132" customFormat="1" ht="20.25" customHeight="1" thickBot="1">
      <c r="B56" s="203" t="s">
        <v>125</v>
      </c>
      <c r="C56" s="204"/>
      <c r="D56" s="204"/>
      <c r="E56" s="204"/>
      <c r="F56" s="204"/>
      <c r="G56" s="204"/>
      <c r="H56" s="204"/>
      <c r="I56" s="204"/>
      <c r="J56" s="204"/>
      <c r="K56" s="204"/>
      <c r="L56" s="205"/>
    </row>
    <row r="57" spans="2:12" s="132" customFormat="1" ht="14.25" thickBot="1">
      <c r="B57" s="206" t="s">
        <v>126</v>
      </c>
      <c r="C57" s="207"/>
      <c r="D57" s="207"/>
      <c r="E57" s="207"/>
      <c r="F57" s="207"/>
      <c r="G57" s="207"/>
      <c r="H57" s="207"/>
      <c r="I57" s="207"/>
      <c r="J57" s="207"/>
      <c r="K57" s="207"/>
      <c r="L57" s="208"/>
    </row>
    <row r="58" spans="2:12" s="128" customFormat="1" ht="10.5" customHeight="1">
      <c r="B58" s="130"/>
      <c r="C58" s="130"/>
      <c r="D58" s="130"/>
      <c r="E58" s="130"/>
      <c r="F58" s="130"/>
      <c r="G58" s="130"/>
      <c r="H58" s="130"/>
      <c r="I58" s="130"/>
      <c r="J58" s="130"/>
      <c r="K58" s="130"/>
      <c r="L58" s="130"/>
    </row>
  </sheetData>
  <mergeCells count="52">
    <mergeCell ref="B16:C16"/>
    <mergeCell ref="B8:D9"/>
    <mergeCell ref="G8:H8"/>
    <mergeCell ref="K8:L8"/>
    <mergeCell ref="D1:L1"/>
    <mergeCell ref="D2:L2"/>
    <mergeCell ref="D3:L3"/>
    <mergeCell ref="A5:L5"/>
    <mergeCell ref="B10:C11"/>
    <mergeCell ref="B12:B13"/>
    <mergeCell ref="C12:C13"/>
    <mergeCell ref="B14:C14"/>
    <mergeCell ref="B15:D15"/>
    <mergeCell ref="B26:L26"/>
    <mergeCell ref="B17:C17"/>
    <mergeCell ref="B18:C18"/>
    <mergeCell ref="B19:L19"/>
    <mergeCell ref="B20:L20"/>
    <mergeCell ref="B21:L21"/>
    <mergeCell ref="B22:L22"/>
    <mergeCell ref="B23:L23"/>
    <mergeCell ref="B24:C24"/>
    <mergeCell ref="D24:L24"/>
    <mergeCell ref="B25:C25"/>
    <mergeCell ref="D25:L25"/>
    <mergeCell ref="B27:L27"/>
    <mergeCell ref="B28:L28"/>
    <mergeCell ref="B29:L29"/>
    <mergeCell ref="B36:D37"/>
    <mergeCell ref="G36:H36"/>
    <mergeCell ref="K36:L36"/>
    <mergeCell ref="B50:L50"/>
    <mergeCell ref="B38:C39"/>
    <mergeCell ref="B40:B41"/>
    <mergeCell ref="C40:C41"/>
    <mergeCell ref="B42:C42"/>
    <mergeCell ref="B43:D43"/>
    <mergeCell ref="B44:C44"/>
    <mergeCell ref="B45:C45"/>
    <mergeCell ref="B46:C46"/>
    <mergeCell ref="B47:L47"/>
    <mergeCell ref="B48:L48"/>
    <mergeCell ref="B49:L49"/>
    <mergeCell ref="B55:L55"/>
    <mergeCell ref="B56:L56"/>
    <mergeCell ref="B57:L57"/>
    <mergeCell ref="B51:L51"/>
    <mergeCell ref="B52:C52"/>
    <mergeCell ref="D52:L52"/>
    <mergeCell ref="B53:C53"/>
    <mergeCell ref="D53:L53"/>
    <mergeCell ref="B54:L54"/>
  </mergeCells>
  <dataValidations count="12">
    <dataValidation type="custom" allowBlank="1" showInputMessage="1" showErrorMessage="1" errorTitle="Հոոոպ..." error="Չի կարելի" sqref="B65582 IX65582 ST65582 ACP65582 AML65582 AWH65582 BGD65582 BPZ65582 BZV65582 CJR65582 CTN65582 DDJ65582 DNF65582 DXB65582 EGX65582 EQT65582 FAP65582 FKL65582 FUH65582 GED65582 GNZ65582 GXV65582 HHR65582 HRN65582 IBJ65582 ILF65582 IVB65582 JEX65582 JOT65582 JYP65582 KIL65582 KSH65582 LCD65582 LLZ65582 LVV65582 MFR65582 MPN65582 MZJ65582 NJF65582 NTB65582 OCX65582 OMT65582 OWP65582 PGL65582 PQH65582 QAD65582 QJZ65582 QTV65582 RDR65582 RNN65582 RXJ65582 SHF65582 SRB65582 TAX65582 TKT65582 TUP65582 UEL65582 UOH65582 UYD65582 VHZ65582 VRV65582 WBR65582 WLN65582 WVJ65582 B131118 IX131118 ST131118 ACP131118 AML131118 AWH131118 BGD131118 BPZ131118 BZV131118 CJR131118 CTN131118 DDJ131118 DNF131118 DXB131118 EGX131118 EQT131118 FAP131118 FKL131118 FUH131118 GED131118 GNZ131118 GXV131118 HHR131118 HRN131118 IBJ131118 ILF131118 IVB131118 JEX131118 JOT131118 JYP131118 KIL131118 KSH131118 LCD131118 LLZ131118 LVV131118 MFR131118 MPN131118 MZJ131118 NJF131118 NTB131118 OCX131118 OMT131118 OWP131118 PGL131118 PQH131118 QAD131118 QJZ131118 QTV131118 RDR131118 RNN131118 RXJ131118 SHF131118 SRB131118 TAX131118 TKT131118 TUP131118 UEL131118 UOH131118 UYD131118 VHZ131118 VRV131118 WBR131118 WLN131118 WVJ131118 B196654 IX196654 ST196654 ACP196654 AML196654 AWH196654 BGD196654 BPZ196654 BZV196654 CJR196654 CTN196654 DDJ196654 DNF196654 DXB196654 EGX196654 EQT196654 FAP196654 FKL196654 FUH196654 GED196654 GNZ196654 GXV196654 HHR196654 HRN196654 IBJ196654 ILF196654 IVB196654 JEX196654 JOT196654 JYP196654 KIL196654 KSH196654 LCD196654 LLZ196654 LVV196654 MFR196654 MPN196654 MZJ196654 NJF196654 NTB196654 OCX196654 OMT196654 OWP196654 PGL196654 PQH196654 QAD196654 QJZ196654 QTV196654 RDR196654 RNN196654 RXJ196654 SHF196654 SRB196654 TAX196654 TKT196654 TUP196654 UEL196654 UOH196654 UYD196654 VHZ196654 VRV196654 WBR196654 WLN196654 WVJ196654 B262190 IX262190 ST262190 ACP262190 AML262190 AWH262190 BGD262190 BPZ262190 BZV262190 CJR262190 CTN262190 DDJ262190 DNF262190 DXB262190 EGX262190 EQT262190 FAP262190 FKL262190 FUH262190 GED262190 GNZ262190 GXV262190 HHR262190 HRN262190 IBJ262190 ILF262190 IVB262190 JEX262190 JOT262190 JYP262190 KIL262190 KSH262190 LCD262190 LLZ262190 LVV262190 MFR262190 MPN262190 MZJ262190 NJF262190 NTB262190 OCX262190 OMT262190 OWP262190 PGL262190 PQH262190 QAD262190 QJZ262190 QTV262190 RDR262190 RNN262190 RXJ262190 SHF262190 SRB262190 TAX262190 TKT262190 TUP262190 UEL262190 UOH262190 UYD262190 VHZ262190 VRV262190 WBR262190 WLN262190 WVJ262190 B327726 IX327726 ST327726 ACP327726 AML327726 AWH327726 BGD327726 BPZ327726 BZV327726 CJR327726 CTN327726 DDJ327726 DNF327726 DXB327726 EGX327726 EQT327726 FAP327726 FKL327726 FUH327726 GED327726 GNZ327726 GXV327726 HHR327726 HRN327726 IBJ327726 ILF327726 IVB327726 JEX327726 JOT327726 JYP327726 KIL327726 KSH327726 LCD327726 LLZ327726 LVV327726 MFR327726 MPN327726 MZJ327726 NJF327726 NTB327726 OCX327726 OMT327726 OWP327726 PGL327726 PQH327726 QAD327726 QJZ327726 QTV327726 RDR327726 RNN327726 RXJ327726 SHF327726 SRB327726 TAX327726 TKT327726 TUP327726 UEL327726 UOH327726 UYD327726 VHZ327726 VRV327726 WBR327726 WLN327726 WVJ327726 B393262 IX393262 ST393262 ACP393262 AML393262 AWH393262 BGD393262 BPZ393262 BZV393262 CJR393262 CTN393262 DDJ393262 DNF393262 DXB393262 EGX393262 EQT393262 FAP393262 FKL393262 FUH393262 GED393262 GNZ393262 GXV393262 HHR393262 HRN393262 IBJ393262 ILF393262 IVB393262 JEX393262 JOT393262 JYP393262 KIL393262 KSH393262 LCD393262 LLZ393262 LVV393262 MFR393262 MPN393262 MZJ393262 NJF393262 NTB393262 OCX393262 OMT393262 OWP393262 PGL393262 PQH393262 QAD393262 QJZ393262 QTV393262 RDR393262 RNN393262 RXJ393262 SHF393262 SRB393262 TAX393262 TKT393262 TUP393262 UEL393262 UOH393262 UYD393262 VHZ393262 VRV393262 WBR393262 WLN393262 WVJ393262 B458798 IX458798 ST458798 ACP458798 AML458798 AWH458798 BGD458798 BPZ458798 BZV458798 CJR458798 CTN458798 DDJ458798 DNF458798 DXB458798 EGX458798 EQT458798 FAP458798 FKL458798 FUH458798 GED458798 GNZ458798 GXV458798 HHR458798 HRN458798 IBJ458798 ILF458798 IVB458798 JEX458798 JOT458798 JYP458798 KIL458798 KSH458798 LCD458798 LLZ458798 LVV458798 MFR458798 MPN458798 MZJ458798 NJF458798 NTB458798 OCX458798 OMT458798 OWP458798 PGL458798 PQH458798 QAD458798 QJZ458798 QTV458798 RDR458798 RNN458798 RXJ458798 SHF458798 SRB458798 TAX458798 TKT458798 TUP458798 UEL458798 UOH458798 UYD458798 VHZ458798 VRV458798 WBR458798 WLN458798 WVJ458798 B524334 IX524334 ST524334 ACP524334 AML524334 AWH524334 BGD524334 BPZ524334 BZV524334 CJR524334 CTN524334 DDJ524334 DNF524334 DXB524334 EGX524334 EQT524334 FAP524334 FKL524334 FUH524334 GED524334 GNZ524334 GXV524334 HHR524334 HRN524334 IBJ524334 ILF524334 IVB524334 JEX524334 JOT524334 JYP524334 KIL524334 KSH524334 LCD524334 LLZ524334 LVV524334 MFR524334 MPN524334 MZJ524334 NJF524334 NTB524334 OCX524334 OMT524334 OWP524334 PGL524334 PQH524334 QAD524334 QJZ524334 QTV524334 RDR524334 RNN524334 RXJ524334 SHF524334 SRB524334 TAX524334 TKT524334 TUP524334 UEL524334 UOH524334 UYD524334 VHZ524334 VRV524334 WBR524334 WLN524334 WVJ524334 B589870 IX589870 ST589870 ACP589870 AML589870 AWH589870 BGD589870 BPZ589870 BZV589870 CJR589870 CTN589870 DDJ589870 DNF589870 DXB589870 EGX589870 EQT589870 FAP589870 FKL589870 FUH589870 GED589870 GNZ589870 GXV589870 HHR589870 HRN589870 IBJ589870 ILF589870 IVB589870 JEX589870 JOT589870 JYP589870 KIL589870 KSH589870 LCD589870 LLZ589870 LVV589870 MFR589870 MPN589870 MZJ589870 NJF589870 NTB589870 OCX589870 OMT589870 OWP589870 PGL589870 PQH589870 QAD589870 QJZ589870 QTV589870 RDR589870 RNN589870 RXJ589870 SHF589870 SRB589870 TAX589870 TKT589870 TUP589870 UEL589870 UOH589870 UYD589870 VHZ589870 VRV589870 WBR589870 WLN589870 WVJ589870 B655406 IX655406 ST655406 ACP655406 AML655406 AWH655406 BGD655406 BPZ655406 BZV655406 CJR655406 CTN655406 DDJ655406 DNF655406 DXB655406 EGX655406 EQT655406 FAP655406 FKL655406 FUH655406 GED655406 GNZ655406 GXV655406 HHR655406 HRN655406 IBJ655406 ILF655406 IVB655406 JEX655406 JOT655406 JYP655406 KIL655406 KSH655406 LCD655406 LLZ655406 LVV655406 MFR655406 MPN655406 MZJ655406 NJF655406 NTB655406 OCX655406 OMT655406 OWP655406 PGL655406 PQH655406 QAD655406 QJZ655406 QTV655406 RDR655406 RNN655406 RXJ655406 SHF655406 SRB655406 TAX655406 TKT655406 TUP655406 UEL655406 UOH655406 UYD655406 VHZ655406 VRV655406 WBR655406 WLN655406 WVJ655406 B720942 IX720942 ST720942 ACP720942 AML720942 AWH720942 BGD720942 BPZ720942 BZV720942 CJR720942 CTN720942 DDJ720942 DNF720942 DXB720942 EGX720942 EQT720942 FAP720942 FKL720942 FUH720942 GED720942 GNZ720942 GXV720942 HHR720942 HRN720942 IBJ720942 ILF720942 IVB720942 JEX720942 JOT720942 JYP720942 KIL720942 KSH720942 LCD720942 LLZ720942 LVV720942 MFR720942 MPN720942 MZJ720942 NJF720942 NTB720942 OCX720942 OMT720942 OWP720942 PGL720942 PQH720942 QAD720942 QJZ720942 QTV720942 RDR720942 RNN720942 RXJ720942 SHF720942 SRB720942 TAX720942 TKT720942 TUP720942 UEL720942 UOH720942 UYD720942 VHZ720942 VRV720942 WBR720942 WLN720942 WVJ720942 B786478 IX786478 ST786478 ACP786478 AML786478 AWH786478 BGD786478 BPZ786478 BZV786478 CJR786478 CTN786478 DDJ786478 DNF786478 DXB786478 EGX786478 EQT786478 FAP786478 FKL786478 FUH786478 GED786478 GNZ786478 GXV786478 HHR786478 HRN786478 IBJ786478 ILF786478 IVB786478 JEX786478 JOT786478 JYP786478 KIL786478 KSH786478 LCD786478 LLZ786478 LVV786478 MFR786478 MPN786478 MZJ786478 NJF786478 NTB786478 OCX786478 OMT786478 OWP786478 PGL786478 PQH786478 QAD786478 QJZ786478 QTV786478 RDR786478 RNN786478 RXJ786478 SHF786478 SRB786478 TAX786478 TKT786478 TUP786478 UEL786478 UOH786478 UYD786478 VHZ786478 VRV786478 WBR786478 WLN786478 WVJ786478 B852014 IX852014 ST852014 ACP852014 AML852014 AWH852014 BGD852014 BPZ852014 BZV852014 CJR852014 CTN852014 DDJ852014 DNF852014 DXB852014 EGX852014 EQT852014 FAP852014 FKL852014 FUH852014 GED852014 GNZ852014 GXV852014 HHR852014 HRN852014 IBJ852014 ILF852014 IVB852014 JEX852014 JOT852014 JYP852014 KIL852014 KSH852014 LCD852014 LLZ852014 LVV852014 MFR852014 MPN852014 MZJ852014 NJF852014 NTB852014 OCX852014 OMT852014 OWP852014 PGL852014 PQH852014 QAD852014 QJZ852014 QTV852014 RDR852014 RNN852014 RXJ852014 SHF852014 SRB852014 TAX852014 TKT852014 TUP852014 UEL852014 UOH852014 UYD852014 VHZ852014 VRV852014 WBR852014 WLN852014 WVJ852014 B917550 IX917550 ST917550 ACP917550 AML917550 AWH917550 BGD917550 BPZ917550 BZV917550 CJR917550 CTN917550 DDJ917550 DNF917550 DXB917550 EGX917550 EQT917550 FAP917550 FKL917550 FUH917550 GED917550 GNZ917550 GXV917550 HHR917550 HRN917550 IBJ917550 ILF917550 IVB917550 JEX917550 JOT917550 JYP917550 KIL917550 KSH917550 LCD917550 LLZ917550 LVV917550 MFR917550 MPN917550 MZJ917550 NJF917550 NTB917550 OCX917550 OMT917550 OWP917550 PGL917550 PQH917550 QAD917550 QJZ917550 QTV917550 RDR917550 RNN917550 RXJ917550 SHF917550 SRB917550 TAX917550 TKT917550 TUP917550 UEL917550 UOH917550 UYD917550 VHZ917550 VRV917550 WBR917550 WLN917550 WVJ917550 B983086 IX983086 ST983086 ACP983086 AML983086 AWH983086 BGD983086 BPZ983086 BZV983086 CJR983086 CTN983086 DDJ983086 DNF983086 DXB983086 EGX983086 EQT983086 FAP983086 FKL983086 FUH983086 GED983086 GNZ983086 GXV983086 HHR983086 HRN983086 IBJ983086 ILF983086 IVB983086 JEX983086 JOT983086 JYP983086 KIL983086 KSH983086 LCD983086 LLZ983086 LVV983086 MFR983086 MPN983086 MZJ983086 NJF983086 NTB983086 OCX983086 OMT983086 OWP983086 PGL983086 PQH983086 QAD983086 QJZ983086 QTV983086 RDR983086 RNN983086 RXJ983086 SHF983086 SRB983086 TAX983086 TKT983086 TUP983086 UEL983086 UOH983086 UYD983086 VHZ983086 VRV983086 WBR983086 WLN983086 WVJ983086 B49 B21">
      <formula1>"öáË³ñÇÝíáÕ ³ÏïÇíÝ»ñÇ ÝÏ³ñ³·ñáõÃÛáõÝÁ"</formula1>
    </dataValidation>
    <dataValidation type="custom" allowBlank="1" showInputMessage="1" showErrorMessage="1" errorTitle="Հոոոոպ..." error="Չի կարելի" sqref="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7 B19">
      <formula1>"²ÏïÇíÝ û·ï³·áñÍáÕ Ï³½Ù³Ï»ñåáõÃÛ³Ý ³Ýí³ÝáõÙÁ"</formula1>
    </dataValidation>
    <dataValidation type="custom" allowBlank="1" showInputMessage="1" showErrorMessage="1" errorTitle="Չի կարելի" error="Չի կարելի" sqref="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43 B1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B65579:C65579 IX65579:IY65579 ST65579:SU65579 ACP65579:ACQ65579 AML65579:AMM65579 AWH65579:AWI65579 BGD65579:BGE65579 BPZ65579:BQA65579 BZV65579:BZW65579 CJR65579:CJS65579 CTN65579:CTO65579 DDJ65579:DDK65579 DNF65579:DNG65579 DXB65579:DXC65579 EGX65579:EGY65579 EQT65579:EQU65579 FAP65579:FAQ65579 FKL65579:FKM65579 FUH65579:FUI65579 GED65579:GEE65579 GNZ65579:GOA65579 GXV65579:GXW65579 HHR65579:HHS65579 HRN65579:HRO65579 IBJ65579:IBK65579 ILF65579:ILG65579 IVB65579:IVC65579 JEX65579:JEY65579 JOT65579:JOU65579 JYP65579:JYQ65579 KIL65579:KIM65579 KSH65579:KSI65579 LCD65579:LCE65579 LLZ65579:LMA65579 LVV65579:LVW65579 MFR65579:MFS65579 MPN65579:MPO65579 MZJ65579:MZK65579 NJF65579:NJG65579 NTB65579:NTC65579 OCX65579:OCY65579 OMT65579:OMU65579 OWP65579:OWQ65579 PGL65579:PGM65579 PQH65579:PQI65579 QAD65579:QAE65579 QJZ65579:QKA65579 QTV65579:QTW65579 RDR65579:RDS65579 RNN65579:RNO65579 RXJ65579:RXK65579 SHF65579:SHG65579 SRB65579:SRC65579 TAX65579:TAY65579 TKT65579:TKU65579 TUP65579:TUQ65579 UEL65579:UEM65579 UOH65579:UOI65579 UYD65579:UYE65579 VHZ65579:VIA65579 VRV65579:VRW65579 WBR65579:WBS65579 WLN65579:WLO65579 WVJ65579:WVK65579 B131115:C131115 IX131115:IY131115 ST131115:SU131115 ACP131115:ACQ131115 AML131115:AMM131115 AWH131115:AWI131115 BGD131115:BGE131115 BPZ131115:BQA131115 BZV131115:BZW131115 CJR131115:CJS131115 CTN131115:CTO131115 DDJ131115:DDK131115 DNF131115:DNG131115 DXB131115:DXC131115 EGX131115:EGY131115 EQT131115:EQU131115 FAP131115:FAQ131115 FKL131115:FKM131115 FUH131115:FUI131115 GED131115:GEE131115 GNZ131115:GOA131115 GXV131115:GXW131115 HHR131115:HHS131115 HRN131115:HRO131115 IBJ131115:IBK131115 ILF131115:ILG131115 IVB131115:IVC131115 JEX131115:JEY131115 JOT131115:JOU131115 JYP131115:JYQ131115 KIL131115:KIM131115 KSH131115:KSI131115 LCD131115:LCE131115 LLZ131115:LMA131115 LVV131115:LVW131115 MFR131115:MFS131115 MPN131115:MPO131115 MZJ131115:MZK131115 NJF131115:NJG131115 NTB131115:NTC131115 OCX131115:OCY131115 OMT131115:OMU131115 OWP131115:OWQ131115 PGL131115:PGM131115 PQH131115:PQI131115 QAD131115:QAE131115 QJZ131115:QKA131115 QTV131115:QTW131115 RDR131115:RDS131115 RNN131115:RNO131115 RXJ131115:RXK131115 SHF131115:SHG131115 SRB131115:SRC131115 TAX131115:TAY131115 TKT131115:TKU131115 TUP131115:TUQ131115 UEL131115:UEM131115 UOH131115:UOI131115 UYD131115:UYE131115 VHZ131115:VIA131115 VRV131115:VRW131115 WBR131115:WBS131115 WLN131115:WLO131115 WVJ131115:WVK131115 B196651:C196651 IX196651:IY196651 ST196651:SU196651 ACP196651:ACQ196651 AML196651:AMM196651 AWH196651:AWI196651 BGD196651:BGE196651 BPZ196651:BQA196651 BZV196651:BZW196651 CJR196651:CJS196651 CTN196651:CTO196651 DDJ196651:DDK196651 DNF196651:DNG196651 DXB196651:DXC196651 EGX196651:EGY196651 EQT196651:EQU196651 FAP196651:FAQ196651 FKL196651:FKM196651 FUH196651:FUI196651 GED196651:GEE196651 GNZ196651:GOA196651 GXV196651:GXW196651 HHR196651:HHS196651 HRN196651:HRO196651 IBJ196651:IBK196651 ILF196651:ILG196651 IVB196651:IVC196651 JEX196651:JEY196651 JOT196651:JOU196651 JYP196651:JYQ196651 KIL196651:KIM196651 KSH196651:KSI196651 LCD196651:LCE196651 LLZ196651:LMA196651 LVV196651:LVW196651 MFR196651:MFS196651 MPN196651:MPO196651 MZJ196651:MZK196651 NJF196651:NJG196651 NTB196651:NTC196651 OCX196651:OCY196651 OMT196651:OMU196651 OWP196651:OWQ196651 PGL196651:PGM196651 PQH196651:PQI196651 QAD196651:QAE196651 QJZ196651:QKA196651 QTV196651:QTW196651 RDR196651:RDS196651 RNN196651:RNO196651 RXJ196651:RXK196651 SHF196651:SHG196651 SRB196651:SRC196651 TAX196651:TAY196651 TKT196651:TKU196651 TUP196651:TUQ196651 UEL196651:UEM196651 UOH196651:UOI196651 UYD196651:UYE196651 VHZ196651:VIA196651 VRV196651:VRW196651 WBR196651:WBS196651 WLN196651:WLO196651 WVJ196651:WVK196651 B262187:C262187 IX262187:IY262187 ST262187:SU262187 ACP262187:ACQ262187 AML262187:AMM262187 AWH262187:AWI262187 BGD262187:BGE262187 BPZ262187:BQA262187 BZV262187:BZW262187 CJR262187:CJS262187 CTN262187:CTO262187 DDJ262187:DDK262187 DNF262187:DNG262187 DXB262187:DXC262187 EGX262187:EGY262187 EQT262187:EQU262187 FAP262187:FAQ262187 FKL262187:FKM262187 FUH262187:FUI262187 GED262187:GEE262187 GNZ262187:GOA262187 GXV262187:GXW262187 HHR262187:HHS262187 HRN262187:HRO262187 IBJ262187:IBK262187 ILF262187:ILG262187 IVB262187:IVC262187 JEX262187:JEY262187 JOT262187:JOU262187 JYP262187:JYQ262187 KIL262187:KIM262187 KSH262187:KSI262187 LCD262187:LCE262187 LLZ262187:LMA262187 LVV262187:LVW262187 MFR262187:MFS262187 MPN262187:MPO262187 MZJ262187:MZK262187 NJF262187:NJG262187 NTB262187:NTC262187 OCX262187:OCY262187 OMT262187:OMU262187 OWP262187:OWQ262187 PGL262187:PGM262187 PQH262187:PQI262187 QAD262187:QAE262187 QJZ262187:QKA262187 QTV262187:QTW262187 RDR262187:RDS262187 RNN262187:RNO262187 RXJ262187:RXK262187 SHF262187:SHG262187 SRB262187:SRC262187 TAX262187:TAY262187 TKT262187:TKU262187 TUP262187:TUQ262187 UEL262187:UEM262187 UOH262187:UOI262187 UYD262187:UYE262187 VHZ262187:VIA262187 VRV262187:VRW262187 WBR262187:WBS262187 WLN262187:WLO262187 WVJ262187:WVK262187 B327723:C327723 IX327723:IY327723 ST327723:SU327723 ACP327723:ACQ327723 AML327723:AMM327723 AWH327723:AWI327723 BGD327723:BGE327723 BPZ327723:BQA327723 BZV327723:BZW327723 CJR327723:CJS327723 CTN327723:CTO327723 DDJ327723:DDK327723 DNF327723:DNG327723 DXB327723:DXC327723 EGX327723:EGY327723 EQT327723:EQU327723 FAP327723:FAQ327723 FKL327723:FKM327723 FUH327723:FUI327723 GED327723:GEE327723 GNZ327723:GOA327723 GXV327723:GXW327723 HHR327723:HHS327723 HRN327723:HRO327723 IBJ327723:IBK327723 ILF327723:ILG327723 IVB327723:IVC327723 JEX327723:JEY327723 JOT327723:JOU327723 JYP327723:JYQ327723 KIL327723:KIM327723 KSH327723:KSI327723 LCD327723:LCE327723 LLZ327723:LMA327723 LVV327723:LVW327723 MFR327723:MFS327723 MPN327723:MPO327723 MZJ327723:MZK327723 NJF327723:NJG327723 NTB327723:NTC327723 OCX327723:OCY327723 OMT327723:OMU327723 OWP327723:OWQ327723 PGL327723:PGM327723 PQH327723:PQI327723 QAD327723:QAE327723 QJZ327723:QKA327723 QTV327723:QTW327723 RDR327723:RDS327723 RNN327723:RNO327723 RXJ327723:RXK327723 SHF327723:SHG327723 SRB327723:SRC327723 TAX327723:TAY327723 TKT327723:TKU327723 TUP327723:TUQ327723 UEL327723:UEM327723 UOH327723:UOI327723 UYD327723:UYE327723 VHZ327723:VIA327723 VRV327723:VRW327723 WBR327723:WBS327723 WLN327723:WLO327723 WVJ327723:WVK327723 B393259:C393259 IX393259:IY393259 ST393259:SU393259 ACP393259:ACQ393259 AML393259:AMM393259 AWH393259:AWI393259 BGD393259:BGE393259 BPZ393259:BQA393259 BZV393259:BZW393259 CJR393259:CJS393259 CTN393259:CTO393259 DDJ393259:DDK393259 DNF393259:DNG393259 DXB393259:DXC393259 EGX393259:EGY393259 EQT393259:EQU393259 FAP393259:FAQ393259 FKL393259:FKM393259 FUH393259:FUI393259 GED393259:GEE393259 GNZ393259:GOA393259 GXV393259:GXW393259 HHR393259:HHS393259 HRN393259:HRO393259 IBJ393259:IBK393259 ILF393259:ILG393259 IVB393259:IVC393259 JEX393259:JEY393259 JOT393259:JOU393259 JYP393259:JYQ393259 KIL393259:KIM393259 KSH393259:KSI393259 LCD393259:LCE393259 LLZ393259:LMA393259 LVV393259:LVW393259 MFR393259:MFS393259 MPN393259:MPO393259 MZJ393259:MZK393259 NJF393259:NJG393259 NTB393259:NTC393259 OCX393259:OCY393259 OMT393259:OMU393259 OWP393259:OWQ393259 PGL393259:PGM393259 PQH393259:PQI393259 QAD393259:QAE393259 QJZ393259:QKA393259 QTV393259:QTW393259 RDR393259:RDS393259 RNN393259:RNO393259 RXJ393259:RXK393259 SHF393259:SHG393259 SRB393259:SRC393259 TAX393259:TAY393259 TKT393259:TKU393259 TUP393259:TUQ393259 UEL393259:UEM393259 UOH393259:UOI393259 UYD393259:UYE393259 VHZ393259:VIA393259 VRV393259:VRW393259 WBR393259:WBS393259 WLN393259:WLO393259 WVJ393259:WVK393259 B458795:C458795 IX458795:IY458795 ST458795:SU458795 ACP458795:ACQ458795 AML458795:AMM458795 AWH458795:AWI458795 BGD458795:BGE458795 BPZ458795:BQA458795 BZV458795:BZW458795 CJR458795:CJS458795 CTN458795:CTO458795 DDJ458795:DDK458795 DNF458795:DNG458795 DXB458795:DXC458795 EGX458795:EGY458795 EQT458795:EQU458795 FAP458795:FAQ458795 FKL458795:FKM458795 FUH458795:FUI458795 GED458795:GEE458795 GNZ458795:GOA458795 GXV458795:GXW458795 HHR458795:HHS458795 HRN458795:HRO458795 IBJ458795:IBK458795 ILF458795:ILG458795 IVB458795:IVC458795 JEX458795:JEY458795 JOT458795:JOU458795 JYP458795:JYQ458795 KIL458795:KIM458795 KSH458795:KSI458795 LCD458795:LCE458795 LLZ458795:LMA458795 LVV458795:LVW458795 MFR458795:MFS458795 MPN458795:MPO458795 MZJ458795:MZK458795 NJF458795:NJG458795 NTB458795:NTC458795 OCX458795:OCY458795 OMT458795:OMU458795 OWP458795:OWQ458795 PGL458795:PGM458795 PQH458795:PQI458795 QAD458795:QAE458795 QJZ458795:QKA458795 QTV458795:QTW458795 RDR458795:RDS458795 RNN458795:RNO458795 RXJ458795:RXK458795 SHF458795:SHG458795 SRB458795:SRC458795 TAX458795:TAY458795 TKT458795:TKU458795 TUP458795:TUQ458795 UEL458795:UEM458795 UOH458795:UOI458795 UYD458795:UYE458795 VHZ458795:VIA458795 VRV458795:VRW458795 WBR458795:WBS458795 WLN458795:WLO458795 WVJ458795:WVK458795 B524331:C524331 IX524331:IY524331 ST524331:SU524331 ACP524331:ACQ524331 AML524331:AMM524331 AWH524331:AWI524331 BGD524331:BGE524331 BPZ524331:BQA524331 BZV524331:BZW524331 CJR524331:CJS524331 CTN524331:CTO524331 DDJ524331:DDK524331 DNF524331:DNG524331 DXB524331:DXC524331 EGX524331:EGY524331 EQT524331:EQU524331 FAP524331:FAQ524331 FKL524331:FKM524331 FUH524331:FUI524331 GED524331:GEE524331 GNZ524331:GOA524331 GXV524331:GXW524331 HHR524331:HHS524331 HRN524331:HRO524331 IBJ524331:IBK524331 ILF524331:ILG524331 IVB524331:IVC524331 JEX524331:JEY524331 JOT524331:JOU524331 JYP524331:JYQ524331 KIL524331:KIM524331 KSH524331:KSI524331 LCD524331:LCE524331 LLZ524331:LMA524331 LVV524331:LVW524331 MFR524331:MFS524331 MPN524331:MPO524331 MZJ524331:MZK524331 NJF524331:NJG524331 NTB524331:NTC524331 OCX524331:OCY524331 OMT524331:OMU524331 OWP524331:OWQ524331 PGL524331:PGM524331 PQH524331:PQI524331 QAD524331:QAE524331 QJZ524331:QKA524331 QTV524331:QTW524331 RDR524331:RDS524331 RNN524331:RNO524331 RXJ524331:RXK524331 SHF524331:SHG524331 SRB524331:SRC524331 TAX524331:TAY524331 TKT524331:TKU524331 TUP524331:TUQ524331 UEL524331:UEM524331 UOH524331:UOI524331 UYD524331:UYE524331 VHZ524331:VIA524331 VRV524331:VRW524331 WBR524331:WBS524331 WLN524331:WLO524331 WVJ524331:WVK524331 B589867:C589867 IX589867:IY589867 ST589867:SU589867 ACP589867:ACQ589867 AML589867:AMM589867 AWH589867:AWI589867 BGD589867:BGE589867 BPZ589867:BQA589867 BZV589867:BZW589867 CJR589867:CJS589867 CTN589867:CTO589867 DDJ589867:DDK589867 DNF589867:DNG589867 DXB589867:DXC589867 EGX589867:EGY589867 EQT589867:EQU589867 FAP589867:FAQ589867 FKL589867:FKM589867 FUH589867:FUI589867 GED589867:GEE589867 GNZ589867:GOA589867 GXV589867:GXW589867 HHR589867:HHS589867 HRN589867:HRO589867 IBJ589867:IBK589867 ILF589867:ILG589867 IVB589867:IVC589867 JEX589867:JEY589867 JOT589867:JOU589867 JYP589867:JYQ589867 KIL589867:KIM589867 KSH589867:KSI589867 LCD589867:LCE589867 LLZ589867:LMA589867 LVV589867:LVW589867 MFR589867:MFS589867 MPN589867:MPO589867 MZJ589867:MZK589867 NJF589867:NJG589867 NTB589867:NTC589867 OCX589867:OCY589867 OMT589867:OMU589867 OWP589867:OWQ589867 PGL589867:PGM589867 PQH589867:PQI589867 QAD589867:QAE589867 QJZ589867:QKA589867 QTV589867:QTW589867 RDR589867:RDS589867 RNN589867:RNO589867 RXJ589867:RXK589867 SHF589867:SHG589867 SRB589867:SRC589867 TAX589867:TAY589867 TKT589867:TKU589867 TUP589867:TUQ589867 UEL589867:UEM589867 UOH589867:UOI589867 UYD589867:UYE589867 VHZ589867:VIA589867 VRV589867:VRW589867 WBR589867:WBS589867 WLN589867:WLO589867 WVJ589867:WVK589867 B655403:C655403 IX655403:IY655403 ST655403:SU655403 ACP655403:ACQ655403 AML655403:AMM655403 AWH655403:AWI655403 BGD655403:BGE655403 BPZ655403:BQA655403 BZV655403:BZW655403 CJR655403:CJS655403 CTN655403:CTO655403 DDJ655403:DDK655403 DNF655403:DNG655403 DXB655403:DXC655403 EGX655403:EGY655403 EQT655403:EQU655403 FAP655403:FAQ655403 FKL655403:FKM655403 FUH655403:FUI655403 GED655403:GEE655403 GNZ655403:GOA655403 GXV655403:GXW655403 HHR655403:HHS655403 HRN655403:HRO655403 IBJ655403:IBK655403 ILF655403:ILG655403 IVB655403:IVC655403 JEX655403:JEY655403 JOT655403:JOU655403 JYP655403:JYQ655403 KIL655403:KIM655403 KSH655403:KSI655403 LCD655403:LCE655403 LLZ655403:LMA655403 LVV655403:LVW655403 MFR655403:MFS655403 MPN655403:MPO655403 MZJ655403:MZK655403 NJF655403:NJG655403 NTB655403:NTC655403 OCX655403:OCY655403 OMT655403:OMU655403 OWP655403:OWQ655403 PGL655403:PGM655403 PQH655403:PQI655403 QAD655403:QAE655403 QJZ655403:QKA655403 QTV655403:QTW655403 RDR655403:RDS655403 RNN655403:RNO655403 RXJ655403:RXK655403 SHF655403:SHG655403 SRB655403:SRC655403 TAX655403:TAY655403 TKT655403:TKU655403 TUP655403:TUQ655403 UEL655403:UEM655403 UOH655403:UOI655403 UYD655403:UYE655403 VHZ655403:VIA655403 VRV655403:VRW655403 WBR655403:WBS655403 WLN655403:WLO655403 WVJ655403:WVK655403 B720939:C720939 IX720939:IY720939 ST720939:SU720939 ACP720939:ACQ720939 AML720939:AMM720939 AWH720939:AWI720939 BGD720939:BGE720939 BPZ720939:BQA720939 BZV720939:BZW720939 CJR720939:CJS720939 CTN720939:CTO720939 DDJ720939:DDK720939 DNF720939:DNG720939 DXB720939:DXC720939 EGX720939:EGY720939 EQT720939:EQU720939 FAP720939:FAQ720939 FKL720939:FKM720939 FUH720939:FUI720939 GED720939:GEE720939 GNZ720939:GOA720939 GXV720939:GXW720939 HHR720939:HHS720939 HRN720939:HRO720939 IBJ720939:IBK720939 ILF720939:ILG720939 IVB720939:IVC720939 JEX720939:JEY720939 JOT720939:JOU720939 JYP720939:JYQ720939 KIL720939:KIM720939 KSH720939:KSI720939 LCD720939:LCE720939 LLZ720939:LMA720939 LVV720939:LVW720939 MFR720939:MFS720939 MPN720939:MPO720939 MZJ720939:MZK720939 NJF720939:NJG720939 NTB720939:NTC720939 OCX720939:OCY720939 OMT720939:OMU720939 OWP720939:OWQ720939 PGL720939:PGM720939 PQH720939:PQI720939 QAD720939:QAE720939 QJZ720939:QKA720939 QTV720939:QTW720939 RDR720939:RDS720939 RNN720939:RNO720939 RXJ720939:RXK720939 SHF720939:SHG720939 SRB720939:SRC720939 TAX720939:TAY720939 TKT720939:TKU720939 TUP720939:TUQ720939 UEL720939:UEM720939 UOH720939:UOI720939 UYD720939:UYE720939 VHZ720939:VIA720939 VRV720939:VRW720939 WBR720939:WBS720939 WLN720939:WLO720939 WVJ720939:WVK720939 B786475:C786475 IX786475:IY786475 ST786475:SU786475 ACP786475:ACQ786475 AML786475:AMM786475 AWH786475:AWI786475 BGD786475:BGE786475 BPZ786475:BQA786475 BZV786475:BZW786475 CJR786475:CJS786475 CTN786475:CTO786475 DDJ786475:DDK786475 DNF786475:DNG786475 DXB786475:DXC786475 EGX786475:EGY786475 EQT786475:EQU786475 FAP786475:FAQ786475 FKL786475:FKM786475 FUH786475:FUI786475 GED786475:GEE786475 GNZ786475:GOA786475 GXV786475:GXW786475 HHR786475:HHS786475 HRN786475:HRO786475 IBJ786475:IBK786475 ILF786475:ILG786475 IVB786475:IVC786475 JEX786475:JEY786475 JOT786475:JOU786475 JYP786475:JYQ786475 KIL786475:KIM786475 KSH786475:KSI786475 LCD786475:LCE786475 LLZ786475:LMA786475 LVV786475:LVW786475 MFR786475:MFS786475 MPN786475:MPO786475 MZJ786475:MZK786475 NJF786475:NJG786475 NTB786475:NTC786475 OCX786475:OCY786475 OMT786475:OMU786475 OWP786475:OWQ786475 PGL786475:PGM786475 PQH786475:PQI786475 QAD786475:QAE786475 QJZ786475:QKA786475 QTV786475:QTW786475 RDR786475:RDS786475 RNN786475:RNO786475 RXJ786475:RXK786475 SHF786475:SHG786475 SRB786475:SRC786475 TAX786475:TAY786475 TKT786475:TKU786475 TUP786475:TUQ786475 UEL786475:UEM786475 UOH786475:UOI786475 UYD786475:UYE786475 VHZ786475:VIA786475 VRV786475:VRW786475 WBR786475:WBS786475 WLN786475:WLO786475 WVJ786475:WVK786475 B852011:C852011 IX852011:IY852011 ST852011:SU852011 ACP852011:ACQ852011 AML852011:AMM852011 AWH852011:AWI852011 BGD852011:BGE852011 BPZ852011:BQA852011 BZV852011:BZW852011 CJR852011:CJS852011 CTN852011:CTO852011 DDJ852011:DDK852011 DNF852011:DNG852011 DXB852011:DXC852011 EGX852011:EGY852011 EQT852011:EQU852011 FAP852011:FAQ852011 FKL852011:FKM852011 FUH852011:FUI852011 GED852011:GEE852011 GNZ852011:GOA852011 GXV852011:GXW852011 HHR852011:HHS852011 HRN852011:HRO852011 IBJ852011:IBK852011 ILF852011:ILG852011 IVB852011:IVC852011 JEX852011:JEY852011 JOT852011:JOU852011 JYP852011:JYQ852011 KIL852011:KIM852011 KSH852011:KSI852011 LCD852011:LCE852011 LLZ852011:LMA852011 LVV852011:LVW852011 MFR852011:MFS852011 MPN852011:MPO852011 MZJ852011:MZK852011 NJF852011:NJG852011 NTB852011:NTC852011 OCX852011:OCY852011 OMT852011:OMU852011 OWP852011:OWQ852011 PGL852011:PGM852011 PQH852011:PQI852011 QAD852011:QAE852011 QJZ852011:QKA852011 QTV852011:QTW852011 RDR852011:RDS852011 RNN852011:RNO852011 RXJ852011:RXK852011 SHF852011:SHG852011 SRB852011:SRC852011 TAX852011:TAY852011 TKT852011:TKU852011 TUP852011:TUQ852011 UEL852011:UEM852011 UOH852011:UOI852011 UYD852011:UYE852011 VHZ852011:VIA852011 VRV852011:VRW852011 WBR852011:WBS852011 WLN852011:WLO852011 WVJ852011:WVK852011 B917547:C917547 IX917547:IY917547 ST917547:SU917547 ACP917547:ACQ917547 AML917547:AMM917547 AWH917547:AWI917547 BGD917547:BGE917547 BPZ917547:BQA917547 BZV917547:BZW917547 CJR917547:CJS917547 CTN917547:CTO917547 DDJ917547:DDK917547 DNF917547:DNG917547 DXB917547:DXC917547 EGX917547:EGY917547 EQT917547:EQU917547 FAP917547:FAQ917547 FKL917547:FKM917547 FUH917547:FUI917547 GED917547:GEE917547 GNZ917547:GOA917547 GXV917547:GXW917547 HHR917547:HHS917547 HRN917547:HRO917547 IBJ917547:IBK917547 ILF917547:ILG917547 IVB917547:IVC917547 JEX917547:JEY917547 JOT917547:JOU917547 JYP917547:JYQ917547 KIL917547:KIM917547 KSH917547:KSI917547 LCD917547:LCE917547 LLZ917547:LMA917547 LVV917547:LVW917547 MFR917547:MFS917547 MPN917547:MPO917547 MZJ917547:MZK917547 NJF917547:NJG917547 NTB917547:NTC917547 OCX917547:OCY917547 OMT917547:OMU917547 OWP917547:OWQ917547 PGL917547:PGM917547 PQH917547:PQI917547 QAD917547:QAE917547 QJZ917547:QKA917547 QTV917547:QTW917547 RDR917547:RDS917547 RNN917547:RNO917547 RXJ917547:RXK917547 SHF917547:SHG917547 SRB917547:SRC917547 TAX917547:TAY917547 TKT917547:TKU917547 TUP917547:TUQ917547 UEL917547:UEM917547 UOH917547:UOI917547 UYD917547:UYE917547 VHZ917547:VIA917547 VRV917547:VRW917547 WBR917547:WBS917547 WLN917547:WLO917547 WVJ917547:WVK917547 B983083:C983083 IX983083:IY983083 ST983083:SU983083 ACP983083:ACQ983083 AML983083:AMM983083 AWH983083:AWI983083 BGD983083:BGE983083 BPZ983083:BQA983083 BZV983083:BZW983083 CJR983083:CJS983083 CTN983083:CTO983083 DDJ983083:DDK983083 DNF983083:DNG983083 DXB983083:DXC983083 EGX983083:EGY983083 EQT983083:EQU983083 FAP983083:FAQ983083 FKL983083:FKM983083 FUH983083:FUI983083 GED983083:GEE983083 GNZ983083:GOA983083 GXV983083:GXW983083 HHR983083:HHS983083 HRN983083:HRO983083 IBJ983083:IBK983083 ILF983083:ILG983083 IVB983083:IVC983083 JEX983083:JEY983083 JOT983083:JOU983083 JYP983083:JYQ983083 KIL983083:KIM983083 KSH983083:KSI983083 LCD983083:LCE983083 LLZ983083:LMA983083 LVV983083:LVW983083 MFR983083:MFS983083 MPN983083:MPO983083 MZJ983083:MZK983083 NJF983083:NJG983083 NTB983083:NTC983083 OCX983083:OCY983083 OMT983083:OMU983083 OWP983083:OWQ983083 PGL983083:PGM983083 PQH983083:PQI983083 QAD983083:QAE983083 QJZ983083:QKA983083 QTV983083:QTW983083 RDR983083:RDS983083 RNN983083:RNO983083 RXJ983083:RXK983083 SHF983083:SHG983083 SRB983083:SRC983083 TAX983083:TAY983083 TKT983083:TKU983083 TUP983083:TUQ983083 UEL983083:UEM983083 UOH983083:UOI983083 UYD983083:UYE983083 VHZ983083:VIA983083 VRV983083:VRW983083 WBR983083:WBS983083 WLN983083:WLO983083 WVJ983083:WVK983083 B46:C46 B18:C18">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77:C65577 IX65577:IY65577 ST65577:SU65577 ACP65577:ACQ65577 AML65577:AMM65577 AWH65577:AWI65577 BGD65577:BGE65577 BPZ65577:BQA65577 BZV65577:BZW65577 CJR65577:CJS65577 CTN65577:CTO65577 DDJ65577:DDK65577 DNF65577:DNG65577 DXB65577:DXC65577 EGX65577:EGY65577 EQT65577:EQU65577 FAP65577:FAQ65577 FKL65577:FKM65577 FUH65577:FUI65577 GED65577:GEE65577 GNZ65577:GOA65577 GXV65577:GXW65577 HHR65577:HHS65577 HRN65577:HRO65577 IBJ65577:IBK65577 ILF65577:ILG65577 IVB65577:IVC65577 JEX65577:JEY65577 JOT65577:JOU65577 JYP65577:JYQ65577 KIL65577:KIM65577 KSH65577:KSI65577 LCD65577:LCE65577 LLZ65577:LMA65577 LVV65577:LVW65577 MFR65577:MFS65577 MPN65577:MPO65577 MZJ65577:MZK65577 NJF65577:NJG65577 NTB65577:NTC65577 OCX65577:OCY65577 OMT65577:OMU65577 OWP65577:OWQ65577 PGL65577:PGM65577 PQH65577:PQI65577 QAD65577:QAE65577 QJZ65577:QKA65577 QTV65577:QTW65577 RDR65577:RDS65577 RNN65577:RNO65577 RXJ65577:RXK65577 SHF65577:SHG65577 SRB65577:SRC65577 TAX65577:TAY65577 TKT65577:TKU65577 TUP65577:TUQ65577 UEL65577:UEM65577 UOH65577:UOI65577 UYD65577:UYE65577 VHZ65577:VIA65577 VRV65577:VRW65577 WBR65577:WBS65577 WLN65577:WLO65577 WVJ65577:WVK65577 B131113:C131113 IX131113:IY131113 ST131113:SU131113 ACP131113:ACQ131113 AML131113:AMM131113 AWH131113:AWI131113 BGD131113:BGE131113 BPZ131113:BQA131113 BZV131113:BZW131113 CJR131113:CJS131113 CTN131113:CTO131113 DDJ131113:DDK131113 DNF131113:DNG131113 DXB131113:DXC131113 EGX131113:EGY131113 EQT131113:EQU131113 FAP131113:FAQ131113 FKL131113:FKM131113 FUH131113:FUI131113 GED131113:GEE131113 GNZ131113:GOA131113 GXV131113:GXW131113 HHR131113:HHS131113 HRN131113:HRO131113 IBJ131113:IBK131113 ILF131113:ILG131113 IVB131113:IVC131113 JEX131113:JEY131113 JOT131113:JOU131113 JYP131113:JYQ131113 KIL131113:KIM131113 KSH131113:KSI131113 LCD131113:LCE131113 LLZ131113:LMA131113 LVV131113:LVW131113 MFR131113:MFS131113 MPN131113:MPO131113 MZJ131113:MZK131113 NJF131113:NJG131113 NTB131113:NTC131113 OCX131113:OCY131113 OMT131113:OMU131113 OWP131113:OWQ131113 PGL131113:PGM131113 PQH131113:PQI131113 QAD131113:QAE131113 QJZ131113:QKA131113 QTV131113:QTW131113 RDR131113:RDS131113 RNN131113:RNO131113 RXJ131113:RXK131113 SHF131113:SHG131113 SRB131113:SRC131113 TAX131113:TAY131113 TKT131113:TKU131113 TUP131113:TUQ131113 UEL131113:UEM131113 UOH131113:UOI131113 UYD131113:UYE131113 VHZ131113:VIA131113 VRV131113:VRW131113 WBR131113:WBS131113 WLN131113:WLO131113 WVJ131113:WVK131113 B196649:C196649 IX196649:IY196649 ST196649:SU196649 ACP196649:ACQ196649 AML196649:AMM196649 AWH196649:AWI196649 BGD196649:BGE196649 BPZ196649:BQA196649 BZV196649:BZW196649 CJR196649:CJS196649 CTN196649:CTO196649 DDJ196649:DDK196649 DNF196649:DNG196649 DXB196649:DXC196649 EGX196649:EGY196649 EQT196649:EQU196649 FAP196649:FAQ196649 FKL196649:FKM196649 FUH196649:FUI196649 GED196649:GEE196649 GNZ196649:GOA196649 GXV196649:GXW196649 HHR196649:HHS196649 HRN196649:HRO196649 IBJ196649:IBK196649 ILF196649:ILG196649 IVB196649:IVC196649 JEX196649:JEY196649 JOT196649:JOU196649 JYP196649:JYQ196649 KIL196649:KIM196649 KSH196649:KSI196649 LCD196649:LCE196649 LLZ196649:LMA196649 LVV196649:LVW196649 MFR196649:MFS196649 MPN196649:MPO196649 MZJ196649:MZK196649 NJF196649:NJG196649 NTB196649:NTC196649 OCX196649:OCY196649 OMT196649:OMU196649 OWP196649:OWQ196649 PGL196649:PGM196649 PQH196649:PQI196649 QAD196649:QAE196649 QJZ196649:QKA196649 QTV196649:QTW196649 RDR196649:RDS196649 RNN196649:RNO196649 RXJ196649:RXK196649 SHF196649:SHG196649 SRB196649:SRC196649 TAX196649:TAY196649 TKT196649:TKU196649 TUP196649:TUQ196649 UEL196649:UEM196649 UOH196649:UOI196649 UYD196649:UYE196649 VHZ196649:VIA196649 VRV196649:VRW196649 WBR196649:WBS196649 WLN196649:WLO196649 WVJ196649:WVK196649 B262185:C262185 IX262185:IY262185 ST262185:SU262185 ACP262185:ACQ262185 AML262185:AMM262185 AWH262185:AWI262185 BGD262185:BGE262185 BPZ262185:BQA262185 BZV262185:BZW262185 CJR262185:CJS262185 CTN262185:CTO262185 DDJ262185:DDK262185 DNF262185:DNG262185 DXB262185:DXC262185 EGX262185:EGY262185 EQT262185:EQU262185 FAP262185:FAQ262185 FKL262185:FKM262185 FUH262185:FUI262185 GED262185:GEE262185 GNZ262185:GOA262185 GXV262185:GXW262185 HHR262185:HHS262185 HRN262185:HRO262185 IBJ262185:IBK262185 ILF262185:ILG262185 IVB262185:IVC262185 JEX262185:JEY262185 JOT262185:JOU262185 JYP262185:JYQ262185 KIL262185:KIM262185 KSH262185:KSI262185 LCD262185:LCE262185 LLZ262185:LMA262185 LVV262185:LVW262185 MFR262185:MFS262185 MPN262185:MPO262185 MZJ262185:MZK262185 NJF262185:NJG262185 NTB262185:NTC262185 OCX262185:OCY262185 OMT262185:OMU262185 OWP262185:OWQ262185 PGL262185:PGM262185 PQH262185:PQI262185 QAD262185:QAE262185 QJZ262185:QKA262185 QTV262185:QTW262185 RDR262185:RDS262185 RNN262185:RNO262185 RXJ262185:RXK262185 SHF262185:SHG262185 SRB262185:SRC262185 TAX262185:TAY262185 TKT262185:TKU262185 TUP262185:TUQ262185 UEL262185:UEM262185 UOH262185:UOI262185 UYD262185:UYE262185 VHZ262185:VIA262185 VRV262185:VRW262185 WBR262185:WBS262185 WLN262185:WLO262185 WVJ262185:WVK262185 B327721:C327721 IX327721:IY327721 ST327721:SU327721 ACP327721:ACQ327721 AML327721:AMM327721 AWH327721:AWI327721 BGD327721:BGE327721 BPZ327721:BQA327721 BZV327721:BZW327721 CJR327721:CJS327721 CTN327721:CTO327721 DDJ327721:DDK327721 DNF327721:DNG327721 DXB327721:DXC327721 EGX327721:EGY327721 EQT327721:EQU327721 FAP327721:FAQ327721 FKL327721:FKM327721 FUH327721:FUI327721 GED327721:GEE327721 GNZ327721:GOA327721 GXV327721:GXW327721 HHR327721:HHS327721 HRN327721:HRO327721 IBJ327721:IBK327721 ILF327721:ILG327721 IVB327721:IVC327721 JEX327721:JEY327721 JOT327721:JOU327721 JYP327721:JYQ327721 KIL327721:KIM327721 KSH327721:KSI327721 LCD327721:LCE327721 LLZ327721:LMA327721 LVV327721:LVW327721 MFR327721:MFS327721 MPN327721:MPO327721 MZJ327721:MZK327721 NJF327721:NJG327721 NTB327721:NTC327721 OCX327721:OCY327721 OMT327721:OMU327721 OWP327721:OWQ327721 PGL327721:PGM327721 PQH327721:PQI327721 QAD327721:QAE327721 QJZ327721:QKA327721 QTV327721:QTW327721 RDR327721:RDS327721 RNN327721:RNO327721 RXJ327721:RXK327721 SHF327721:SHG327721 SRB327721:SRC327721 TAX327721:TAY327721 TKT327721:TKU327721 TUP327721:TUQ327721 UEL327721:UEM327721 UOH327721:UOI327721 UYD327721:UYE327721 VHZ327721:VIA327721 VRV327721:VRW327721 WBR327721:WBS327721 WLN327721:WLO327721 WVJ327721:WVK327721 B393257:C393257 IX393257:IY393257 ST393257:SU393257 ACP393257:ACQ393257 AML393257:AMM393257 AWH393257:AWI393257 BGD393257:BGE393257 BPZ393257:BQA393257 BZV393257:BZW393257 CJR393257:CJS393257 CTN393257:CTO393257 DDJ393257:DDK393257 DNF393257:DNG393257 DXB393257:DXC393257 EGX393257:EGY393257 EQT393257:EQU393257 FAP393257:FAQ393257 FKL393257:FKM393257 FUH393257:FUI393257 GED393257:GEE393257 GNZ393257:GOA393257 GXV393257:GXW393257 HHR393257:HHS393257 HRN393257:HRO393257 IBJ393257:IBK393257 ILF393257:ILG393257 IVB393257:IVC393257 JEX393257:JEY393257 JOT393257:JOU393257 JYP393257:JYQ393257 KIL393257:KIM393257 KSH393257:KSI393257 LCD393257:LCE393257 LLZ393257:LMA393257 LVV393257:LVW393257 MFR393257:MFS393257 MPN393257:MPO393257 MZJ393257:MZK393257 NJF393257:NJG393257 NTB393257:NTC393257 OCX393257:OCY393257 OMT393257:OMU393257 OWP393257:OWQ393257 PGL393257:PGM393257 PQH393257:PQI393257 QAD393257:QAE393257 QJZ393257:QKA393257 QTV393257:QTW393257 RDR393257:RDS393257 RNN393257:RNO393257 RXJ393257:RXK393257 SHF393257:SHG393257 SRB393257:SRC393257 TAX393257:TAY393257 TKT393257:TKU393257 TUP393257:TUQ393257 UEL393257:UEM393257 UOH393257:UOI393257 UYD393257:UYE393257 VHZ393257:VIA393257 VRV393257:VRW393257 WBR393257:WBS393257 WLN393257:WLO393257 WVJ393257:WVK393257 B458793:C458793 IX458793:IY458793 ST458793:SU458793 ACP458793:ACQ458793 AML458793:AMM458793 AWH458793:AWI458793 BGD458793:BGE458793 BPZ458793:BQA458793 BZV458793:BZW458793 CJR458793:CJS458793 CTN458793:CTO458793 DDJ458793:DDK458793 DNF458793:DNG458793 DXB458793:DXC458793 EGX458793:EGY458793 EQT458793:EQU458793 FAP458793:FAQ458793 FKL458793:FKM458793 FUH458793:FUI458793 GED458793:GEE458793 GNZ458793:GOA458793 GXV458793:GXW458793 HHR458793:HHS458793 HRN458793:HRO458793 IBJ458793:IBK458793 ILF458793:ILG458793 IVB458793:IVC458793 JEX458793:JEY458793 JOT458793:JOU458793 JYP458793:JYQ458793 KIL458793:KIM458793 KSH458793:KSI458793 LCD458793:LCE458793 LLZ458793:LMA458793 LVV458793:LVW458793 MFR458793:MFS458793 MPN458793:MPO458793 MZJ458793:MZK458793 NJF458793:NJG458793 NTB458793:NTC458793 OCX458793:OCY458793 OMT458793:OMU458793 OWP458793:OWQ458793 PGL458793:PGM458793 PQH458793:PQI458793 QAD458793:QAE458793 QJZ458793:QKA458793 QTV458793:QTW458793 RDR458793:RDS458793 RNN458793:RNO458793 RXJ458793:RXK458793 SHF458793:SHG458793 SRB458793:SRC458793 TAX458793:TAY458793 TKT458793:TKU458793 TUP458793:TUQ458793 UEL458793:UEM458793 UOH458793:UOI458793 UYD458793:UYE458793 VHZ458793:VIA458793 VRV458793:VRW458793 WBR458793:WBS458793 WLN458793:WLO458793 WVJ458793:WVK458793 B524329:C524329 IX524329:IY524329 ST524329:SU524329 ACP524329:ACQ524329 AML524329:AMM524329 AWH524329:AWI524329 BGD524329:BGE524329 BPZ524329:BQA524329 BZV524329:BZW524329 CJR524329:CJS524329 CTN524329:CTO524329 DDJ524329:DDK524329 DNF524329:DNG524329 DXB524329:DXC524329 EGX524329:EGY524329 EQT524329:EQU524329 FAP524329:FAQ524329 FKL524329:FKM524329 FUH524329:FUI524329 GED524329:GEE524329 GNZ524329:GOA524329 GXV524329:GXW524329 HHR524329:HHS524329 HRN524329:HRO524329 IBJ524329:IBK524329 ILF524329:ILG524329 IVB524329:IVC524329 JEX524329:JEY524329 JOT524329:JOU524329 JYP524329:JYQ524329 KIL524329:KIM524329 KSH524329:KSI524329 LCD524329:LCE524329 LLZ524329:LMA524329 LVV524329:LVW524329 MFR524329:MFS524329 MPN524329:MPO524329 MZJ524329:MZK524329 NJF524329:NJG524329 NTB524329:NTC524329 OCX524329:OCY524329 OMT524329:OMU524329 OWP524329:OWQ524329 PGL524329:PGM524329 PQH524329:PQI524329 QAD524329:QAE524329 QJZ524329:QKA524329 QTV524329:QTW524329 RDR524329:RDS524329 RNN524329:RNO524329 RXJ524329:RXK524329 SHF524329:SHG524329 SRB524329:SRC524329 TAX524329:TAY524329 TKT524329:TKU524329 TUP524329:TUQ524329 UEL524329:UEM524329 UOH524329:UOI524329 UYD524329:UYE524329 VHZ524329:VIA524329 VRV524329:VRW524329 WBR524329:WBS524329 WLN524329:WLO524329 WVJ524329:WVK524329 B589865:C589865 IX589865:IY589865 ST589865:SU589865 ACP589865:ACQ589865 AML589865:AMM589865 AWH589865:AWI589865 BGD589865:BGE589865 BPZ589865:BQA589865 BZV589865:BZW589865 CJR589865:CJS589865 CTN589865:CTO589865 DDJ589865:DDK589865 DNF589865:DNG589865 DXB589865:DXC589865 EGX589865:EGY589865 EQT589865:EQU589865 FAP589865:FAQ589865 FKL589865:FKM589865 FUH589865:FUI589865 GED589865:GEE589865 GNZ589865:GOA589865 GXV589865:GXW589865 HHR589865:HHS589865 HRN589865:HRO589865 IBJ589865:IBK589865 ILF589865:ILG589865 IVB589865:IVC589865 JEX589865:JEY589865 JOT589865:JOU589865 JYP589865:JYQ589865 KIL589865:KIM589865 KSH589865:KSI589865 LCD589865:LCE589865 LLZ589865:LMA589865 LVV589865:LVW589865 MFR589865:MFS589865 MPN589865:MPO589865 MZJ589865:MZK589865 NJF589865:NJG589865 NTB589865:NTC589865 OCX589865:OCY589865 OMT589865:OMU589865 OWP589865:OWQ589865 PGL589865:PGM589865 PQH589865:PQI589865 QAD589865:QAE589865 QJZ589865:QKA589865 QTV589865:QTW589865 RDR589865:RDS589865 RNN589865:RNO589865 RXJ589865:RXK589865 SHF589865:SHG589865 SRB589865:SRC589865 TAX589865:TAY589865 TKT589865:TKU589865 TUP589865:TUQ589865 UEL589865:UEM589865 UOH589865:UOI589865 UYD589865:UYE589865 VHZ589865:VIA589865 VRV589865:VRW589865 WBR589865:WBS589865 WLN589865:WLO589865 WVJ589865:WVK589865 B655401:C655401 IX655401:IY655401 ST655401:SU655401 ACP655401:ACQ655401 AML655401:AMM655401 AWH655401:AWI655401 BGD655401:BGE655401 BPZ655401:BQA655401 BZV655401:BZW655401 CJR655401:CJS655401 CTN655401:CTO655401 DDJ655401:DDK655401 DNF655401:DNG655401 DXB655401:DXC655401 EGX655401:EGY655401 EQT655401:EQU655401 FAP655401:FAQ655401 FKL655401:FKM655401 FUH655401:FUI655401 GED655401:GEE655401 GNZ655401:GOA655401 GXV655401:GXW655401 HHR655401:HHS655401 HRN655401:HRO655401 IBJ655401:IBK655401 ILF655401:ILG655401 IVB655401:IVC655401 JEX655401:JEY655401 JOT655401:JOU655401 JYP655401:JYQ655401 KIL655401:KIM655401 KSH655401:KSI655401 LCD655401:LCE655401 LLZ655401:LMA655401 LVV655401:LVW655401 MFR655401:MFS655401 MPN655401:MPO655401 MZJ655401:MZK655401 NJF655401:NJG655401 NTB655401:NTC655401 OCX655401:OCY655401 OMT655401:OMU655401 OWP655401:OWQ655401 PGL655401:PGM655401 PQH655401:PQI655401 QAD655401:QAE655401 QJZ655401:QKA655401 QTV655401:QTW655401 RDR655401:RDS655401 RNN655401:RNO655401 RXJ655401:RXK655401 SHF655401:SHG655401 SRB655401:SRC655401 TAX655401:TAY655401 TKT655401:TKU655401 TUP655401:TUQ655401 UEL655401:UEM655401 UOH655401:UOI655401 UYD655401:UYE655401 VHZ655401:VIA655401 VRV655401:VRW655401 WBR655401:WBS655401 WLN655401:WLO655401 WVJ655401:WVK655401 B720937:C720937 IX720937:IY720937 ST720937:SU720937 ACP720937:ACQ720937 AML720937:AMM720937 AWH720937:AWI720937 BGD720937:BGE720937 BPZ720937:BQA720937 BZV720937:BZW720937 CJR720937:CJS720937 CTN720937:CTO720937 DDJ720937:DDK720937 DNF720937:DNG720937 DXB720937:DXC720937 EGX720937:EGY720937 EQT720937:EQU720937 FAP720937:FAQ720937 FKL720937:FKM720937 FUH720937:FUI720937 GED720937:GEE720937 GNZ720937:GOA720937 GXV720937:GXW720937 HHR720937:HHS720937 HRN720937:HRO720937 IBJ720937:IBK720937 ILF720937:ILG720937 IVB720937:IVC720937 JEX720937:JEY720937 JOT720937:JOU720937 JYP720937:JYQ720937 KIL720937:KIM720937 KSH720937:KSI720937 LCD720937:LCE720937 LLZ720937:LMA720937 LVV720937:LVW720937 MFR720937:MFS720937 MPN720937:MPO720937 MZJ720937:MZK720937 NJF720937:NJG720937 NTB720937:NTC720937 OCX720937:OCY720937 OMT720937:OMU720937 OWP720937:OWQ720937 PGL720937:PGM720937 PQH720937:PQI720937 QAD720937:QAE720937 QJZ720937:QKA720937 QTV720937:QTW720937 RDR720937:RDS720937 RNN720937:RNO720937 RXJ720937:RXK720937 SHF720937:SHG720937 SRB720937:SRC720937 TAX720937:TAY720937 TKT720937:TKU720937 TUP720937:TUQ720937 UEL720937:UEM720937 UOH720937:UOI720937 UYD720937:UYE720937 VHZ720937:VIA720937 VRV720937:VRW720937 WBR720937:WBS720937 WLN720937:WLO720937 WVJ720937:WVK720937 B786473:C786473 IX786473:IY786473 ST786473:SU786473 ACP786473:ACQ786473 AML786473:AMM786473 AWH786473:AWI786473 BGD786473:BGE786473 BPZ786473:BQA786473 BZV786473:BZW786473 CJR786473:CJS786473 CTN786473:CTO786473 DDJ786473:DDK786473 DNF786473:DNG786473 DXB786473:DXC786473 EGX786473:EGY786473 EQT786473:EQU786473 FAP786473:FAQ786473 FKL786473:FKM786473 FUH786473:FUI786473 GED786473:GEE786473 GNZ786473:GOA786473 GXV786473:GXW786473 HHR786473:HHS786473 HRN786473:HRO786473 IBJ786473:IBK786473 ILF786473:ILG786473 IVB786473:IVC786473 JEX786473:JEY786473 JOT786473:JOU786473 JYP786473:JYQ786473 KIL786473:KIM786473 KSH786473:KSI786473 LCD786473:LCE786473 LLZ786473:LMA786473 LVV786473:LVW786473 MFR786473:MFS786473 MPN786473:MPO786473 MZJ786473:MZK786473 NJF786473:NJG786473 NTB786473:NTC786473 OCX786473:OCY786473 OMT786473:OMU786473 OWP786473:OWQ786473 PGL786473:PGM786473 PQH786473:PQI786473 QAD786473:QAE786473 QJZ786473:QKA786473 QTV786473:QTW786473 RDR786473:RDS786473 RNN786473:RNO786473 RXJ786473:RXK786473 SHF786473:SHG786473 SRB786473:SRC786473 TAX786473:TAY786473 TKT786473:TKU786473 TUP786473:TUQ786473 UEL786473:UEM786473 UOH786473:UOI786473 UYD786473:UYE786473 VHZ786473:VIA786473 VRV786473:VRW786473 WBR786473:WBS786473 WLN786473:WLO786473 WVJ786473:WVK786473 B852009:C852009 IX852009:IY852009 ST852009:SU852009 ACP852009:ACQ852009 AML852009:AMM852009 AWH852009:AWI852009 BGD852009:BGE852009 BPZ852009:BQA852009 BZV852009:BZW852009 CJR852009:CJS852009 CTN852009:CTO852009 DDJ852009:DDK852009 DNF852009:DNG852009 DXB852009:DXC852009 EGX852009:EGY852009 EQT852009:EQU852009 FAP852009:FAQ852009 FKL852009:FKM852009 FUH852009:FUI852009 GED852009:GEE852009 GNZ852009:GOA852009 GXV852009:GXW852009 HHR852009:HHS852009 HRN852009:HRO852009 IBJ852009:IBK852009 ILF852009:ILG852009 IVB852009:IVC852009 JEX852009:JEY852009 JOT852009:JOU852009 JYP852009:JYQ852009 KIL852009:KIM852009 KSH852009:KSI852009 LCD852009:LCE852009 LLZ852009:LMA852009 LVV852009:LVW852009 MFR852009:MFS852009 MPN852009:MPO852009 MZJ852009:MZK852009 NJF852009:NJG852009 NTB852009:NTC852009 OCX852009:OCY852009 OMT852009:OMU852009 OWP852009:OWQ852009 PGL852009:PGM852009 PQH852009:PQI852009 QAD852009:QAE852009 QJZ852009:QKA852009 QTV852009:QTW852009 RDR852009:RDS852009 RNN852009:RNO852009 RXJ852009:RXK852009 SHF852009:SHG852009 SRB852009:SRC852009 TAX852009:TAY852009 TKT852009:TKU852009 TUP852009:TUQ852009 UEL852009:UEM852009 UOH852009:UOI852009 UYD852009:UYE852009 VHZ852009:VIA852009 VRV852009:VRW852009 WBR852009:WBS852009 WLN852009:WLO852009 WVJ852009:WVK852009 B917545:C917545 IX917545:IY917545 ST917545:SU917545 ACP917545:ACQ917545 AML917545:AMM917545 AWH917545:AWI917545 BGD917545:BGE917545 BPZ917545:BQA917545 BZV917545:BZW917545 CJR917545:CJS917545 CTN917545:CTO917545 DDJ917545:DDK917545 DNF917545:DNG917545 DXB917545:DXC917545 EGX917545:EGY917545 EQT917545:EQU917545 FAP917545:FAQ917545 FKL917545:FKM917545 FUH917545:FUI917545 GED917545:GEE917545 GNZ917545:GOA917545 GXV917545:GXW917545 HHR917545:HHS917545 HRN917545:HRO917545 IBJ917545:IBK917545 ILF917545:ILG917545 IVB917545:IVC917545 JEX917545:JEY917545 JOT917545:JOU917545 JYP917545:JYQ917545 KIL917545:KIM917545 KSH917545:KSI917545 LCD917545:LCE917545 LLZ917545:LMA917545 LVV917545:LVW917545 MFR917545:MFS917545 MPN917545:MPO917545 MZJ917545:MZK917545 NJF917545:NJG917545 NTB917545:NTC917545 OCX917545:OCY917545 OMT917545:OMU917545 OWP917545:OWQ917545 PGL917545:PGM917545 PQH917545:PQI917545 QAD917545:QAE917545 QJZ917545:QKA917545 QTV917545:QTW917545 RDR917545:RDS917545 RNN917545:RNO917545 RXJ917545:RXK917545 SHF917545:SHG917545 SRB917545:SRC917545 TAX917545:TAY917545 TKT917545:TKU917545 TUP917545:TUQ917545 UEL917545:UEM917545 UOH917545:UOI917545 UYD917545:UYE917545 VHZ917545:VIA917545 VRV917545:VRW917545 WBR917545:WBS917545 WLN917545:WLO917545 WVJ917545:WVK917545 B983081:C983081 IX983081:IY983081 ST983081:SU983081 ACP983081:ACQ983081 AML983081:AMM983081 AWH983081:AWI983081 BGD983081:BGE983081 BPZ983081:BQA983081 BZV983081:BZW983081 CJR983081:CJS983081 CTN983081:CTO983081 DDJ983081:DDK983081 DNF983081:DNG983081 DXB983081:DXC983081 EGX983081:EGY983081 EQT983081:EQU983081 FAP983081:FAQ983081 FKL983081:FKM983081 FUH983081:FUI983081 GED983081:GEE983081 GNZ983081:GOA983081 GXV983081:GXW983081 HHR983081:HHS983081 HRN983081:HRO983081 IBJ983081:IBK983081 ILF983081:ILG983081 IVB983081:IVC983081 JEX983081:JEY983081 JOT983081:JOU983081 JYP983081:JYQ983081 KIL983081:KIM983081 KSH983081:KSI983081 LCD983081:LCE983081 LLZ983081:LMA983081 LVV983081:LVW983081 MFR983081:MFS983081 MPN983081:MPO983081 MZJ983081:MZK983081 NJF983081:NJG983081 NTB983081:NTC983081 OCX983081:OCY983081 OMT983081:OMU983081 OWP983081:OWQ983081 PGL983081:PGM983081 PQH983081:PQI983081 QAD983081:QAE983081 QJZ983081:QKA983081 QTV983081:QTW983081 RDR983081:RDS983081 RNN983081:RNO983081 RXJ983081:RXK983081 SHF983081:SHG983081 SRB983081:SRC983081 TAX983081:TAY983081 TKT983081:TKU983081 TUP983081:TUQ983081 UEL983081:UEM983081 UOH983081:UOI983081 UYD983081:UYE983081 VHZ983081:VIA983081 VRV983081:VRW983081 WBR983081:WBS983081 WLN983081:WLO983081 WVJ983081:WVK983081 B44:C44 B16:C16">
      <formula1>"²ÏïÇíÇ Í³é³ÛáõÃÛ³Ý Ï³ÝË³ï»ëíáÕ Å³ÙÏ»ïÁ"</formula1>
    </dataValidation>
    <dataValidation type="custom" allowBlank="1" showInputMessage="1" showErrorMessage="1" errorTitle="Հոոոոպ..." error="Չի կարելի" sqref="B65578:C65578 IX65578:IY65578 ST65578:SU65578 ACP65578:ACQ65578 AML65578:AMM65578 AWH65578:AWI65578 BGD65578:BGE65578 BPZ65578:BQA65578 BZV65578:BZW65578 CJR65578:CJS65578 CTN65578:CTO65578 DDJ65578:DDK65578 DNF65578:DNG65578 DXB65578:DXC65578 EGX65578:EGY65578 EQT65578:EQU65578 FAP65578:FAQ65578 FKL65578:FKM65578 FUH65578:FUI65578 GED65578:GEE65578 GNZ65578:GOA65578 GXV65578:GXW65578 HHR65578:HHS65578 HRN65578:HRO65578 IBJ65578:IBK65578 ILF65578:ILG65578 IVB65578:IVC65578 JEX65578:JEY65578 JOT65578:JOU65578 JYP65578:JYQ65578 KIL65578:KIM65578 KSH65578:KSI65578 LCD65578:LCE65578 LLZ65578:LMA65578 LVV65578:LVW65578 MFR65578:MFS65578 MPN65578:MPO65578 MZJ65578:MZK65578 NJF65578:NJG65578 NTB65578:NTC65578 OCX65578:OCY65578 OMT65578:OMU65578 OWP65578:OWQ65578 PGL65578:PGM65578 PQH65578:PQI65578 QAD65578:QAE65578 QJZ65578:QKA65578 QTV65578:QTW65578 RDR65578:RDS65578 RNN65578:RNO65578 RXJ65578:RXK65578 SHF65578:SHG65578 SRB65578:SRC65578 TAX65578:TAY65578 TKT65578:TKU65578 TUP65578:TUQ65578 UEL65578:UEM65578 UOH65578:UOI65578 UYD65578:UYE65578 VHZ65578:VIA65578 VRV65578:VRW65578 WBR65578:WBS65578 WLN65578:WLO65578 WVJ65578:WVK65578 B131114:C131114 IX131114:IY131114 ST131114:SU131114 ACP131114:ACQ131114 AML131114:AMM131114 AWH131114:AWI131114 BGD131114:BGE131114 BPZ131114:BQA131114 BZV131114:BZW131114 CJR131114:CJS131114 CTN131114:CTO131114 DDJ131114:DDK131114 DNF131114:DNG131114 DXB131114:DXC131114 EGX131114:EGY131114 EQT131114:EQU131114 FAP131114:FAQ131114 FKL131114:FKM131114 FUH131114:FUI131114 GED131114:GEE131114 GNZ131114:GOA131114 GXV131114:GXW131114 HHR131114:HHS131114 HRN131114:HRO131114 IBJ131114:IBK131114 ILF131114:ILG131114 IVB131114:IVC131114 JEX131114:JEY131114 JOT131114:JOU131114 JYP131114:JYQ131114 KIL131114:KIM131114 KSH131114:KSI131114 LCD131114:LCE131114 LLZ131114:LMA131114 LVV131114:LVW131114 MFR131114:MFS131114 MPN131114:MPO131114 MZJ131114:MZK131114 NJF131114:NJG131114 NTB131114:NTC131114 OCX131114:OCY131114 OMT131114:OMU131114 OWP131114:OWQ131114 PGL131114:PGM131114 PQH131114:PQI131114 QAD131114:QAE131114 QJZ131114:QKA131114 QTV131114:QTW131114 RDR131114:RDS131114 RNN131114:RNO131114 RXJ131114:RXK131114 SHF131114:SHG131114 SRB131114:SRC131114 TAX131114:TAY131114 TKT131114:TKU131114 TUP131114:TUQ131114 UEL131114:UEM131114 UOH131114:UOI131114 UYD131114:UYE131114 VHZ131114:VIA131114 VRV131114:VRW131114 WBR131114:WBS131114 WLN131114:WLO131114 WVJ131114:WVK131114 B196650:C196650 IX196650:IY196650 ST196650:SU196650 ACP196650:ACQ196650 AML196650:AMM196650 AWH196650:AWI196650 BGD196650:BGE196650 BPZ196650:BQA196650 BZV196650:BZW196650 CJR196650:CJS196650 CTN196650:CTO196650 DDJ196650:DDK196650 DNF196650:DNG196650 DXB196650:DXC196650 EGX196650:EGY196650 EQT196650:EQU196650 FAP196650:FAQ196650 FKL196650:FKM196650 FUH196650:FUI196650 GED196650:GEE196650 GNZ196650:GOA196650 GXV196650:GXW196650 HHR196650:HHS196650 HRN196650:HRO196650 IBJ196650:IBK196650 ILF196650:ILG196650 IVB196650:IVC196650 JEX196650:JEY196650 JOT196650:JOU196650 JYP196650:JYQ196650 KIL196650:KIM196650 KSH196650:KSI196650 LCD196650:LCE196650 LLZ196650:LMA196650 LVV196650:LVW196650 MFR196650:MFS196650 MPN196650:MPO196650 MZJ196650:MZK196650 NJF196650:NJG196650 NTB196650:NTC196650 OCX196650:OCY196650 OMT196650:OMU196650 OWP196650:OWQ196650 PGL196650:PGM196650 PQH196650:PQI196650 QAD196650:QAE196650 QJZ196650:QKA196650 QTV196650:QTW196650 RDR196650:RDS196650 RNN196650:RNO196650 RXJ196650:RXK196650 SHF196650:SHG196650 SRB196650:SRC196650 TAX196650:TAY196650 TKT196650:TKU196650 TUP196650:TUQ196650 UEL196650:UEM196650 UOH196650:UOI196650 UYD196650:UYE196650 VHZ196650:VIA196650 VRV196650:VRW196650 WBR196650:WBS196650 WLN196650:WLO196650 WVJ196650:WVK196650 B262186:C262186 IX262186:IY262186 ST262186:SU262186 ACP262186:ACQ262186 AML262186:AMM262186 AWH262186:AWI262186 BGD262186:BGE262186 BPZ262186:BQA262186 BZV262186:BZW262186 CJR262186:CJS262186 CTN262186:CTO262186 DDJ262186:DDK262186 DNF262186:DNG262186 DXB262186:DXC262186 EGX262186:EGY262186 EQT262186:EQU262186 FAP262186:FAQ262186 FKL262186:FKM262186 FUH262186:FUI262186 GED262186:GEE262186 GNZ262186:GOA262186 GXV262186:GXW262186 HHR262186:HHS262186 HRN262186:HRO262186 IBJ262186:IBK262186 ILF262186:ILG262186 IVB262186:IVC262186 JEX262186:JEY262186 JOT262186:JOU262186 JYP262186:JYQ262186 KIL262186:KIM262186 KSH262186:KSI262186 LCD262186:LCE262186 LLZ262186:LMA262186 LVV262186:LVW262186 MFR262186:MFS262186 MPN262186:MPO262186 MZJ262186:MZK262186 NJF262186:NJG262186 NTB262186:NTC262186 OCX262186:OCY262186 OMT262186:OMU262186 OWP262186:OWQ262186 PGL262186:PGM262186 PQH262186:PQI262186 QAD262186:QAE262186 QJZ262186:QKA262186 QTV262186:QTW262186 RDR262186:RDS262186 RNN262186:RNO262186 RXJ262186:RXK262186 SHF262186:SHG262186 SRB262186:SRC262186 TAX262186:TAY262186 TKT262186:TKU262186 TUP262186:TUQ262186 UEL262186:UEM262186 UOH262186:UOI262186 UYD262186:UYE262186 VHZ262186:VIA262186 VRV262186:VRW262186 WBR262186:WBS262186 WLN262186:WLO262186 WVJ262186:WVK262186 B327722:C327722 IX327722:IY327722 ST327722:SU327722 ACP327722:ACQ327722 AML327722:AMM327722 AWH327722:AWI327722 BGD327722:BGE327722 BPZ327722:BQA327722 BZV327722:BZW327722 CJR327722:CJS327722 CTN327722:CTO327722 DDJ327722:DDK327722 DNF327722:DNG327722 DXB327722:DXC327722 EGX327722:EGY327722 EQT327722:EQU327722 FAP327722:FAQ327722 FKL327722:FKM327722 FUH327722:FUI327722 GED327722:GEE327722 GNZ327722:GOA327722 GXV327722:GXW327722 HHR327722:HHS327722 HRN327722:HRO327722 IBJ327722:IBK327722 ILF327722:ILG327722 IVB327722:IVC327722 JEX327722:JEY327722 JOT327722:JOU327722 JYP327722:JYQ327722 KIL327722:KIM327722 KSH327722:KSI327722 LCD327722:LCE327722 LLZ327722:LMA327722 LVV327722:LVW327722 MFR327722:MFS327722 MPN327722:MPO327722 MZJ327722:MZK327722 NJF327722:NJG327722 NTB327722:NTC327722 OCX327722:OCY327722 OMT327722:OMU327722 OWP327722:OWQ327722 PGL327722:PGM327722 PQH327722:PQI327722 QAD327722:QAE327722 QJZ327722:QKA327722 QTV327722:QTW327722 RDR327722:RDS327722 RNN327722:RNO327722 RXJ327722:RXK327722 SHF327722:SHG327722 SRB327722:SRC327722 TAX327722:TAY327722 TKT327722:TKU327722 TUP327722:TUQ327722 UEL327722:UEM327722 UOH327722:UOI327722 UYD327722:UYE327722 VHZ327722:VIA327722 VRV327722:VRW327722 WBR327722:WBS327722 WLN327722:WLO327722 WVJ327722:WVK327722 B393258:C393258 IX393258:IY393258 ST393258:SU393258 ACP393258:ACQ393258 AML393258:AMM393258 AWH393258:AWI393258 BGD393258:BGE393258 BPZ393258:BQA393258 BZV393258:BZW393258 CJR393258:CJS393258 CTN393258:CTO393258 DDJ393258:DDK393258 DNF393258:DNG393258 DXB393258:DXC393258 EGX393258:EGY393258 EQT393258:EQU393258 FAP393258:FAQ393258 FKL393258:FKM393258 FUH393258:FUI393258 GED393258:GEE393258 GNZ393258:GOA393258 GXV393258:GXW393258 HHR393258:HHS393258 HRN393258:HRO393258 IBJ393258:IBK393258 ILF393258:ILG393258 IVB393258:IVC393258 JEX393258:JEY393258 JOT393258:JOU393258 JYP393258:JYQ393258 KIL393258:KIM393258 KSH393258:KSI393258 LCD393258:LCE393258 LLZ393258:LMA393258 LVV393258:LVW393258 MFR393258:MFS393258 MPN393258:MPO393258 MZJ393258:MZK393258 NJF393258:NJG393258 NTB393258:NTC393258 OCX393258:OCY393258 OMT393258:OMU393258 OWP393258:OWQ393258 PGL393258:PGM393258 PQH393258:PQI393258 QAD393258:QAE393258 QJZ393258:QKA393258 QTV393258:QTW393258 RDR393258:RDS393258 RNN393258:RNO393258 RXJ393258:RXK393258 SHF393258:SHG393258 SRB393258:SRC393258 TAX393258:TAY393258 TKT393258:TKU393258 TUP393258:TUQ393258 UEL393258:UEM393258 UOH393258:UOI393258 UYD393258:UYE393258 VHZ393258:VIA393258 VRV393258:VRW393258 WBR393258:WBS393258 WLN393258:WLO393258 WVJ393258:WVK393258 B458794:C458794 IX458794:IY458794 ST458794:SU458794 ACP458794:ACQ458794 AML458794:AMM458794 AWH458794:AWI458794 BGD458794:BGE458794 BPZ458794:BQA458794 BZV458794:BZW458794 CJR458794:CJS458794 CTN458794:CTO458794 DDJ458794:DDK458794 DNF458794:DNG458794 DXB458794:DXC458794 EGX458794:EGY458794 EQT458794:EQU458794 FAP458794:FAQ458794 FKL458794:FKM458794 FUH458794:FUI458794 GED458794:GEE458794 GNZ458794:GOA458794 GXV458794:GXW458794 HHR458794:HHS458794 HRN458794:HRO458794 IBJ458794:IBK458794 ILF458794:ILG458794 IVB458794:IVC458794 JEX458794:JEY458794 JOT458794:JOU458794 JYP458794:JYQ458794 KIL458794:KIM458794 KSH458794:KSI458794 LCD458794:LCE458794 LLZ458794:LMA458794 LVV458794:LVW458794 MFR458794:MFS458794 MPN458794:MPO458794 MZJ458794:MZK458794 NJF458794:NJG458794 NTB458794:NTC458794 OCX458794:OCY458794 OMT458794:OMU458794 OWP458794:OWQ458794 PGL458794:PGM458794 PQH458794:PQI458794 QAD458794:QAE458794 QJZ458794:QKA458794 QTV458794:QTW458794 RDR458794:RDS458794 RNN458794:RNO458794 RXJ458794:RXK458794 SHF458794:SHG458794 SRB458794:SRC458794 TAX458794:TAY458794 TKT458794:TKU458794 TUP458794:TUQ458794 UEL458794:UEM458794 UOH458794:UOI458794 UYD458794:UYE458794 VHZ458794:VIA458794 VRV458794:VRW458794 WBR458794:WBS458794 WLN458794:WLO458794 WVJ458794:WVK458794 B524330:C524330 IX524330:IY524330 ST524330:SU524330 ACP524330:ACQ524330 AML524330:AMM524330 AWH524330:AWI524330 BGD524330:BGE524330 BPZ524330:BQA524330 BZV524330:BZW524330 CJR524330:CJS524330 CTN524330:CTO524330 DDJ524330:DDK524330 DNF524330:DNG524330 DXB524330:DXC524330 EGX524330:EGY524330 EQT524330:EQU524330 FAP524330:FAQ524330 FKL524330:FKM524330 FUH524330:FUI524330 GED524330:GEE524330 GNZ524330:GOA524330 GXV524330:GXW524330 HHR524330:HHS524330 HRN524330:HRO524330 IBJ524330:IBK524330 ILF524330:ILG524330 IVB524330:IVC524330 JEX524330:JEY524330 JOT524330:JOU524330 JYP524330:JYQ524330 KIL524330:KIM524330 KSH524330:KSI524330 LCD524330:LCE524330 LLZ524330:LMA524330 LVV524330:LVW524330 MFR524330:MFS524330 MPN524330:MPO524330 MZJ524330:MZK524330 NJF524330:NJG524330 NTB524330:NTC524330 OCX524330:OCY524330 OMT524330:OMU524330 OWP524330:OWQ524330 PGL524330:PGM524330 PQH524330:PQI524330 QAD524330:QAE524330 QJZ524330:QKA524330 QTV524330:QTW524330 RDR524330:RDS524330 RNN524330:RNO524330 RXJ524330:RXK524330 SHF524330:SHG524330 SRB524330:SRC524330 TAX524330:TAY524330 TKT524330:TKU524330 TUP524330:TUQ524330 UEL524330:UEM524330 UOH524330:UOI524330 UYD524330:UYE524330 VHZ524330:VIA524330 VRV524330:VRW524330 WBR524330:WBS524330 WLN524330:WLO524330 WVJ524330:WVK524330 B589866:C589866 IX589866:IY589866 ST589866:SU589866 ACP589866:ACQ589866 AML589866:AMM589866 AWH589866:AWI589866 BGD589866:BGE589866 BPZ589866:BQA589866 BZV589866:BZW589866 CJR589866:CJS589866 CTN589866:CTO589866 DDJ589866:DDK589866 DNF589866:DNG589866 DXB589866:DXC589866 EGX589866:EGY589866 EQT589866:EQU589866 FAP589866:FAQ589866 FKL589866:FKM589866 FUH589866:FUI589866 GED589866:GEE589866 GNZ589866:GOA589866 GXV589866:GXW589866 HHR589866:HHS589866 HRN589866:HRO589866 IBJ589866:IBK589866 ILF589866:ILG589866 IVB589866:IVC589866 JEX589866:JEY589866 JOT589866:JOU589866 JYP589866:JYQ589866 KIL589866:KIM589866 KSH589866:KSI589866 LCD589866:LCE589866 LLZ589866:LMA589866 LVV589866:LVW589866 MFR589866:MFS589866 MPN589866:MPO589866 MZJ589866:MZK589866 NJF589866:NJG589866 NTB589866:NTC589866 OCX589866:OCY589866 OMT589866:OMU589866 OWP589866:OWQ589866 PGL589866:PGM589866 PQH589866:PQI589866 QAD589866:QAE589866 QJZ589866:QKA589866 QTV589866:QTW589866 RDR589866:RDS589866 RNN589866:RNO589866 RXJ589866:RXK589866 SHF589866:SHG589866 SRB589866:SRC589866 TAX589866:TAY589866 TKT589866:TKU589866 TUP589866:TUQ589866 UEL589866:UEM589866 UOH589866:UOI589866 UYD589866:UYE589866 VHZ589866:VIA589866 VRV589866:VRW589866 WBR589866:WBS589866 WLN589866:WLO589866 WVJ589866:WVK589866 B655402:C655402 IX655402:IY655402 ST655402:SU655402 ACP655402:ACQ655402 AML655402:AMM655402 AWH655402:AWI655402 BGD655402:BGE655402 BPZ655402:BQA655402 BZV655402:BZW655402 CJR655402:CJS655402 CTN655402:CTO655402 DDJ655402:DDK655402 DNF655402:DNG655402 DXB655402:DXC655402 EGX655402:EGY655402 EQT655402:EQU655402 FAP655402:FAQ655402 FKL655402:FKM655402 FUH655402:FUI655402 GED655402:GEE655402 GNZ655402:GOA655402 GXV655402:GXW655402 HHR655402:HHS655402 HRN655402:HRO655402 IBJ655402:IBK655402 ILF655402:ILG655402 IVB655402:IVC655402 JEX655402:JEY655402 JOT655402:JOU655402 JYP655402:JYQ655402 KIL655402:KIM655402 KSH655402:KSI655402 LCD655402:LCE655402 LLZ655402:LMA655402 LVV655402:LVW655402 MFR655402:MFS655402 MPN655402:MPO655402 MZJ655402:MZK655402 NJF655402:NJG655402 NTB655402:NTC655402 OCX655402:OCY655402 OMT655402:OMU655402 OWP655402:OWQ655402 PGL655402:PGM655402 PQH655402:PQI655402 QAD655402:QAE655402 QJZ655402:QKA655402 QTV655402:QTW655402 RDR655402:RDS655402 RNN655402:RNO655402 RXJ655402:RXK655402 SHF655402:SHG655402 SRB655402:SRC655402 TAX655402:TAY655402 TKT655402:TKU655402 TUP655402:TUQ655402 UEL655402:UEM655402 UOH655402:UOI655402 UYD655402:UYE655402 VHZ655402:VIA655402 VRV655402:VRW655402 WBR655402:WBS655402 WLN655402:WLO655402 WVJ655402:WVK655402 B720938:C720938 IX720938:IY720938 ST720938:SU720938 ACP720938:ACQ720938 AML720938:AMM720938 AWH720938:AWI720938 BGD720938:BGE720938 BPZ720938:BQA720938 BZV720938:BZW720938 CJR720938:CJS720938 CTN720938:CTO720938 DDJ720938:DDK720938 DNF720938:DNG720938 DXB720938:DXC720938 EGX720938:EGY720938 EQT720938:EQU720938 FAP720938:FAQ720938 FKL720938:FKM720938 FUH720938:FUI720938 GED720938:GEE720938 GNZ720938:GOA720938 GXV720938:GXW720938 HHR720938:HHS720938 HRN720938:HRO720938 IBJ720938:IBK720938 ILF720938:ILG720938 IVB720938:IVC720938 JEX720938:JEY720938 JOT720938:JOU720938 JYP720938:JYQ720938 KIL720938:KIM720938 KSH720938:KSI720938 LCD720938:LCE720938 LLZ720938:LMA720938 LVV720938:LVW720938 MFR720938:MFS720938 MPN720938:MPO720938 MZJ720938:MZK720938 NJF720938:NJG720938 NTB720938:NTC720938 OCX720938:OCY720938 OMT720938:OMU720938 OWP720938:OWQ720938 PGL720938:PGM720938 PQH720938:PQI720938 QAD720938:QAE720938 QJZ720938:QKA720938 QTV720938:QTW720938 RDR720938:RDS720938 RNN720938:RNO720938 RXJ720938:RXK720938 SHF720938:SHG720938 SRB720938:SRC720938 TAX720938:TAY720938 TKT720938:TKU720938 TUP720938:TUQ720938 UEL720938:UEM720938 UOH720938:UOI720938 UYD720938:UYE720938 VHZ720938:VIA720938 VRV720938:VRW720938 WBR720938:WBS720938 WLN720938:WLO720938 WVJ720938:WVK720938 B786474:C786474 IX786474:IY786474 ST786474:SU786474 ACP786474:ACQ786474 AML786474:AMM786474 AWH786474:AWI786474 BGD786474:BGE786474 BPZ786474:BQA786474 BZV786474:BZW786474 CJR786474:CJS786474 CTN786474:CTO786474 DDJ786474:DDK786474 DNF786474:DNG786474 DXB786474:DXC786474 EGX786474:EGY786474 EQT786474:EQU786474 FAP786474:FAQ786474 FKL786474:FKM786474 FUH786474:FUI786474 GED786474:GEE786474 GNZ786474:GOA786474 GXV786474:GXW786474 HHR786474:HHS786474 HRN786474:HRO786474 IBJ786474:IBK786474 ILF786474:ILG786474 IVB786474:IVC786474 JEX786474:JEY786474 JOT786474:JOU786474 JYP786474:JYQ786474 KIL786474:KIM786474 KSH786474:KSI786474 LCD786474:LCE786474 LLZ786474:LMA786474 LVV786474:LVW786474 MFR786474:MFS786474 MPN786474:MPO786474 MZJ786474:MZK786474 NJF786474:NJG786474 NTB786474:NTC786474 OCX786474:OCY786474 OMT786474:OMU786474 OWP786474:OWQ786474 PGL786474:PGM786474 PQH786474:PQI786474 QAD786474:QAE786474 QJZ786474:QKA786474 QTV786474:QTW786474 RDR786474:RDS786474 RNN786474:RNO786474 RXJ786474:RXK786474 SHF786474:SHG786474 SRB786474:SRC786474 TAX786474:TAY786474 TKT786474:TKU786474 TUP786474:TUQ786474 UEL786474:UEM786474 UOH786474:UOI786474 UYD786474:UYE786474 VHZ786474:VIA786474 VRV786474:VRW786474 WBR786474:WBS786474 WLN786474:WLO786474 WVJ786474:WVK786474 B852010:C852010 IX852010:IY852010 ST852010:SU852010 ACP852010:ACQ852010 AML852010:AMM852010 AWH852010:AWI852010 BGD852010:BGE852010 BPZ852010:BQA852010 BZV852010:BZW852010 CJR852010:CJS852010 CTN852010:CTO852010 DDJ852010:DDK852010 DNF852010:DNG852010 DXB852010:DXC852010 EGX852010:EGY852010 EQT852010:EQU852010 FAP852010:FAQ852010 FKL852010:FKM852010 FUH852010:FUI852010 GED852010:GEE852010 GNZ852010:GOA852010 GXV852010:GXW852010 HHR852010:HHS852010 HRN852010:HRO852010 IBJ852010:IBK852010 ILF852010:ILG852010 IVB852010:IVC852010 JEX852010:JEY852010 JOT852010:JOU852010 JYP852010:JYQ852010 KIL852010:KIM852010 KSH852010:KSI852010 LCD852010:LCE852010 LLZ852010:LMA852010 LVV852010:LVW852010 MFR852010:MFS852010 MPN852010:MPO852010 MZJ852010:MZK852010 NJF852010:NJG852010 NTB852010:NTC852010 OCX852010:OCY852010 OMT852010:OMU852010 OWP852010:OWQ852010 PGL852010:PGM852010 PQH852010:PQI852010 QAD852010:QAE852010 QJZ852010:QKA852010 QTV852010:QTW852010 RDR852010:RDS852010 RNN852010:RNO852010 RXJ852010:RXK852010 SHF852010:SHG852010 SRB852010:SRC852010 TAX852010:TAY852010 TKT852010:TKU852010 TUP852010:TUQ852010 UEL852010:UEM852010 UOH852010:UOI852010 UYD852010:UYE852010 VHZ852010:VIA852010 VRV852010:VRW852010 WBR852010:WBS852010 WLN852010:WLO852010 WVJ852010:WVK852010 B917546:C917546 IX917546:IY917546 ST917546:SU917546 ACP917546:ACQ917546 AML917546:AMM917546 AWH917546:AWI917546 BGD917546:BGE917546 BPZ917546:BQA917546 BZV917546:BZW917546 CJR917546:CJS917546 CTN917546:CTO917546 DDJ917546:DDK917546 DNF917546:DNG917546 DXB917546:DXC917546 EGX917546:EGY917546 EQT917546:EQU917546 FAP917546:FAQ917546 FKL917546:FKM917546 FUH917546:FUI917546 GED917546:GEE917546 GNZ917546:GOA917546 GXV917546:GXW917546 HHR917546:HHS917546 HRN917546:HRO917546 IBJ917546:IBK917546 ILF917546:ILG917546 IVB917546:IVC917546 JEX917546:JEY917546 JOT917546:JOU917546 JYP917546:JYQ917546 KIL917546:KIM917546 KSH917546:KSI917546 LCD917546:LCE917546 LLZ917546:LMA917546 LVV917546:LVW917546 MFR917546:MFS917546 MPN917546:MPO917546 MZJ917546:MZK917546 NJF917546:NJG917546 NTB917546:NTC917546 OCX917546:OCY917546 OMT917546:OMU917546 OWP917546:OWQ917546 PGL917546:PGM917546 PQH917546:PQI917546 QAD917546:QAE917546 QJZ917546:QKA917546 QTV917546:QTW917546 RDR917546:RDS917546 RNN917546:RNO917546 RXJ917546:RXK917546 SHF917546:SHG917546 SRB917546:SRC917546 TAX917546:TAY917546 TKT917546:TKU917546 TUP917546:TUQ917546 UEL917546:UEM917546 UOH917546:UOI917546 UYD917546:UYE917546 VHZ917546:VIA917546 VRV917546:VRW917546 WBR917546:WBS917546 WLN917546:WLO917546 WVJ917546:WVK917546 B983082:C983082 IX983082:IY983082 ST983082:SU983082 ACP983082:ACQ983082 AML983082:AMM983082 AWH983082:AWI983082 BGD983082:BGE983082 BPZ983082:BQA983082 BZV983082:BZW983082 CJR983082:CJS983082 CTN983082:CTO983082 DDJ983082:DDK983082 DNF983082:DNG983082 DXB983082:DXC983082 EGX983082:EGY983082 EQT983082:EQU983082 FAP983082:FAQ983082 FKL983082:FKM983082 FUH983082:FUI983082 GED983082:GEE983082 GNZ983082:GOA983082 GXV983082:GXW983082 HHR983082:HHS983082 HRN983082:HRO983082 IBJ983082:IBK983082 ILF983082:ILG983082 IVB983082:IVC983082 JEX983082:JEY983082 JOT983082:JOU983082 JYP983082:JYQ983082 KIL983082:KIM983082 KSH983082:KSI983082 LCD983082:LCE983082 LLZ983082:LMA983082 LVV983082:LVW983082 MFR983082:MFS983082 MPN983082:MPO983082 MZJ983082:MZK983082 NJF983082:NJG983082 NTB983082:NTC983082 OCX983082:OCY983082 OMT983082:OMU983082 OWP983082:OWQ983082 PGL983082:PGM983082 PQH983082:PQI983082 QAD983082:QAE983082 QJZ983082:QKA983082 QTV983082:QTW983082 RDR983082:RDS983082 RNN983082:RNO983082 RXJ983082:RXK983082 SHF983082:SHG983082 SRB983082:SRC983082 TAX983082:TAY983082 TKT983082:TKU983082 TUP983082:TUQ983082 UEL983082:UEM983082 UOH983082:UOI983082 UYD983082:UYE983082 VHZ983082:VIA983082 VRV983082:VRW983082 WBR983082:WBS983082 WLN983082:WLO983082 WVJ983082:WVK983082 B45:C45 B17:C17">
      <formula1>"²ÏïÇíÇ ÁÝ¹Ñ³Ýáõñ ³ñÅ»ùÁ  (Ñ³½³ñ ¹ñ³Ù)"</formula1>
    </dataValidation>
    <dataValidation type="custom" allowBlank="1" showInputMessage="1" showErrorMessage="1" errorTitle="Հոոոոոպ..." error="Չի կարելի" sqref="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B51 B23">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54 B2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56 B28">
      <formula1>"ì»ñçÝ³Ï³Ý ³ñ¹ÛáõÝùÇ ÝÏ³ñ³·ñáõÃÛáõÝÁ"</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I65576:L65576 JE65576:JH65576 TA65576:TD65576 ACW65576:ACZ65576 AMS65576:AMV65576 AWO65576:AWR65576 BGK65576:BGN65576 BQG65576:BQJ65576 CAC65576:CAF65576 CJY65576:CKB65576 CTU65576:CTX65576 DDQ65576:DDT65576 DNM65576:DNP65576 DXI65576:DXL65576 EHE65576:EHH65576 ERA65576:ERD65576 FAW65576:FAZ65576 FKS65576:FKV65576 FUO65576:FUR65576 GEK65576:GEN65576 GOG65576:GOJ65576 GYC65576:GYF65576 HHY65576:HIB65576 HRU65576:HRX65576 IBQ65576:IBT65576 ILM65576:ILP65576 IVI65576:IVL65576 JFE65576:JFH65576 JPA65576:JPD65576 JYW65576:JYZ65576 KIS65576:KIV65576 KSO65576:KSR65576 LCK65576:LCN65576 LMG65576:LMJ65576 LWC65576:LWF65576 MFY65576:MGB65576 MPU65576:MPX65576 MZQ65576:MZT65576 NJM65576:NJP65576 NTI65576:NTL65576 ODE65576:ODH65576 ONA65576:OND65576 OWW65576:OWZ65576 PGS65576:PGV65576 PQO65576:PQR65576 QAK65576:QAN65576 QKG65576:QKJ65576 QUC65576:QUF65576 RDY65576:REB65576 RNU65576:RNX65576 RXQ65576:RXT65576 SHM65576:SHP65576 SRI65576:SRL65576 TBE65576:TBH65576 TLA65576:TLD65576 TUW65576:TUZ65576 UES65576:UEV65576 UOO65576:UOR65576 UYK65576:UYN65576 VIG65576:VIJ65576 VSC65576:VSF65576 WBY65576:WCB65576 WLU65576:WLX65576 WVQ65576:WVT65576 I131112:L131112 JE131112:JH131112 TA131112:TD131112 ACW131112:ACZ131112 AMS131112:AMV131112 AWO131112:AWR131112 BGK131112:BGN131112 BQG131112:BQJ131112 CAC131112:CAF131112 CJY131112:CKB131112 CTU131112:CTX131112 DDQ131112:DDT131112 DNM131112:DNP131112 DXI131112:DXL131112 EHE131112:EHH131112 ERA131112:ERD131112 FAW131112:FAZ131112 FKS131112:FKV131112 FUO131112:FUR131112 GEK131112:GEN131112 GOG131112:GOJ131112 GYC131112:GYF131112 HHY131112:HIB131112 HRU131112:HRX131112 IBQ131112:IBT131112 ILM131112:ILP131112 IVI131112:IVL131112 JFE131112:JFH131112 JPA131112:JPD131112 JYW131112:JYZ131112 KIS131112:KIV131112 KSO131112:KSR131112 LCK131112:LCN131112 LMG131112:LMJ131112 LWC131112:LWF131112 MFY131112:MGB131112 MPU131112:MPX131112 MZQ131112:MZT131112 NJM131112:NJP131112 NTI131112:NTL131112 ODE131112:ODH131112 ONA131112:OND131112 OWW131112:OWZ131112 PGS131112:PGV131112 PQO131112:PQR131112 QAK131112:QAN131112 QKG131112:QKJ131112 QUC131112:QUF131112 RDY131112:REB131112 RNU131112:RNX131112 RXQ131112:RXT131112 SHM131112:SHP131112 SRI131112:SRL131112 TBE131112:TBH131112 TLA131112:TLD131112 TUW131112:TUZ131112 UES131112:UEV131112 UOO131112:UOR131112 UYK131112:UYN131112 VIG131112:VIJ131112 VSC131112:VSF131112 WBY131112:WCB131112 WLU131112:WLX131112 WVQ131112:WVT131112 I196648:L196648 JE196648:JH196648 TA196648:TD196648 ACW196648:ACZ196648 AMS196648:AMV196648 AWO196648:AWR196648 BGK196648:BGN196648 BQG196648:BQJ196648 CAC196648:CAF196648 CJY196648:CKB196648 CTU196648:CTX196648 DDQ196648:DDT196648 DNM196648:DNP196648 DXI196648:DXL196648 EHE196648:EHH196648 ERA196648:ERD196648 FAW196648:FAZ196648 FKS196648:FKV196648 FUO196648:FUR196648 GEK196648:GEN196648 GOG196648:GOJ196648 GYC196648:GYF196648 HHY196648:HIB196648 HRU196648:HRX196648 IBQ196648:IBT196648 ILM196648:ILP196648 IVI196648:IVL196648 JFE196648:JFH196648 JPA196648:JPD196648 JYW196648:JYZ196648 KIS196648:KIV196648 KSO196648:KSR196648 LCK196648:LCN196648 LMG196648:LMJ196648 LWC196648:LWF196648 MFY196648:MGB196648 MPU196648:MPX196648 MZQ196648:MZT196648 NJM196648:NJP196648 NTI196648:NTL196648 ODE196648:ODH196648 ONA196648:OND196648 OWW196648:OWZ196648 PGS196648:PGV196648 PQO196648:PQR196648 QAK196648:QAN196648 QKG196648:QKJ196648 QUC196648:QUF196648 RDY196648:REB196648 RNU196648:RNX196648 RXQ196648:RXT196648 SHM196648:SHP196648 SRI196648:SRL196648 TBE196648:TBH196648 TLA196648:TLD196648 TUW196648:TUZ196648 UES196648:UEV196648 UOO196648:UOR196648 UYK196648:UYN196648 VIG196648:VIJ196648 VSC196648:VSF196648 WBY196648:WCB196648 WLU196648:WLX196648 WVQ196648:WVT196648 I262184:L262184 JE262184:JH262184 TA262184:TD262184 ACW262184:ACZ262184 AMS262184:AMV262184 AWO262184:AWR262184 BGK262184:BGN262184 BQG262184:BQJ262184 CAC262184:CAF262184 CJY262184:CKB262184 CTU262184:CTX262184 DDQ262184:DDT262184 DNM262184:DNP262184 DXI262184:DXL262184 EHE262184:EHH262184 ERA262184:ERD262184 FAW262184:FAZ262184 FKS262184:FKV262184 FUO262184:FUR262184 GEK262184:GEN262184 GOG262184:GOJ262184 GYC262184:GYF262184 HHY262184:HIB262184 HRU262184:HRX262184 IBQ262184:IBT262184 ILM262184:ILP262184 IVI262184:IVL262184 JFE262184:JFH262184 JPA262184:JPD262184 JYW262184:JYZ262184 KIS262184:KIV262184 KSO262184:KSR262184 LCK262184:LCN262184 LMG262184:LMJ262184 LWC262184:LWF262184 MFY262184:MGB262184 MPU262184:MPX262184 MZQ262184:MZT262184 NJM262184:NJP262184 NTI262184:NTL262184 ODE262184:ODH262184 ONA262184:OND262184 OWW262184:OWZ262184 PGS262184:PGV262184 PQO262184:PQR262184 QAK262184:QAN262184 QKG262184:QKJ262184 QUC262184:QUF262184 RDY262184:REB262184 RNU262184:RNX262184 RXQ262184:RXT262184 SHM262184:SHP262184 SRI262184:SRL262184 TBE262184:TBH262184 TLA262184:TLD262184 TUW262184:TUZ262184 UES262184:UEV262184 UOO262184:UOR262184 UYK262184:UYN262184 VIG262184:VIJ262184 VSC262184:VSF262184 WBY262184:WCB262184 WLU262184:WLX262184 WVQ262184:WVT262184 I327720:L327720 JE327720:JH327720 TA327720:TD327720 ACW327720:ACZ327720 AMS327720:AMV327720 AWO327720:AWR327720 BGK327720:BGN327720 BQG327720:BQJ327720 CAC327720:CAF327720 CJY327720:CKB327720 CTU327720:CTX327720 DDQ327720:DDT327720 DNM327720:DNP327720 DXI327720:DXL327720 EHE327720:EHH327720 ERA327720:ERD327720 FAW327720:FAZ327720 FKS327720:FKV327720 FUO327720:FUR327720 GEK327720:GEN327720 GOG327720:GOJ327720 GYC327720:GYF327720 HHY327720:HIB327720 HRU327720:HRX327720 IBQ327720:IBT327720 ILM327720:ILP327720 IVI327720:IVL327720 JFE327720:JFH327720 JPA327720:JPD327720 JYW327720:JYZ327720 KIS327720:KIV327720 KSO327720:KSR327720 LCK327720:LCN327720 LMG327720:LMJ327720 LWC327720:LWF327720 MFY327720:MGB327720 MPU327720:MPX327720 MZQ327720:MZT327720 NJM327720:NJP327720 NTI327720:NTL327720 ODE327720:ODH327720 ONA327720:OND327720 OWW327720:OWZ327720 PGS327720:PGV327720 PQO327720:PQR327720 QAK327720:QAN327720 QKG327720:QKJ327720 QUC327720:QUF327720 RDY327720:REB327720 RNU327720:RNX327720 RXQ327720:RXT327720 SHM327720:SHP327720 SRI327720:SRL327720 TBE327720:TBH327720 TLA327720:TLD327720 TUW327720:TUZ327720 UES327720:UEV327720 UOO327720:UOR327720 UYK327720:UYN327720 VIG327720:VIJ327720 VSC327720:VSF327720 WBY327720:WCB327720 WLU327720:WLX327720 WVQ327720:WVT327720 I393256:L393256 JE393256:JH393256 TA393256:TD393256 ACW393256:ACZ393256 AMS393256:AMV393256 AWO393256:AWR393256 BGK393256:BGN393256 BQG393256:BQJ393256 CAC393256:CAF393256 CJY393256:CKB393256 CTU393256:CTX393256 DDQ393256:DDT393256 DNM393256:DNP393256 DXI393256:DXL393256 EHE393256:EHH393256 ERA393256:ERD393256 FAW393256:FAZ393256 FKS393256:FKV393256 FUO393256:FUR393256 GEK393256:GEN393256 GOG393256:GOJ393256 GYC393256:GYF393256 HHY393256:HIB393256 HRU393256:HRX393256 IBQ393256:IBT393256 ILM393256:ILP393256 IVI393256:IVL393256 JFE393256:JFH393256 JPA393256:JPD393256 JYW393256:JYZ393256 KIS393256:KIV393256 KSO393256:KSR393256 LCK393256:LCN393256 LMG393256:LMJ393256 LWC393256:LWF393256 MFY393256:MGB393256 MPU393256:MPX393256 MZQ393256:MZT393256 NJM393256:NJP393256 NTI393256:NTL393256 ODE393256:ODH393256 ONA393256:OND393256 OWW393256:OWZ393256 PGS393256:PGV393256 PQO393256:PQR393256 QAK393256:QAN393256 QKG393256:QKJ393256 QUC393256:QUF393256 RDY393256:REB393256 RNU393256:RNX393256 RXQ393256:RXT393256 SHM393256:SHP393256 SRI393256:SRL393256 TBE393256:TBH393256 TLA393256:TLD393256 TUW393256:TUZ393256 UES393256:UEV393256 UOO393256:UOR393256 UYK393256:UYN393256 VIG393256:VIJ393256 VSC393256:VSF393256 WBY393256:WCB393256 WLU393256:WLX393256 WVQ393256:WVT393256 I458792:L458792 JE458792:JH458792 TA458792:TD458792 ACW458792:ACZ458792 AMS458792:AMV458792 AWO458792:AWR458792 BGK458792:BGN458792 BQG458792:BQJ458792 CAC458792:CAF458792 CJY458792:CKB458792 CTU458792:CTX458792 DDQ458792:DDT458792 DNM458792:DNP458792 DXI458792:DXL458792 EHE458792:EHH458792 ERA458792:ERD458792 FAW458792:FAZ458792 FKS458792:FKV458792 FUO458792:FUR458792 GEK458792:GEN458792 GOG458792:GOJ458792 GYC458792:GYF458792 HHY458792:HIB458792 HRU458792:HRX458792 IBQ458792:IBT458792 ILM458792:ILP458792 IVI458792:IVL458792 JFE458792:JFH458792 JPA458792:JPD458792 JYW458792:JYZ458792 KIS458792:KIV458792 KSO458792:KSR458792 LCK458792:LCN458792 LMG458792:LMJ458792 LWC458792:LWF458792 MFY458792:MGB458792 MPU458792:MPX458792 MZQ458792:MZT458792 NJM458792:NJP458792 NTI458792:NTL458792 ODE458792:ODH458792 ONA458792:OND458792 OWW458792:OWZ458792 PGS458792:PGV458792 PQO458792:PQR458792 QAK458792:QAN458792 QKG458792:QKJ458792 QUC458792:QUF458792 RDY458792:REB458792 RNU458792:RNX458792 RXQ458792:RXT458792 SHM458792:SHP458792 SRI458792:SRL458792 TBE458792:TBH458792 TLA458792:TLD458792 TUW458792:TUZ458792 UES458792:UEV458792 UOO458792:UOR458792 UYK458792:UYN458792 VIG458792:VIJ458792 VSC458792:VSF458792 WBY458792:WCB458792 WLU458792:WLX458792 WVQ458792:WVT458792 I524328:L524328 JE524328:JH524328 TA524328:TD524328 ACW524328:ACZ524328 AMS524328:AMV524328 AWO524328:AWR524328 BGK524328:BGN524328 BQG524328:BQJ524328 CAC524328:CAF524328 CJY524328:CKB524328 CTU524328:CTX524328 DDQ524328:DDT524328 DNM524328:DNP524328 DXI524328:DXL524328 EHE524328:EHH524328 ERA524328:ERD524328 FAW524328:FAZ524328 FKS524328:FKV524328 FUO524328:FUR524328 GEK524328:GEN524328 GOG524328:GOJ524328 GYC524328:GYF524328 HHY524328:HIB524328 HRU524328:HRX524328 IBQ524328:IBT524328 ILM524328:ILP524328 IVI524328:IVL524328 JFE524328:JFH524328 JPA524328:JPD524328 JYW524328:JYZ524328 KIS524328:KIV524328 KSO524328:KSR524328 LCK524328:LCN524328 LMG524328:LMJ524328 LWC524328:LWF524328 MFY524328:MGB524328 MPU524328:MPX524328 MZQ524328:MZT524328 NJM524328:NJP524328 NTI524328:NTL524328 ODE524328:ODH524328 ONA524328:OND524328 OWW524328:OWZ524328 PGS524328:PGV524328 PQO524328:PQR524328 QAK524328:QAN524328 QKG524328:QKJ524328 QUC524328:QUF524328 RDY524328:REB524328 RNU524328:RNX524328 RXQ524328:RXT524328 SHM524328:SHP524328 SRI524328:SRL524328 TBE524328:TBH524328 TLA524328:TLD524328 TUW524328:TUZ524328 UES524328:UEV524328 UOO524328:UOR524328 UYK524328:UYN524328 VIG524328:VIJ524328 VSC524328:VSF524328 WBY524328:WCB524328 WLU524328:WLX524328 WVQ524328:WVT524328 I589864:L589864 JE589864:JH589864 TA589864:TD589864 ACW589864:ACZ589864 AMS589864:AMV589864 AWO589864:AWR589864 BGK589864:BGN589864 BQG589864:BQJ589864 CAC589864:CAF589864 CJY589864:CKB589864 CTU589864:CTX589864 DDQ589864:DDT589864 DNM589864:DNP589864 DXI589864:DXL589864 EHE589864:EHH589864 ERA589864:ERD589864 FAW589864:FAZ589864 FKS589864:FKV589864 FUO589864:FUR589864 GEK589864:GEN589864 GOG589864:GOJ589864 GYC589864:GYF589864 HHY589864:HIB589864 HRU589864:HRX589864 IBQ589864:IBT589864 ILM589864:ILP589864 IVI589864:IVL589864 JFE589864:JFH589864 JPA589864:JPD589864 JYW589864:JYZ589864 KIS589864:KIV589864 KSO589864:KSR589864 LCK589864:LCN589864 LMG589864:LMJ589864 LWC589864:LWF589864 MFY589864:MGB589864 MPU589864:MPX589864 MZQ589864:MZT589864 NJM589864:NJP589864 NTI589864:NTL589864 ODE589864:ODH589864 ONA589864:OND589864 OWW589864:OWZ589864 PGS589864:PGV589864 PQO589864:PQR589864 QAK589864:QAN589864 QKG589864:QKJ589864 QUC589864:QUF589864 RDY589864:REB589864 RNU589864:RNX589864 RXQ589864:RXT589864 SHM589864:SHP589864 SRI589864:SRL589864 TBE589864:TBH589864 TLA589864:TLD589864 TUW589864:TUZ589864 UES589864:UEV589864 UOO589864:UOR589864 UYK589864:UYN589864 VIG589864:VIJ589864 VSC589864:VSF589864 WBY589864:WCB589864 WLU589864:WLX589864 WVQ589864:WVT589864 I655400:L655400 JE655400:JH655400 TA655400:TD655400 ACW655400:ACZ655400 AMS655400:AMV655400 AWO655400:AWR655400 BGK655400:BGN655400 BQG655400:BQJ655400 CAC655400:CAF655400 CJY655400:CKB655400 CTU655400:CTX655400 DDQ655400:DDT655400 DNM655400:DNP655400 DXI655400:DXL655400 EHE655400:EHH655400 ERA655400:ERD655400 FAW655400:FAZ655400 FKS655400:FKV655400 FUO655400:FUR655400 GEK655400:GEN655400 GOG655400:GOJ655400 GYC655400:GYF655400 HHY655400:HIB655400 HRU655400:HRX655400 IBQ655400:IBT655400 ILM655400:ILP655400 IVI655400:IVL655400 JFE655400:JFH655400 JPA655400:JPD655400 JYW655400:JYZ655400 KIS655400:KIV655400 KSO655400:KSR655400 LCK655400:LCN655400 LMG655400:LMJ655400 LWC655400:LWF655400 MFY655400:MGB655400 MPU655400:MPX655400 MZQ655400:MZT655400 NJM655400:NJP655400 NTI655400:NTL655400 ODE655400:ODH655400 ONA655400:OND655400 OWW655400:OWZ655400 PGS655400:PGV655400 PQO655400:PQR655400 QAK655400:QAN655400 QKG655400:QKJ655400 QUC655400:QUF655400 RDY655400:REB655400 RNU655400:RNX655400 RXQ655400:RXT655400 SHM655400:SHP655400 SRI655400:SRL655400 TBE655400:TBH655400 TLA655400:TLD655400 TUW655400:TUZ655400 UES655400:UEV655400 UOO655400:UOR655400 UYK655400:UYN655400 VIG655400:VIJ655400 VSC655400:VSF655400 WBY655400:WCB655400 WLU655400:WLX655400 WVQ655400:WVT655400 I720936:L720936 JE720936:JH720936 TA720936:TD720936 ACW720936:ACZ720936 AMS720936:AMV720936 AWO720936:AWR720936 BGK720936:BGN720936 BQG720936:BQJ720936 CAC720936:CAF720936 CJY720936:CKB720936 CTU720936:CTX720936 DDQ720936:DDT720936 DNM720936:DNP720936 DXI720936:DXL720936 EHE720936:EHH720936 ERA720936:ERD720936 FAW720936:FAZ720936 FKS720936:FKV720936 FUO720936:FUR720936 GEK720936:GEN720936 GOG720936:GOJ720936 GYC720936:GYF720936 HHY720936:HIB720936 HRU720936:HRX720936 IBQ720936:IBT720936 ILM720936:ILP720936 IVI720936:IVL720936 JFE720936:JFH720936 JPA720936:JPD720936 JYW720936:JYZ720936 KIS720936:KIV720936 KSO720936:KSR720936 LCK720936:LCN720936 LMG720936:LMJ720936 LWC720936:LWF720936 MFY720936:MGB720936 MPU720936:MPX720936 MZQ720936:MZT720936 NJM720936:NJP720936 NTI720936:NTL720936 ODE720936:ODH720936 ONA720936:OND720936 OWW720936:OWZ720936 PGS720936:PGV720936 PQO720936:PQR720936 QAK720936:QAN720936 QKG720936:QKJ720936 QUC720936:QUF720936 RDY720936:REB720936 RNU720936:RNX720936 RXQ720936:RXT720936 SHM720936:SHP720936 SRI720936:SRL720936 TBE720936:TBH720936 TLA720936:TLD720936 TUW720936:TUZ720936 UES720936:UEV720936 UOO720936:UOR720936 UYK720936:UYN720936 VIG720936:VIJ720936 VSC720936:VSF720936 WBY720936:WCB720936 WLU720936:WLX720936 WVQ720936:WVT720936 I786472:L786472 JE786472:JH786472 TA786472:TD786472 ACW786472:ACZ786472 AMS786472:AMV786472 AWO786472:AWR786472 BGK786472:BGN786472 BQG786472:BQJ786472 CAC786472:CAF786472 CJY786472:CKB786472 CTU786472:CTX786472 DDQ786472:DDT786472 DNM786472:DNP786472 DXI786472:DXL786472 EHE786472:EHH786472 ERA786472:ERD786472 FAW786472:FAZ786472 FKS786472:FKV786472 FUO786472:FUR786472 GEK786472:GEN786472 GOG786472:GOJ786472 GYC786472:GYF786472 HHY786472:HIB786472 HRU786472:HRX786472 IBQ786472:IBT786472 ILM786472:ILP786472 IVI786472:IVL786472 JFE786472:JFH786472 JPA786472:JPD786472 JYW786472:JYZ786472 KIS786472:KIV786472 KSO786472:KSR786472 LCK786472:LCN786472 LMG786472:LMJ786472 LWC786472:LWF786472 MFY786472:MGB786472 MPU786472:MPX786472 MZQ786472:MZT786472 NJM786472:NJP786472 NTI786472:NTL786472 ODE786472:ODH786472 ONA786472:OND786472 OWW786472:OWZ786472 PGS786472:PGV786472 PQO786472:PQR786472 QAK786472:QAN786472 QKG786472:QKJ786472 QUC786472:QUF786472 RDY786472:REB786472 RNU786472:RNX786472 RXQ786472:RXT786472 SHM786472:SHP786472 SRI786472:SRL786472 TBE786472:TBH786472 TLA786472:TLD786472 TUW786472:TUZ786472 UES786472:UEV786472 UOO786472:UOR786472 UYK786472:UYN786472 VIG786472:VIJ786472 VSC786472:VSF786472 WBY786472:WCB786472 WLU786472:WLX786472 WVQ786472:WVT786472 I852008:L852008 JE852008:JH852008 TA852008:TD852008 ACW852008:ACZ852008 AMS852008:AMV852008 AWO852008:AWR852008 BGK852008:BGN852008 BQG852008:BQJ852008 CAC852008:CAF852008 CJY852008:CKB852008 CTU852008:CTX852008 DDQ852008:DDT852008 DNM852008:DNP852008 DXI852008:DXL852008 EHE852008:EHH852008 ERA852008:ERD852008 FAW852008:FAZ852008 FKS852008:FKV852008 FUO852008:FUR852008 GEK852008:GEN852008 GOG852008:GOJ852008 GYC852008:GYF852008 HHY852008:HIB852008 HRU852008:HRX852008 IBQ852008:IBT852008 ILM852008:ILP852008 IVI852008:IVL852008 JFE852008:JFH852008 JPA852008:JPD852008 JYW852008:JYZ852008 KIS852008:KIV852008 KSO852008:KSR852008 LCK852008:LCN852008 LMG852008:LMJ852008 LWC852008:LWF852008 MFY852008:MGB852008 MPU852008:MPX852008 MZQ852008:MZT852008 NJM852008:NJP852008 NTI852008:NTL852008 ODE852008:ODH852008 ONA852008:OND852008 OWW852008:OWZ852008 PGS852008:PGV852008 PQO852008:PQR852008 QAK852008:QAN852008 QKG852008:QKJ852008 QUC852008:QUF852008 RDY852008:REB852008 RNU852008:RNX852008 RXQ852008:RXT852008 SHM852008:SHP852008 SRI852008:SRL852008 TBE852008:TBH852008 TLA852008:TLD852008 TUW852008:TUZ852008 UES852008:UEV852008 UOO852008:UOR852008 UYK852008:UYN852008 VIG852008:VIJ852008 VSC852008:VSF852008 WBY852008:WCB852008 WLU852008:WLX852008 WVQ852008:WVT852008 I917544:L917544 JE917544:JH917544 TA917544:TD917544 ACW917544:ACZ917544 AMS917544:AMV917544 AWO917544:AWR917544 BGK917544:BGN917544 BQG917544:BQJ917544 CAC917544:CAF917544 CJY917544:CKB917544 CTU917544:CTX917544 DDQ917544:DDT917544 DNM917544:DNP917544 DXI917544:DXL917544 EHE917544:EHH917544 ERA917544:ERD917544 FAW917544:FAZ917544 FKS917544:FKV917544 FUO917544:FUR917544 GEK917544:GEN917544 GOG917544:GOJ917544 GYC917544:GYF917544 HHY917544:HIB917544 HRU917544:HRX917544 IBQ917544:IBT917544 ILM917544:ILP917544 IVI917544:IVL917544 JFE917544:JFH917544 JPA917544:JPD917544 JYW917544:JYZ917544 KIS917544:KIV917544 KSO917544:KSR917544 LCK917544:LCN917544 LMG917544:LMJ917544 LWC917544:LWF917544 MFY917544:MGB917544 MPU917544:MPX917544 MZQ917544:MZT917544 NJM917544:NJP917544 NTI917544:NTL917544 ODE917544:ODH917544 ONA917544:OND917544 OWW917544:OWZ917544 PGS917544:PGV917544 PQO917544:PQR917544 QAK917544:QAN917544 QKG917544:QKJ917544 QUC917544:QUF917544 RDY917544:REB917544 RNU917544:RNX917544 RXQ917544:RXT917544 SHM917544:SHP917544 SRI917544:SRL917544 TBE917544:TBH917544 TLA917544:TLD917544 TUW917544:TUZ917544 UES917544:UEV917544 UOO917544:UOR917544 UYK917544:UYN917544 VIG917544:VIJ917544 VSC917544:VSF917544 WBY917544:WCB917544 WLU917544:WLX917544 WVQ917544:WVT917544 I983080:L983080 JE983080:JH983080 TA983080:TD983080 ACW983080:ACZ983080 AMS983080:AMV983080 AWO983080:AWR983080 BGK983080:BGN983080 BQG983080:BQJ983080 CAC983080:CAF983080 CJY983080:CKB983080 CTU983080:CTX983080 DDQ983080:DDT983080 DNM983080:DNP983080 DXI983080:DXL983080 EHE983080:EHH983080 ERA983080:ERD983080 FAW983080:FAZ983080 FKS983080:FKV983080 FUO983080:FUR983080 GEK983080:GEN983080 GOG983080:GOJ983080 GYC983080:GYF983080 HHY983080:HIB983080 HRU983080:HRX983080 IBQ983080:IBT983080 ILM983080:ILP983080 IVI983080:IVL983080 JFE983080:JFH983080 JPA983080:JPD983080 JYW983080:JYZ983080 KIS983080:KIV983080 KSO983080:KSR983080 LCK983080:LCN983080 LMG983080:LMJ983080 LWC983080:LWF983080 MFY983080:MGB983080 MPU983080:MPX983080 MZQ983080:MZT983080 NJM983080:NJP983080 NTI983080:NTL983080 ODE983080:ODH983080 ONA983080:OND983080 OWW983080:OWZ983080 PGS983080:PGV983080 PQO983080:PQR983080 QAK983080:QAN983080 QKG983080:QKJ983080 QUC983080:QUF983080 RDY983080:REB983080 RNU983080:RNX983080 RXQ983080:RXT983080 SHM983080:SHP983080 SRI983080:SRL983080 TBE983080:TBH983080 TLA983080:TLD983080 TUW983080:TUZ983080 UES983080:UEV983080 UOO983080:UOR983080 UYK983080:UYN983080 VIG983080:VIJ983080 VSC983080:VSF983080 WBY983080:WCB983080 WLU983080:WLX983080 WVQ983080:WVT983080 I43:L43 I15:L15">
      <formula1>-10000000000000000000</formula1>
    </dataValidation>
    <dataValidation type="custom" allowBlank="1" showInputMessage="1" showErrorMessage="1" errorTitle="Չի կարելի" error="Չի կարելի" sqref="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38 B10">
      <formula1>"Ìñ³·ñ³ÛÇÝ ¹³ëÇãÁ"</formula1>
    </dataValidation>
    <dataValidation type="custom" allowBlank="1" showInputMessage="1" showErrorMessage="1" errorTitle="Հոոոոոոոոոպ!!!" error="Մի փոխեք այս դաշտը" sqref="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42 B14">
      <formula1>"ø³Ý³Ï³Ï³Ý"</formula1>
    </dataValidation>
  </dataValidations>
  <printOptions horizontalCentered="1"/>
  <pageMargins left="0" right="0" top="0.39" bottom="0.22" header="0.2" footer="0.2"/>
  <pageSetup paperSize="9" scale="85"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codeName="Sheet6"/>
  <dimension ref="A1:HC17"/>
  <sheetViews>
    <sheetView showZeros="0" tabSelected="1" topLeftCell="A4" zoomScaleNormal="70" workbookViewId="0">
      <selection activeCell="B12" sqref="B12:F12"/>
    </sheetView>
  </sheetViews>
  <sheetFormatPr defaultColWidth="8" defaultRowHeight="15" outlineLevelCol="1"/>
  <cols>
    <col min="1" max="1" width="11.25" style="2" customWidth="1" outlineLevel="1"/>
    <col min="2" max="2" width="23.5" style="2" customWidth="1" outlineLevel="1"/>
    <col min="3" max="3" width="9.375" style="4" customWidth="1"/>
    <col min="4" max="4" width="11.125" style="4" customWidth="1"/>
    <col min="5" max="5" width="15.25" style="2" customWidth="1"/>
    <col min="6" max="6" width="13.875" style="2" customWidth="1"/>
    <col min="7" max="7" width="17.625" style="2" customWidth="1"/>
    <col min="8" max="16384" width="8" style="2"/>
  </cols>
  <sheetData>
    <row r="1" spans="1:211" ht="17.25">
      <c r="A1" s="81"/>
      <c r="B1" s="81"/>
      <c r="C1" s="81"/>
      <c r="D1" s="84"/>
      <c r="E1" s="84"/>
      <c r="F1" s="82"/>
      <c r="G1" s="88" t="s">
        <v>94</v>
      </c>
    </row>
    <row r="2" spans="1:211" ht="17.25">
      <c r="A2" s="81"/>
      <c r="B2" s="81"/>
      <c r="C2" s="81"/>
      <c r="D2" s="84"/>
      <c r="E2" s="84"/>
      <c r="F2" s="192" t="s">
        <v>85</v>
      </c>
      <c r="G2" s="192"/>
    </row>
    <row r="3" spans="1:211" ht="17.25">
      <c r="A3" s="81"/>
      <c r="B3" s="81"/>
      <c r="C3" s="81"/>
      <c r="D3" s="84"/>
      <c r="E3" s="84"/>
      <c r="F3" s="192" t="s">
        <v>41</v>
      </c>
      <c r="G3" s="192"/>
    </row>
    <row r="4" spans="1:211" ht="17.25">
      <c r="A4" s="81"/>
      <c r="B4" s="81"/>
      <c r="C4" s="81"/>
      <c r="D4" s="81"/>
      <c r="E4" s="81"/>
      <c r="F4" s="85"/>
      <c r="G4" s="85"/>
    </row>
    <row r="5" spans="1:211" ht="17.25">
      <c r="A5" s="81"/>
      <c r="B5" s="81"/>
      <c r="C5" s="81"/>
      <c r="D5" s="81"/>
      <c r="E5" s="81"/>
      <c r="F5" s="84"/>
      <c r="G5" s="84"/>
    </row>
    <row r="6" spans="1:211" ht="36.75" customHeight="1">
      <c r="A6" s="243" t="s">
        <v>133</v>
      </c>
      <c r="B6" s="243"/>
      <c r="C6" s="243"/>
      <c r="D6" s="243"/>
      <c r="E6" s="243"/>
      <c r="F6" s="243"/>
      <c r="G6" s="243"/>
    </row>
    <row r="7" spans="1:211">
      <c r="G7" s="5"/>
    </row>
    <row r="8" spans="1:211" s="6" customFormat="1" ht="51" customHeight="1">
      <c r="A8" s="242" t="s">
        <v>49</v>
      </c>
      <c r="B8" s="242" t="s">
        <v>45</v>
      </c>
      <c r="C8" s="242" t="s">
        <v>53</v>
      </c>
      <c r="D8" s="242" t="s">
        <v>15</v>
      </c>
      <c r="E8" s="242" t="s">
        <v>71</v>
      </c>
      <c r="F8" s="242"/>
      <c r="G8" s="242"/>
    </row>
    <row r="9" spans="1:211" s="6" customFormat="1" ht="36.75" customHeight="1">
      <c r="A9" s="242"/>
      <c r="B9" s="242"/>
      <c r="C9" s="242"/>
      <c r="D9" s="242"/>
      <c r="E9" s="162" t="s">
        <v>72</v>
      </c>
      <c r="F9" s="163" t="s">
        <v>26</v>
      </c>
      <c r="G9" s="163" t="s">
        <v>48</v>
      </c>
    </row>
    <row r="10" spans="1:211" s="20" customFormat="1" ht="16.5">
      <c r="A10" s="59"/>
      <c r="B10" s="239" t="s">
        <v>50</v>
      </c>
      <c r="C10" s="240"/>
      <c r="D10" s="240"/>
      <c r="E10" s="240"/>
      <c r="F10" s="241"/>
      <c r="G10" s="80">
        <f>+G11</f>
        <v>815980</v>
      </c>
    </row>
    <row r="11" spans="1:211" s="28" customFormat="1" ht="16.5">
      <c r="A11" s="59"/>
      <c r="B11" s="239" t="s">
        <v>51</v>
      </c>
      <c r="C11" s="240"/>
      <c r="D11" s="240"/>
      <c r="E11" s="240"/>
      <c r="F11" s="241"/>
      <c r="G11" s="80">
        <f>+G12</f>
        <v>815980</v>
      </c>
    </row>
    <row r="12" spans="1:211" s="6" customFormat="1" ht="16.5">
      <c r="A12" s="60"/>
      <c r="B12" s="239" t="s">
        <v>88</v>
      </c>
      <c r="C12" s="240"/>
      <c r="D12" s="240"/>
      <c r="E12" s="240"/>
      <c r="F12" s="241"/>
      <c r="G12" s="80">
        <f>SUM(G13:G15)</f>
        <v>815980</v>
      </c>
    </row>
    <row r="13" spans="1:211" s="67" customFormat="1" ht="35.450000000000003" customHeight="1">
      <c r="A13" s="86">
        <v>43261100</v>
      </c>
      <c r="B13" s="87" t="s">
        <v>86</v>
      </c>
      <c r="C13" s="77" t="s">
        <v>87</v>
      </c>
      <c r="D13" s="83" t="s">
        <v>89</v>
      </c>
      <c r="E13" s="79">
        <v>49646000</v>
      </c>
      <c r="F13" s="79">
        <v>8</v>
      </c>
      <c r="G13" s="79">
        <f>+F13*E13/1000</f>
        <v>397168</v>
      </c>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row>
    <row r="14" spans="1:211" s="67" customFormat="1" ht="36.6" customHeight="1">
      <c r="A14" s="86">
        <v>43261100</v>
      </c>
      <c r="B14" s="87" t="s">
        <v>86</v>
      </c>
      <c r="C14" s="77" t="s">
        <v>87</v>
      </c>
      <c r="D14" s="83" t="s">
        <v>89</v>
      </c>
      <c r="E14" s="79">
        <v>59406000</v>
      </c>
      <c r="F14" s="79">
        <v>2</v>
      </c>
      <c r="G14" s="79">
        <f>+F14*E14/1000</f>
        <v>118812</v>
      </c>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row>
    <row r="15" spans="1:211" s="67" customFormat="1" ht="36.6" customHeight="1">
      <c r="A15" s="86">
        <v>43261100</v>
      </c>
      <c r="B15" s="87" t="s">
        <v>86</v>
      </c>
      <c r="C15" s="77" t="s">
        <v>87</v>
      </c>
      <c r="D15" s="83" t="s">
        <v>89</v>
      </c>
      <c r="E15" s="79">
        <v>100000000</v>
      </c>
      <c r="F15" s="79">
        <v>3</v>
      </c>
      <c r="G15" s="79">
        <f>+F15*E15/1000</f>
        <v>300000</v>
      </c>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row>
    <row r="17" spans="1:7" ht="102" hidden="1" customHeight="1">
      <c r="A17" s="238" t="s">
        <v>73</v>
      </c>
      <c r="B17" s="238"/>
      <c r="C17" s="238"/>
      <c r="D17" s="238"/>
      <c r="E17" s="238"/>
      <c r="F17" s="238"/>
      <c r="G17" s="238"/>
    </row>
  </sheetData>
  <mergeCells count="12">
    <mergeCell ref="F2:G2"/>
    <mergeCell ref="F3:G3"/>
    <mergeCell ref="A6:G6"/>
    <mergeCell ref="A17:G17"/>
    <mergeCell ref="B12:F12"/>
    <mergeCell ref="B11:F11"/>
    <mergeCell ref="B8:B9"/>
    <mergeCell ref="A8:A9"/>
    <mergeCell ref="D8:D9"/>
    <mergeCell ref="C8:C9"/>
    <mergeCell ref="B10:F10"/>
    <mergeCell ref="E8:G8"/>
  </mergeCells>
  <phoneticPr fontId="34" type="noConversion"/>
  <pageMargins left="0.2" right="0.16" top="0.39" bottom="0.35" header="0.3" footer="0.16"/>
  <pageSetup paperSize="9" scale="90" firstPageNumber="2"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4"/>
  <dimension ref="A1"/>
  <sheetViews>
    <sheetView workbookViewId="0">
      <selection activeCell="J12" sqref="J12:J17"/>
    </sheetView>
  </sheetViews>
  <sheetFormatPr defaultRowHeight="15.75"/>
  <sheetData/>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5"/>
  <dimension ref="A1"/>
  <sheetViews>
    <sheetView workbookViewId="0">
      <selection activeCell="J12" sqref="J12:J17"/>
    </sheetView>
  </sheetViews>
  <sheetFormatPr defaultRowHeight="15.7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Plan aLL</vt:lpstr>
      <vt:lpstr>Plan GAXTNI</vt:lpstr>
      <vt:lpstr>5 (2)</vt:lpstr>
      <vt:lpstr>12</vt:lpstr>
      <vt:lpstr>N 1</vt:lpstr>
      <vt:lpstr>3-2</vt:lpstr>
      <vt:lpstr>3</vt:lpstr>
      <vt:lpstr>Sheet2</vt:lpstr>
      <vt:lpstr>Sheet3</vt:lpstr>
      <vt:lpstr>'12'!Print_Titles</vt:lpstr>
      <vt:lpstr>'3'!Print_Titles</vt:lpstr>
      <vt:lpstr>'Plan aLL'!Print_Titles</vt:lpstr>
      <vt:lpstr>'Plan GAXTNI'!Print_Titles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https://mul.gov.am/tasks/docs/attachment.php?id=482777&amp;fn=havelvatsner.xlsx&amp;out=1&amp;token=69401c9b9897a7eaec55</cp:keywords>
</cp:coreProperties>
</file>