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2120" windowHeight="9120" activeTab="2"/>
  </bookViews>
  <sheets>
    <sheet name="մարտ 1" sheetId="62" r:id="rId1"/>
    <sheet name="մարտ 2" sheetId="61" r:id="rId2"/>
    <sheet name="մարտ 3" sheetId="60" r:id="rId3"/>
    <sheet name="մարտ 4" sheetId="59" r:id="rId4"/>
  </sheets>
  <calcPr calcId="114210"/>
</workbook>
</file>

<file path=xl/calcChain.xml><?xml version="1.0" encoding="utf-8"?>
<calcChain xmlns="http://schemas.openxmlformats.org/spreadsheetml/2006/main">
  <c r="C11" i="59"/>
  <c r="C10"/>
  <c r="C21" i="60"/>
  <c r="C10" i="62"/>
  <c r="C16"/>
  <c r="C12" i="59"/>
  <c r="C19" i="60"/>
  <c r="C20"/>
  <c r="C22"/>
  <c r="C10"/>
  <c r="C10" i="61"/>
  <c r="C15"/>
  <c r="C16"/>
</calcChain>
</file>

<file path=xl/sharedStrings.xml><?xml version="1.0" encoding="utf-8"?>
<sst xmlns="http://schemas.openxmlformats.org/spreadsheetml/2006/main" count="64" uniqueCount="41">
  <si>
    <t xml:space="preserve">  </t>
  </si>
  <si>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</si>
  <si>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</si>
  <si>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</si>
  <si>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</si>
  <si>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</si>
  <si>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</si>
  <si>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</si>
  <si>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</si>
  <si>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</si>
  <si>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 xml:space="preserve"> 2) հանձնաժողովի նախագահի տեղակալի                                                                                           </t>
  </si>
  <si>
    <t xml:space="preserve"> 3) հանձնաժողովի քարտուղարի                                                                                            </t>
  </si>
  <si>
    <t xml:space="preserve">Փաստացի սոցիալական ապահովության վճարներ     </t>
  </si>
  <si>
    <t>ՆԱԽԱՀԱՇԻՎ</t>
  </si>
  <si>
    <t>1) հանձնաժողովի նախագահի</t>
  </si>
  <si>
    <t xml:space="preserve"> 2) հանձնաժողովի նախագահի տեղակալի</t>
  </si>
  <si>
    <t xml:space="preserve"> 3) հանձնաժողովի քարտուղարի</t>
  </si>
  <si>
    <t>Փաստացի սոցիալական ապահովության վճարներ</t>
  </si>
  <si>
    <t xml:space="preserve">Կապի ծառայություններ </t>
  </si>
  <si>
    <t>Տրանսպորտային նյութեր</t>
  </si>
  <si>
    <t>Հավելված N 4</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</si>
  <si>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</si>
  <si>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</si>
  <si>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</si>
  <si>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</si>
  <si>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</si>
  <si>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4) հանձնաժողովի անդամների                                                                                                             (5անդամ x 32500դրամ)</t>
  </si>
  <si>
    <t xml:space="preserve">1) հանձնաժողովի նախագահի                                                                                                                                   (2 ամիս x 150000 դրամ)                                                                            </t>
  </si>
  <si>
    <t xml:space="preserve"> 2) հանձնաժողովի նախագահի տեղակալի                                                                                               (2 ամիս x 1100000 դրամ)                                                                  </t>
  </si>
  <si>
    <t xml:space="preserve"> 3) հանձնաժողովի քարտուղարի                                                                                                            (2 ամիս x 110000 դրամ)                                                     </t>
  </si>
  <si>
    <t>4) հանձնաժողովի անդամներ                                                                                                                   (1ամիս x 3անդամ x 55000 դրամ)</t>
  </si>
  <si>
    <t>8 ընտրատարածքային ընտրական հանձնաժողովներ                                                                                                                (8 x 161500)</t>
  </si>
  <si>
    <t xml:space="preserve"> </t>
  </si>
  <si>
    <t xml:space="preserve"> ԱՐՄԱՎԻՐԻ ՄԱՐԶԻ N 21  ԸՆՏՐԱՏԱՐԱԾՔԱՅԻՆ ԸՆՏՐԱԿԱՆ ՀԱՆՁՆԱԺՈՂՈՎԻ ԾԱԽՍԵՐԻ ԿԱՊՎԱԾ 2011 ԹՎԱԿԱՆԻ ՄԱՐՏԻ 6-ԻՆ ԿԱՅԱՆԱԼԻՔ ԱՐՄԱՎԻՐԻ ՄԱՐԶԻ ՆԱԼԲԱՆԴՅԱՆ ԳՅՈՒՂԱԿԱՆ ՀԱՄԱՅՆՔԻ ՂԵԿԱՎԱՐԻ, 2011 ԹՎԱԿԱՆԻ ՄԱՐՏԻ 20-ԻՆ ԿԱՅԱՆԱԼԻՔ ԱՐՄԱՎԻՐԻ ՄԱՐԶԻ ԱՐՄԱՎԻՐ  ՔԱՂԱՔԱՅԻՆ ՀԱՄԱՅՆՔԻ ՂԵԿԱՎԱՐԻ ՀԵՐԹԱԿԱՆ ԸՆՏՐՈՒԹՅՈՒՆՆԵՐԻ ՆԱԽԱՊԱՏՐԱՍՏՄԱՆ ԵՎ ԱՆՑԿԱՑՄԱՆ ՀԵՏ</t>
  </si>
  <si>
    <t>ԱՐԱՐԱՏԻ ՄԱՐԶԻ N N 16, 18, ԳԵՂԱՐՔՈՒՆԻՔԻ ՄԱՐԶԻ N N 23, 24, ՇԻՐԱԿԻ ՄԱՐԶԻ N N 33, 36, ՍՅՈՒՆԻՔԻ ՄԱՐԶԻ N N 37, 38 ԸՆՏՐԱՏԱՐԱԾՔԱՅԻՆ ԸՆՏՐԱԿԱՆ ՀԱՆՁՆԱԺՈՂՈՎՆԵՐԻ ԾԱԽՍԵՐԻ ԿԱՊՎԱԾ 2011 ԹՎԱԿԱՆԻ ՄԱՐՏԻ 13-ԻՆ ԿԱՅԱՆԱԼԻՔ ԳԵՂԱՐՔՈՒՆԻՔԻ ՄԱՐԶԻ ԱՐՓՈՒՆՔ ԳՅՈՒՂԱԿԱՆ ՀԱՄԱՅՆՔԻ ՂԵԿԱՎԱՐԻ ԵՎ ԱՎԱԳԱՆՈՒ ԱՆԴԱՄՆԵՐԻ, ԿՈՒԹ, ԳԵՂԱՔԱՐ ԳՅՈՒՂԱԿԱՆ ՀԱՄԱՅՆՔՆԵՐԻ ՂԵԿԱՎԱՐՆԵՐԻ,   2011 ԹՎԱԿԱՆԻ ՄԱՐՏԻ 20-ԻՆ ԿԱՅԱՆԱԼԻՔ ԱՐԱՐԱՏԻ ՄԱՐԶԻ ՎԱՐԴԱՇԵՆ, ՆՈՅԱԿԵՐՏ  ԳՅՈՒՂԱԿԱՆ ՀԱՄԱՅՆՔՆԵՐԻ ՂԵԿԱՎԱՐՆԵՐԻ, ՍՅՈՒՆԻՔԻ ՄԱՐԶԻ ՇՈՒՌՆՈՒԽ ԳՅՈՒՂԱԿԱՆ ՀԱՄԱՅՆՔԻ ՂԵԿԱՎԱՐԻ ԵՎ ԱՎԱԳԱՆՈՒ ԱՆԴԱՄՆԵՐԻ, ԼՈՐ , ՈՐՈՏԱՆ(ԳՈՐԻՍ), ԿԱՂՆՈՒՏ ԳՅՈՒՂԱԿԱՆ ՀԱՄԱՅՆՔՆԵՐԻ ՂԵԿԱՎԱՐՆԵՐԻ, ՈՐՈՏԱՆ(ՍԻՍԻԱՆ) ,   ՆՈՐ ԱՍՏՂԱԲԵՐԴ ԳՅՈՒՂԱԿԱՆ ՀԱՄԱՅՆՔՆԵՐԻ ԱՎԱԳԱՆԻՆԵՐԻ ԱՆԴԱՄՆԵՐԻ, 2011 ԹՎԱՆԱԻ ՄԱՐՏԻ 27-ԻՆ ԿԱՅԱՆԱԼԻՔ ՇԻՐԱԿԻ ՄԱՐԶԻ ԱՐՓԵՆԻ, ԿԱՐՄՐԱՎԱՆ, ԱՆՈՒՇԱՎԱՆ, ՀԱՌԻՃ, ՍԱՐԱԿԱՊ ԳՅՈՒՂԱԿԱՆ ՀԱՄԱՅՆՔՆԵՐԻ ՂԵԿԱՎԱՐՆԵՐԻ ՀԵՐԹԱԿԱՆ ԸՆՏՐՈՒԹՅՈՒՆՆԵՐԻ ՆԱԽԱՊԱՏՐԱՍՏՄԱՆ ԵՎ ԱՆՑԿԱՑՄԱՆ  ՀԵՏ</t>
  </si>
  <si>
    <t>ՏԵՂԱՄԱՍԱՅԻՆ ԸՆՏՐԱԿԱՆ ՀԱՆՁՆԱԺՈՂՈՎՆԵՐԻ ԾԱԽՍԵՐԻ  ԿԱՊՎԱԾ  2011 ԹՎԱԿԱՆԻ ՄԱՐՏԻ 6-ԻՆ ԿԱՅԱՆԱԼԻՔ ԱՐՄԱՎԻՐԻ ՄԱՐԶԻ  ՆԱԼԲԱՆԴՅԱՆ ԳՅՈՒՂԱԿԱՆ ՀԱՄԱՅՆՔԻ ՂԵԿԱՎԱՐԻ, 2011 ԹՎԱԿԱՆԻ ՄԱՐՏԻ 13-ԻՆ ԿԱՅԱՆԱԼԻՔ ԳԵՂԱՐՔՈՒՆԻՔԻ ՄԱՐԶԻ ԱՐՓՈՒՆՔ ԳՅՈՒՂԱԿԱՆ ՀԱՄԱՅՆՔԻ ՂԵԿԱՎԱՐԻ ԵՎ ԱՎԱԳԱՆՈՒ ԱՆԴԱՄՆԵՐԻ, ԿՈՒԹ, ԳԵՂԱՔԱՐ ԳՅՈՒՂԱԿԱՆ ՀԱՄԱՅՆՔՆԵՐԻ ՂԵԿԱՎԱՐՆԵՐԻ,   2011 ԹՎԱԿԱՆԻ ՄԱՐՏԻ 20-ԻՆ ԿԱՅԱՆԱԼԻՔ  ԱՐԱՐԱՏԻ ՄԱՐԶԻ ՎԱՐԴԱՇԵՆ, ՆՈՅԱԿԵՐՏ ԳՅՈՒՂԱԿԱՆ ՀԱՄԱՅՆՔՆԵՐԻ ՂԵԿԱՎԱՐՆԵՐԻ, ԱՐՄԱՎԻՐԻ ՄԱՐԶԻ ԱՐՄԱՎԻՐ ՔԱՂԱՔԱՅԻՆ ՀԱՄԱՅՆՔԻ ՂԵԿԱՎԱՐԻ, ՍՅՈՒՆԻՔԻ ՄԱՐԶԻ ՇՈՒՌՆՈՒԽ ԳՅՈՒՂԱԿԱՆ ՀԱՄԱՅՆՔԻ ՂԵԿԱՎԱՐԻ ԵՎ ԱՎԱԳԱՆՈՒ ԱՆԴԱՄՆԵՐԻ, ԼՈՐ, ՈՐՈՏԱՆ(ԳՈՐԻՍ), ԿԱՂՆՈՒՏ ԳՅՈՒՂԱԿԱՆ ՀԱՄԱՅՆՔՆԵՐԻ ՂԵԿԱՎԱՐՆԵՐԻ,   ՈՐՈՏԱՆ(ՍԻՍԻԱՆ), ՆՈՐ ԱՍՏՂԱԲԵՐԴ ԳՅՈՒՂԱԿԱՆ ՀԱՄԱՅՆՔՆԵՐԻ ԱՎԱԳԱՆԻՆԵՐԻ ԱՆԴԱՄՆԵՐԻ,    2011 ԹՎԱՆԱԻ ՄԱՐՏԻ 27-ԻՆ ԿԱՅԱՆԱԼԻՔ ՇԻՐԱԿԻ ՄԱՐԶԻ ԱՐՓԵՆԻ, ԿԱՐՄՐԱՎԱՆ, ԱՆՈՒՇԱՎԱՆ, ՀԱՌԻՃ, ՍԱՐԱԿԱՊ ԳՅՈՒՂԱԿԱՆ ՀԱՄԱՅՆՔՆԵՐԻ ՂԵԿԱՎԱՐՆԵՐԻ ՀԵՐԹԱԿԱՆ ԸՆՏՐՈՒԹՅՈՒՆՆԵՐԻ ՆԱԽԱՊԱՏՐԱՍՏՄԱՆ ԵՎ ԱՆՑԿԱՑՄԱՆ  ՀԵՏ</t>
  </si>
  <si>
    <t>ՀԱՅԱՍՏԱՆԻ ՀԱՆՐԱՊԵՏՈՒԹՅԱՆ ԿԱՌԱՎԱՐՈՒԹՅԱՆՆ ԱՌԸՆԹԵՐ ՀԱՅԱՍՏԱՆԻ ՀԱՆՐԱՊԵՏՈՒԹՅԱՆ  ՈՍՏԻԿԱՆՈՒԹՅԱՆ  ԾԱԽՍԵՐԻ   ԿԱՊՎԱԾ   2011 ԹՎԱԿԱՆԻ ՄԱՐՏԻ 6-ԻՆ ԿԱՅԱՆԱԼԻՔ ԱՐՄԱՎԻՐԻ ՄԱՐԶԻ  ՆԱԼԲԱՆԴՅԱՆ ԳՅՈՒՂԱԿԱՆ ՀԱՄԱՅՆՔԻ ՂԵԿԱՎԱՐԻ, 2011 ԹՎԱԿԱՆԻ ՄԱՐՏԻ 13-ԻՆ ԿԱՅԱՆԱԼԻՔ ԳԵՂԱՐՔՈՒՆԻՔԻ ՄԱՐԶԻ ԱՐՓՈՒՆՔ ԳՅՈՒՂԱԿԱՆ ՀԱՄԱՅՆՔԻ ՂԵԿԱՎԱՐԻ ԵՎ ԱՎԱԳԱՆՈՒ ԱՆԴԱՄՆԵՐԻ, ԿՈՒԹ, ԳԵՂԱՔԱՐ ԳՅՈՒՂԱԿԱՆ ՀԱՄԱՅՆՔՆԵՐԻ ՂԵԿԱՎԱՐՆԵՐԻ,   2011 ԹՎԱԿԱՆԻ ՄԱՐՏԻ 20-ԻՆ ԿԱՅԱՆԱԼԻՔ  ԱՐԱՐԱՏԻ ՄԱՐԶԻ ՎԱՐԴԱՇԵՆ, ՆՈՅԱԿԵՐՏ ԳՅՈՒՂԱԿԱՆ ՀԱՄԱՅՆՔՆԵՐԻ ՂԵԿԱՎԱՐՆԵՐԻ, ԱՐՄԱՎԻՐԻ ՄԱՐԶԻ ԱՐՄԱՎԻՐ ՔԱՂԱՔԱՅԻՆ ՀԱՄԱՅՆՔԻ ՂԵԿԱՎԱՐԻ, ՍՅՈՒՆԻՔԻ ՄԱՐԶԻ ՇՈՒՌՆՈՒԽ ԳՅՈՒՂԱԿԱՆ ՀԱՄԱՅՆՔԻ ՂԵԿԱՎԱՐԻ ԵՎ ԱՎԱԳԱՆՈՒ ԱՆԴԱՄՆԵՐԻ, ԼՈՐ, ՈՐՈՏԱՆ(ԳՈՐԻՍ), ԿԱՂՆՈՒՏ ԳՅՈՒՂԱԿԱՆ ՀԱՄԱՅՆՔՆԵՐԻ ՂԵԿԱՎԱՐՆԵՐԻ,   ՈՐՈՏԱՆ(ՍԻՍԻԱՆ), ՆՈՐ ԱՍՏՂԱԲԵՐԴ ԳՅՈՒՂԱԿԱՆ ՀԱՄԱՅՆՔՆԵՐԻ ԱՎԱԳԱՆԻՆԵՐԻ ԱՆԴԱՄՆԵՐԻ,    2011 ԹՎԱՆԱԻ ՄԱՐՏԻ 27-ԻՆ ԿԱՅԱՆԱԼԻՔ ՇԻՐԱԿԻ ՄԱՐԶԻ ԱՐՓԵՆԻ, ԿԱՐՄՐԱՎԱՆ, ԱՆՈՒՇԱՎԱՆ, ՀԱՌԻՃ, ՍԱՐԱԿԱՊ ԳՅՈՒՂԱԿԱՆ ՀԱՄԱՅՆՔՆԵՐԻ ՂԵԿԱՎԱՐՆԵՐԻ ՀԵՐԹԱԿԱՆ ԸՆՏՐՈՒԹՅՈՒՆՆԵՐԻ ՆԱԽԱՊԱՏՐԱՍՏՄԱՆ ԵՎ ԱՆՑԿԱՑՄԱՆ  ՀԵՏ</t>
  </si>
  <si>
    <t>Կապի ծառայություններ                                                                                               (ընտրողների ծանուցագրեր, 37624 ընտրող  x 98.75դրամ)</t>
  </si>
  <si>
    <t>Գրասենյակային նյութեր և հագուստ                                                                            (ընտրողների ցուցակներ, 37624 ընտրող  x 3,9դրամ)</t>
  </si>
  <si>
    <t>34 տեղամասային ընտրական հանձնաժողովների ծախսեր                                                                   (34 x 377375)</t>
  </si>
  <si>
    <t>Այլ ծախսեր                                                                                                                                          քվեաթերթիկների տպագրություն,( 37624 ընտրող + 37624 x 0.03) x 5 դրամ</t>
  </si>
</sst>
</file>

<file path=xl/styles.xml><?xml version="1.0" encoding="utf-8"?>
<styleSheet xmlns="http://schemas.openxmlformats.org/spreadsheetml/2006/main">
  <fonts count="4">
    <font>
      <sz val="10"/>
      <name val="Arial"/>
    </font>
    <font>
      <sz val="8"/>
      <name val="GHEA Grapalat"/>
      <family val="3"/>
    </font>
    <font>
      <sz val="10"/>
      <name val="GHEA Grapalat"/>
      <family val="3"/>
    </font>
    <font>
      <sz val="10"/>
      <color indexed="8"/>
      <name val="GHEA Grapalat"/>
      <family val="3"/>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5">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applyAlignment="1">
      <alignment vertical="center" wrapText="1"/>
    </xf>
    <xf numFmtId="3" fontId="2" fillId="0" borderId="0" xfId="0" applyNumberFormat="1"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horizontal="left" vertical="center" wrapText="1"/>
    </xf>
    <xf numFmtId="1" fontId="1" fillId="0" borderId="0" xfId="0" applyNumberFormat="1" applyFont="1" applyAlignment="1">
      <alignment vertical="center" wrapText="1"/>
    </xf>
    <xf numFmtId="0" fontId="1" fillId="0" borderId="2" xfId="0" applyFont="1" applyBorder="1" applyAlignment="1">
      <alignment vertical="center" wrapText="1"/>
    </xf>
    <xf numFmtId="1" fontId="2" fillId="0" borderId="0" xfId="0" applyNumberFormat="1"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16"/>
  <sheetViews>
    <sheetView workbookViewId="0">
      <selection activeCell="E1" sqref="E1:E65536"/>
    </sheetView>
  </sheetViews>
  <sheetFormatPr defaultRowHeight="13.5"/>
  <cols>
    <col min="1" max="1" width="4.5703125" style="2" customWidth="1"/>
    <col min="2" max="2" width="57.140625" style="2" customWidth="1"/>
    <col min="3" max="3" width="25.7109375" style="2" customWidth="1"/>
    <col min="4" max="16384" width="9.140625" style="2"/>
  </cols>
  <sheetData>
    <row r="1" spans="1:11" s="1" customFormat="1" ht="15" customHeight="1">
      <c r="A1" s="2"/>
      <c r="B1" s="2"/>
      <c r="C1" s="7" t="s">
        <v>1</v>
      </c>
    </row>
    <row r="2" spans="1:11" s="1" customFormat="1" ht="15" customHeight="1">
      <c r="A2" s="2"/>
      <c r="B2" s="22" t="s">
        <v>2</v>
      </c>
      <c r="C2" s="22"/>
    </row>
    <row r="3" spans="1:11" s="1" customFormat="1" ht="15" customHeight="1">
      <c r="A3" s="2"/>
      <c r="B3" s="2"/>
      <c r="C3" s="7" t="s">
        <v>3</v>
      </c>
    </row>
    <row r="4" spans="1:11" s="1" customFormat="1" ht="15" customHeight="1">
      <c r="A4" s="2"/>
      <c r="B4" s="2"/>
      <c r="C4" s="2"/>
    </row>
    <row r="5" spans="1:11" s="1" customFormat="1" ht="15" customHeight="1">
      <c r="A5" s="2"/>
      <c r="B5" s="2"/>
      <c r="C5" s="2"/>
    </row>
    <row r="6" spans="1:11" s="1" customFormat="1" ht="15" customHeight="1">
      <c r="A6" s="23" t="s">
        <v>13</v>
      </c>
      <c r="B6" s="23"/>
      <c r="C6" s="23"/>
    </row>
    <row r="7" spans="1:11" s="1" customFormat="1" ht="77.25" customHeight="1">
      <c r="A7" s="23" t="s">
        <v>33</v>
      </c>
      <c r="B7" s="23"/>
      <c r="C7" s="23"/>
    </row>
    <row r="8" spans="1:11" s="1" customFormat="1" ht="15" customHeight="1">
      <c r="A8" s="2"/>
      <c r="B8" s="2"/>
      <c r="C8" s="2"/>
      <c r="F8" s="24"/>
      <c r="G8" s="24"/>
      <c r="H8" s="24"/>
      <c r="I8" s="24"/>
      <c r="J8" s="24"/>
      <c r="K8" s="24"/>
    </row>
    <row r="9" spans="1:11" s="1" customFormat="1" ht="29.25" customHeight="1">
      <c r="A9" s="11" t="s">
        <v>8</v>
      </c>
      <c r="B9" s="11" t="s">
        <v>5</v>
      </c>
      <c r="C9" s="12" t="s">
        <v>4</v>
      </c>
    </row>
    <row r="10" spans="1:11" s="1" customFormat="1" ht="32.1" customHeight="1">
      <c r="A10" s="11">
        <v>1</v>
      </c>
      <c r="B10" s="13" t="s">
        <v>24</v>
      </c>
      <c r="C10" s="12">
        <f>C11+C12+C13+C14</f>
        <v>905000</v>
      </c>
    </row>
    <row r="11" spans="1:11" s="1" customFormat="1" ht="32.1" customHeight="1">
      <c r="A11" s="11"/>
      <c r="B11" s="14" t="s">
        <v>27</v>
      </c>
      <c r="C11" s="12">
        <v>300000</v>
      </c>
    </row>
    <row r="12" spans="1:11" s="1" customFormat="1" ht="32.1" customHeight="1">
      <c r="A12" s="11"/>
      <c r="B12" s="14" t="s">
        <v>28</v>
      </c>
      <c r="C12" s="15">
        <v>220000</v>
      </c>
    </row>
    <row r="13" spans="1:11" s="1" customFormat="1" ht="32.1" customHeight="1">
      <c r="A13" s="11"/>
      <c r="B13" s="14" t="s">
        <v>29</v>
      </c>
      <c r="C13" s="15">
        <v>220000</v>
      </c>
    </row>
    <row r="14" spans="1:11" s="1" customFormat="1" ht="32.1" customHeight="1">
      <c r="A14" s="11"/>
      <c r="B14" s="14" t="s">
        <v>30</v>
      </c>
      <c r="C14" s="15">
        <v>165000</v>
      </c>
    </row>
    <row r="15" spans="1:11" s="1" customFormat="1" ht="32.1" customHeight="1">
      <c r="A15" s="11">
        <v>2</v>
      </c>
      <c r="B15" s="16" t="s">
        <v>12</v>
      </c>
      <c r="C15" s="12">
        <v>157750</v>
      </c>
    </row>
    <row r="16" spans="1:11" s="1" customFormat="1" ht="32.1" customHeight="1">
      <c r="A16" s="14"/>
      <c r="B16" s="14" t="s">
        <v>7</v>
      </c>
      <c r="C16" s="12">
        <f>C15+C10</f>
        <v>1062750</v>
      </c>
    </row>
  </sheetData>
  <mergeCells count="4">
    <mergeCell ref="B2:C2"/>
    <mergeCell ref="A6:C6"/>
    <mergeCell ref="A7:C7"/>
    <mergeCell ref="F8:K8"/>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K16"/>
  <sheetViews>
    <sheetView workbookViewId="0">
      <selection activeCell="D1" sqref="D1:D65536"/>
    </sheetView>
  </sheetViews>
  <sheetFormatPr defaultRowHeight="13.5"/>
  <cols>
    <col min="1" max="1" width="4.5703125" style="2" customWidth="1"/>
    <col min="2" max="2" width="57.140625" style="2" customWidth="1"/>
    <col min="3" max="3" width="25.7109375" style="2" customWidth="1"/>
    <col min="4" max="16384" width="9.140625" style="2"/>
  </cols>
  <sheetData>
    <row r="1" spans="1:11" s="1" customFormat="1" ht="15" customHeight="1">
      <c r="A1" s="2"/>
      <c r="B1" s="2"/>
      <c r="C1" s="7" t="s">
        <v>22</v>
      </c>
    </row>
    <row r="2" spans="1:11" s="1" customFormat="1" ht="15" customHeight="1">
      <c r="A2" s="2"/>
      <c r="B2" s="22" t="s">
        <v>2</v>
      </c>
      <c r="C2" s="22"/>
    </row>
    <row r="3" spans="1:11" s="1" customFormat="1" ht="15" customHeight="1">
      <c r="A3" s="2"/>
      <c r="B3" s="2"/>
      <c r="C3" s="7" t="s">
        <v>3</v>
      </c>
    </row>
    <row r="4" spans="1:11" s="1" customFormat="1" ht="15" customHeight="1">
      <c r="A4" s="2"/>
      <c r="B4" s="2"/>
      <c r="C4" s="2"/>
    </row>
    <row r="5" spans="1:11" s="1" customFormat="1" ht="15" customHeight="1">
      <c r="A5" s="2"/>
      <c r="B5" s="2"/>
      <c r="C5" s="2"/>
      <c r="F5" s="1" t="s">
        <v>32</v>
      </c>
    </row>
    <row r="6" spans="1:11" s="1" customFormat="1" ht="15" customHeight="1">
      <c r="A6" s="23" t="s">
        <v>13</v>
      </c>
      <c r="B6" s="23"/>
      <c r="C6" s="23"/>
    </row>
    <row r="7" spans="1:11" s="1" customFormat="1" ht="180" customHeight="1">
      <c r="A7" s="23" t="s">
        <v>34</v>
      </c>
      <c r="B7" s="23"/>
      <c r="C7" s="23"/>
    </row>
    <row r="8" spans="1:11" s="1" customFormat="1" ht="15" customHeight="1">
      <c r="A8" s="2"/>
      <c r="B8" s="2"/>
      <c r="C8" s="2"/>
      <c r="F8" s="24"/>
      <c r="G8" s="24"/>
      <c r="H8" s="24"/>
      <c r="I8" s="24"/>
      <c r="J8" s="24"/>
      <c r="K8" s="24"/>
    </row>
    <row r="9" spans="1:11" s="1" customFormat="1" ht="29.25" customHeight="1">
      <c r="A9" s="11" t="s">
        <v>8</v>
      </c>
      <c r="B9" s="11" t="s">
        <v>5</v>
      </c>
      <c r="C9" s="12" t="s">
        <v>4</v>
      </c>
    </row>
    <row r="10" spans="1:11" s="1" customFormat="1" ht="31.5" customHeight="1">
      <c r="A10" s="11">
        <v>1</v>
      </c>
      <c r="B10" s="13" t="s">
        <v>24</v>
      </c>
      <c r="C10" s="12">
        <f>C11+C12+C13</f>
        <v>130000</v>
      </c>
    </row>
    <row r="11" spans="1:11" s="1" customFormat="1" ht="24.95" customHeight="1">
      <c r="A11" s="11"/>
      <c r="B11" s="14" t="s">
        <v>9</v>
      </c>
      <c r="C11" s="12">
        <v>65000</v>
      </c>
    </row>
    <row r="12" spans="1:11" s="1" customFormat="1" ht="24.95" customHeight="1">
      <c r="A12" s="11"/>
      <c r="B12" s="14" t="s">
        <v>10</v>
      </c>
      <c r="C12" s="15">
        <v>32500</v>
      </c>
    </row>
    <row r="13" spans="1:11" s="1" customFormat="1" ht="24.95" customHeight="1">
      <c r="A13" s="11"/>
      <c r="B13" s="14" t="s">
        <v>11</v>
      </c>
      <c r="C13" s="15">
        <v>32500</v>
      </c>
    </row>
    <row r="14" spans="1:11" s="1" customFormat="1" ht="24.95" customHeight="1">
      <c r="A14" s="11">
        <v>2</v>
      </c>
      <c r="B14" s="16" t="s">
        <v>12</v>
      </c>
      <c r="C14" s="12">
        <v>31500</v>
      </c>
    </row>
    <row r="15" spans="1:11" s="1" customFormat="1" ht="24.95" customHeight="1">
      <c r="A15" s="14"/>
      <c r="B15" s="14" t="s">
        <v>7</v>
      </c>
      <c r="C15" s="12">
        <f>C14+C10</f>
        <v>161500</v>
      </c>
    </row>
    <row r="16" spans="1:11" ht="30" customHeight="1">
      <c r="A16" s="14"/>
      <c r="B16" s="14" t="s">
        <v>31</v>
      </c>
      <c r="C16" s="11">
        <f>8*C15</f>
        <v>1292000</v>
      </c>
      <c r="D16" s="9"/>
    </row>
  </sheetData>
  <mergeCells count="4">
    <mergeCell ref="B2:C2"/>
    <mergeCell ref="A6:C6"/>
    <mergeCell ref="A7:C7"/>
    <mergeCell ref="F8:K8"/>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C31"/>
  <sheetViews>
    <sheetView tabSelected="1" topLeftCell="A10" workbookViewId="0">
      <selection activeCell="B21" sqref="B21"/>
    </sheetView>
  </sheetViews>
  <sheetFormatPr defaultRowHeight="12.75"/>
  <cols>
    <col min="1" max="1" width="4.5703125" style="1" customWidth="1"/>
    <col min="2" max="2" width="60.7109375" style="1" customWidth="1"/>
    <col min="3" max="3" width="22" style="18" customWidth="1"/>
    <col min="4" max="16384" width="9.140625" style="1"/>
  </cols>
  <sheetData>
    <row r="1" spans="1:3" ht="15" customHeight="1">
      <c r="A1" s="2"/>
      <c r="B1" s="2"/>
      <c r="C1" s="7" t="s">
        <v>21</v>
      </c>
    </row>
    <row r="2" spans="1:3" ht="15" customHeight="1">
      <c r="A2" s="2"/>
      <c r="B2" s="22" t="s">
        <v>2</v>
      </c>
      <c r="C2" s="22"/>
    </row>
    <row r="3" spans="1:3" ht="15" customHeight="1">
      <c r="A3" s="2"/>
      <c r="B3" s="2"/>
      <c r="C3" s="7" t="s">
        <v>3</v>
      </c>
    </row>
    <row r="4" spans="1:3" ht="15" customHeight="1">
      <c r="A4" s="23"/>
      <c r="B4" s="23"/>
      <c r="C4" s="23"/>
    </row>
    <row r="5" spans="1:3" ht="15" customHeight="1">
      <c r="A5" s="23" t="s">
        <v>13</v>
      </c>
      <c r="B5" s="23"/>
      <c r="C5" s="23"/>
    </row>
    <row r="6" spans="1:3" ht="15" customHeight="1">
      <c r="A6" s="23" t="s">
        <v>0</v>
      </c>
      <c r="B6" s="23"/>
      <c r="C6" s="23"/>
    </row>
    <row r="7" spans="1:3" ht="198.75" customHeight="1">
      <c r="A7" s="23" t="s">
        <v>35</v>
      </c>
      <c r="B7" s="23"/>
      <c r="C7" s="23"/>
    </row>
    <row r="8" spans="1:3" ht="15" customHeight="1">
      <c r="A8" s="23"/>
      <c r="B8" s="23"/>
      <c r="C8" s="23"/>
    </row>
    <row r="9" spans="1:3" ht="28.5" customHeight="1">
      <c r="A9" s="11" t="s">
        <v>8</v>
      </c>
      <c r="B9" s="11" t="s">
        <v>5</v>
      </c>
      <c r="C9" s="12" t="s">
        <v>4</v>
      </c>
    </row>
    <row r="10" spans="1:3" ht="32.25" customHeight="1">
      <c r="A10" s="11">
        <v>1</v>
      </c>
      <c r="B10" s="13" t="s">
        <v>23</v>
      </c>
      <c r="C10" s="12">
        <f>C11+C12+C13+C14</f>
        <v>292500</v>
      </c>
    </row>
    <row r="11" spans="1:3" ht="24.95" customHeight="1">
      <c r="A11" s="11"/>
      <c r="B11" s="14" t="s">
        <v>14</v>
      </c>
      <c r="C11" s="12">
        <v>65000</v>
      </c>
    </row>
    <row r="12" spans="1:3" ht="24.95" customHeight="1">
      <c r="A12" s="11"/>
      <c r="B12" s="14" t="s">
        <v>15</v>
      </c>
      <c r="C12" s="15">
        <v>32500</v>
      </c>
    </row>
    <row r="13" spans="1:3" ht="24.95" customHeight="1">
      <c r="A13" s="11"/>
      <c r="B13" s="14" t="s">
        <v>16</v>
      </c>
      <c r="C13" s="15">
        <v>32500</v>
      </c>
    </row>
    <row r="14" spans="1:3" ht="30.75" customHeight="1">
      <c r="A14" s="11"/>
      <c r="B14" s="14" t="s">
        <v>26</v>
      </c>
      <c r="C14" s="15">
        <v>162500</v>
      </c>
    </row>
    <row r="15" spans="1:3" ht="24.95" customHeight="1">
      <c r="A15" s="11">
        <v>2</v>
      </c>
      <c r="B15" s="16" t="s">
        <v>17</v>
      </c>
      <c r="C15" s="15">
        <v>75875</v>
      </c>
    </row>
    <row r="16" spans="1:3" ht="24.95" customHeight="1">
      <c r="A16" s="11">
        <v>3</v>
      </c>
      <c r="B16" s="14" t="s">
        <v>18</v>
      </c>
      <c r="C16" s="12">
        <v>1000</v>
      </c>
    </row>
    <row r="17" spans="1:3" ht="24.95" customHeight="1">
      <c r="A17" s="11">
        <v>4</v>
      </c>
      <c r="B17" s="14" t="s">
        <v>6</v>
      </c>
      <c r="C17" s="12">
        <v>3000</v>
      </c>
    </row>
    <row r="18" spans="1:3" ht="24.95" customHeight="1">
      <c r="A18" s="11">
        <v>5</v>
      </c>
      <c r="B18" s="14" t="s">
        <v>19</v>
      </c>
      <c r="C18" s="12">
        <v>5000</v>
      </c>
    </row>
    <row r="19" spans="1:3" ht="24.95" customHeight="1">
      <c r="A19" s="11"/>
      <c r="B19" s="17" t="s">
        <v>25</v>
      </c>
      <c r="C19" s="12">
        <f>SUM(C11:C18)</f>
        <v>377375</v>
      </c>
    </row>
    <row r="20" spans="1:3" ht="29.25" customHeight="1">
      <c r="A20" s="3"/>
      <c r="B20" s="14" t="s">
        <v>39</v>
      </c>
      <c r="C20" s="12">
        <f>34*C19</f>
        <v>12830750</v>
      </c>
    </row>
    <row r="21" spans="1:3" ht="44.25" customHeight="1">
      <c r="A21" s="14"/>
      <c r="B21" s="14" t="s">
        <v>40</v>
      </c>
      <c r="C21" s="12">
        <f>38753*5</f>
        <v>193765</v>
      </c>
    </row>
    <row r="22" spans="1:3" ht="19.5" customHeight="1">
      <c r="A22" s="14"/>
      <c r="B22" s="17" t="s">
        <v>7</v>
      </c>
      <c r="C22" s="12">
        <f>C20+C21</f>
        <v>13024515</v>
      </c>
    </row>
    <row r="23" spans="1:3" ht="19.5" customHeight="1">
      <c r="A23" s="4"/>
      <c r="B23" s="21"/>
      <c r="C23" s="6"/>
    </row>
    <row r="24" spans="1:3" ht="19.5" customHeight="1">
      <c r="A24" s="4"/>
      <c r="B24" s="21"/>
      <c r="C24" s="6"/>
    </row>
    <row r="25" spans="1:3" ht="19.5" customHeight="1">
      <c r="A25" s="4"/>
      <c r="B25" s="21"/>
      <c r="C25" s="6"/>
    </row>
    <row r="26" spans="1:3" ht="19.5" customHeight="1">
      <c r="A26" s="4"/>
      <c r="B26" s="21"/>
      <c r="C26" s="6"/>
    </row>
    <row r="27" spans="1:3" ht="19.5" customHeight="1">
      <c r="A27" s="4"/>
      <c r="B27" s="21"/>
      <c r="C27" s="6"/>
    </row>
    <row r="28" spans="1:3" ht="19.5" customHeight="1">
      <c r="A28" s="4"/>
      <c r="B28" s="21"/>
      <c r="C28" s="6"/>
    </row>
    <row r="29" spans="1:3" ht="23.25" customHeight="1"/>
    <row r="30" spans="1:3" ht="16.5" customHeight="1"/>
    <row r="31" spans="1:3" ht="19.5" customHeight="1"/>
  </sheetData>
  <mergeCells count="6">
    <mergeCell ref="A8:C8"/>
    <mergeCell ref="B2:C2"/>
    <mergeCell ref="A4:C4"/>
    <mergeCell ref="A5:C5"/>
    <mergeCell ref="A6:C6"/>
    <mergeCell ref="A7:C7"/>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D13"/>
  <sheetViews>
    <sheetView topLeftCell="A7" workbookViewId="0">
      <selection activeCell="E9" sqref="E9"/>
    </sheetView>
  </sheetViews>
  <sheetFormatPr defaultRowHeight="13.5"/>
  <cols>
    <col min="1" max="1" width="4.42578125" style="2" customWidth="1"/>
    <col min="2" max="2" width="57.5703125" style="2" customWidth="1"/>
    <col min="3" max="3" width="24.5703125" style="8" customWidth="1"/>
    <col min="4" max="16384" width="9.140625" style="2"/>
  </cols>
  <sheetData>
    <row r="1" spans="1:4" s="1" customFormat="1" ht="15" customHeight="1">
      <c r="A1" s="2"/>
      <c r="B1" s="2"/>
      <c r="C1" s="7" t="s">
        <v>20</v>
      </c>
    </row>
    <row r="2" spans="1:4" s="1" customFormat="1" ht="15" customHeight="1">
      <c r="A2" s="2"/>
      <c r="B2" s="22" t="s">
        <v>2</v>
      </c>
      <c r="C2" s="22"/>
    </row>
    <row r="3" spans="1:4" s="1" customFormat="1" ht="15" customHeight="1">
      <c r="A3" s="2"/>
      <c r="B3" s="2"/>
      <c r="C3" s="7" t="s">
        <v>3</v>
      </c>
    </row>
    <row r="4" spans="1:4" s="1" customFormat="1" ht="15" customHeight="1">
      <c r="A4" s="2"/>
      <c r="B4" s="2"/>
      <c r="C4" s="8"/>
    </row>
    <row r="5" spans="1:4" s="1" customFormat="1" ht="15" customHeight="1">
      <c r="A5" s="23" t="s">
        <v>13</v>
      </c>
      <c r="B5" s="23"/>
      <c r="C5" s="23"/>
    </row>
    <row r="6" spans="1:4" s="1" customFormat="1" ht="15" customHeight="1">
      <c r="A6" s="10"/>
      <c r="B6" s="10"/>
      <c r="C6" s="7"/>
    </row>
    <row r="7" spans="1:4" s="1" customFormat="1" ht="245.25" customHeight="1">
      <c r="A7" s="23" t="s">
        <v>36</v>
      </c>
      <c r="B7" s="23"/>
      <c r="C7" s="23"/>
      <c r="D7" s="2"/>
    </row>
    <row r="8" spans="1:4" s="1" customFormat="1" ht="15" customHeight="1">
      <c r="A8" s="2"/>
      <c r="B8" s="2"/>
      <c r="C8" s="8"/>
    </row>
    <row r="9" spans="1:4" s="1" customFormat="1" ht="30" customHeight="1">
      <c r="A9" s="11" t="s">
        <v>8</v>
      </c>
      <c r="B9" s="11" t="s">
        <v>5</v>
      </c>
      <c r="C9" s="12" t="s">
        <v>4</v>
      </c>
    </row>
    <row r="10" spans="1:4" s="1" customFormat="1" ht="37.5" customHeight="1">
      <c r="A10" s="11">
        <v>1</v>
      </c>
      <c r="B10" s="14" t="s">
        <v>37</v>
      </c>
      <c r="C10" s="12">
        <f>37624*98.75</f>
        <v>3715370</v>
      </c>
    </row>
    <row r="11" spans="1:4" s="1" customFormat="1" ht="35.25" customHeight="1">
      <c r="A11" s="11">
        <v>2</v>
      </c>
      <c r="B11" s="14" t="s">
        <v>38</v>
      </c>
      <c r="C11" s="12">
        <f>37624*3.9</f>
        <v>146733.6</v>
      </c>
      <c r="D11" s="19"/>
    </row>
    <row r="12" spans="1:4" s="1" customFormat="1" ht="24.95" customHeight="1">
      <c r="A12" s="11"/>
      <c r="B12" s="17" t="s">
        <v>7</v>
      </c>
      <c r="C12" s="12">
        <f>SUM(C10:C11)</f>
        <v>3862103.6</v>
      </c>
    </row>
    <row r="13" spans="1:4" ht="15" customHeight="1">
      <c r="A13" s="5"/>
      <c r="B13" s="4"/>
      <c r="C13" s="20"/>
    </row>
  </sheetData>
  <mergeCells count="3">
    <mergeCell ref="B2:C2"/>
    <mergeCell ref="A5:C5"/>
    <mergeCell ref="A7:C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մարտ 1</vt:lpstr>
      <vt:lpstr>մարտ 2</vt:lpstr>
      <vt:lpstr>մարտ 3</vt:lpstr>
      <vt:lpstr>մարտ 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HasmikS</cp:lastModifiedBy>
  <cp:lastPrinted>2011-02-08T08:09:17Z</cp:lastPrinted>
  <dcterms:created xsi:type="dcterms:W3CDTF">1996-10-14T23:33:28Z</dcterms:created>
  <dcterms:modified xsi:type="dcterms:W3CDTF">2011-02-22T06:38:02Z</dcterms:modified>
</cp:coreProperties>
</file>