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Կենսաթոշակային ապահովության և այլ դրամական վճարների վարչություն\Գալստյան Անահիտ (Վարչության պետ)\2. նախագծեր 2020\916\1919\23.12.2020\"/>
    </mc:Choice>
  </mc:AlternateContent>
  <bookViews>
    <workbookView xWindow="0" yWindow="0" windowWidth="28800" windowHeight="11130" activeTab="6"/>
  </bookViews>
  <sheets>
    <sheet name="1" sheetId="1" r:id="rId1"/>
    <sheet name="2" sheetId="3" r:id="rId2"/>
    <sheet name="3" sheetId="9" r:id="rId3"/>
    <sheet name="4" sheetId="4" r:id="rId4"/>
    <sheet name="5" sheetId="5" r:id="rId5"/>
    <sheet name="6" sheetId="6" r:id="rId6"/>
    <sheet name="7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7" l="1"/>
  <c r="B15" i="6"/>
  <c r="E22" i="5"/>
  <c r="B19" i="7" l="1"/>
  <c r="B16" i="7"/>
  <c r="B17" i="6"/>
  <c r="B17" i="7" s="1"/>
  <c r="B16" i="6"/>
  <c r="F22" i="5"/>
  <c r="D14" i="9"/>
  <c r="C22" i="7"/>
  <c r="C21" i="7"/>
  <c r="C22" i="6"/>
  <c r="G29" i="5"/>
  <c r="D19" i="4"/>
  <c r="D13" i="9"/>
  <c r="D12" i="9"/>
  <c r="D10" i="9" s="1"/>
  <c r="B13" i="3"/>
  <c r="B10" i="1" l="1"/>
  <c r="G28" i="5" l="1"/>
  <c r="G26" i="5" s="1"/>
  <c r="G24" i="5" s="1"/>
  <c r="D12" i="4"/>
  <c r="D11" i="4" s="1"/>
  <c r="D10" i="4" s="1"/>
  <c r="B11" i="3"/>
  <c r="B11" i="1"/>
  <c r="G22" i="5" l="1"/>
  <c r="G20" i="5" s="1"/>
  <c r="G19" i="5" s="1"/>
  <c r="G17" i="5" l="1"/>
  <c r="G15" i="5" s="1"/>
  <c r="G13" i="5"/>
  <c r="G11" i="5" s="1"/>
</calcChain>
</file>

<file path=xl/sharedStrings.xml><?xml version="1.0" encoding="utf-8"?>
<sst xmlns="http://schemas.openxmlformats.org/spreadsheetml/2006/main" count="143" uniqueCount="102">
  <si>
    <t>(հազ. դրամ)</t>
  </si>
  <si>
    <t>Եկամուտների գծով</t>
  </si>
  <si>
    <t>Ծախսերի գծով</t>
  </si>
  <si>
    <t>Դեֆիցիտը (պակասուրդը)</t>
  </si>
  <si>
    <t xml:space="preserve">Ցուցանիշների փոփոխությունը (ավելացումները նշված են դրական նշանով)     </t>
  </si>
  <si>
    <t xml:space="preserve">   </t>
  </si>
  <si>
    <t xml:space="preserve">             (հազ. դրամ)</t>
  </si>
  <si>
    <t xml:space="preserve"> Ծրագրային դասիչը</t>
  </si>
  <si>
    <t>ԸՆԴԱՄԵՆԸ</t>
  </si>
  <si>
    <t xml:space="preserve"> Միջոցառման տեսակը</t>
  </si>
  <si>
    <t xml:space="preserve"> Տրանսֆերտների տրամադրում</t>
  </si>
  <si>
    <t xml:space="preserve"> Գործառական դասիչը</t>
  </si>
  <si>
    <t xml:space="preserve"> ԸՆԴԱՄԵՆԸ</t>
  </si>
  <si>
    <t xml:space="preserve"> այդ թվում`</t>
  </si>
  <si>
    <t xml:space="preserve"> այդ թվում` բյուջետային ծախսերի տնտեսագիտական դասակարգման հոդվածներ</t>
  </si>
  <si>
    <t xml:space="preserve"> ԸՆԹԱՑԻԿ ԾԱԽՍԵՐ</t>
  </si>
  <si>
    <t xml:space="preserve"> ԸՆԴԱՄԵՆԸ ԾԱԽՍԵՐ</t>
  </si>
  <si>
    <t xml:space="preserve"> - Այլ նպաստներ բյուջեից</t>
  </si>
  <si>
    <t xml:space="preserve"> Արդյունքի չափորոշիչներ </t>
  </si>
  <si>
    <t xml:space="preserve"> Տարի</t>
  </si>
  <si>
    <t>Պետական բյուջեի եկամուտները</t>
  </si>
  <si>
    <t xml:space="preserve"> Ցուցանիշների փոփոխություն                                                         (գումարների  ավելացումը նշված է դրական նշանով)         </t>
  </si>
  <si>
    <t>այդ թվում`</t>
  </si>
  <si>
    <t xml:space="preserve"> Բյուջետային գլխավոր կարգադրիչների, ծրագրերի և միջոցառումների անվանումները</t>
  </si>
  <si>
    <t xml:space="preserve">   Ցուցանիշների փոփոխություն                      (ծախսերի ավելացումը ներկայացված է դրական նշանով)                 </t>
  </si>
  <si>
    <t xml:space="preserve"> Ծրագիր</t>
  </si>
  <si>
    <t xml:space="preserve"> Միջոցառում</t>
  </si>
  <si>
    <t xml:space="preserve"> ՀՀ  աշխատանքի և սոցիալական հարցերի նախարարություն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</si>
  <si>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</si>
  <si>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</si>
  <si>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</si>
  <si>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</si>
  <si>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</si>
  <si>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</si>
  <si>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ՀՀ կառավարության 2020 թվականի </t>
  </si>
  <si>
    <t>"     " "                   " N      -Ն որոշման</t>
  </si>
  <si>
    <t xml:space="preserve"> Հավելված N 2</t>
  </si>
  <si>
    <t xml:space="preserve"> Հավելված N 1</t>
  </si>
  <si>
    <t xml:space="preserve"> Բյուջետային ծախսերի գործառական դասակարգման բաժինների, խմբերի և դասերի,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</si>
  <si>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Ցուցանիշների փոփոխություն                                                                    (ծախսերի ավելացումը ներկայացված է դրական նշանով)      </t>
  </si>
  <si>
    <t xml:space="preserve"> Բաժին</t>
  </si>
  <si>
    <t xml:space="preserve"> Խումբ</t>
  </si>
  <si>
    <t xml:space="preserve"> Դաս</t>
  </si>
  <si>
    <t>Ծրագիր</t>
  </si>
  <si>
    <t>Միջոցառում</t>
  </si>
  <si>
    <t>10</t>
  </si>
  <si>
    <t>Սոցիալական պաշտպանություն</t>
  </si>
  <si>
    <t>այդ թվում` ըստ կատարողների</t>
  </si>
  <si>
    <t xml:space="preserve"> ՀՀ աշխատանքի և սոցիալական հարցերի նախարարության սոցիալական ապահովության ծառայություն</t>
  </si>
  <si>
    <t xml:space="preserve"> ՍՈՑԻԱԼԱԿԱՆ  ՆՊԱՍՏՆԵՐ ԵՎ ԿԵՆՍԱԹՈՇԱԿՆԵՐ</t>
  </si>
  <si>
    <t xml:space="preserve"> Հավելված N 5</t>
  </si>
  <si>
    <t>ՀՀ  աշխատանքի և սոցիալական հարցերի նախարարություն</t>
  </si>
  <si>
    <t xml:space="preserve">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</si>
  <si>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</si>
  <si>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</si>
  <si>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</si>
  <si>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</si>
  <si>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>Ցուցանիշների փոփոխություն                                                                                                                        (ծախսերի ավելացումները բերված են դրական նշանով)</t>
  </si>
  <si>
    <t xml:space="preserve"> Միջոցառման դասիչը` </t>
  </si>
  <si>
    <t xml:space="preserve">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</si>
  <si>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</si>
  <si>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</si>
  <si>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</si>
  <si>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Տրանսֆերտների տրամադրում </t>
  </si>
  <si>
    <t xml:space="preserve"> Շահառուների ընտրության չափանիշները </t>
  </si>
  <si>
    <t xml:space="preserve"> Միջոցառման վրա կատարվող ծախսը (հազար դրամ) </t>
  </si>
  <si>
    <t>ՀՀ  աշխատանքի և սոցիալական հարցերի նախարարության սոցիալական ապահվության ծառայություն</t>
  </si>
  <si>
    <t xml:space="preserve">ՄԱՍ 1. ՊԵՏԱԿԱՆ ՄԱՐՄՆԻ ԳԾՈՎ ԱՐԴՅՈՒՆՔԱՅԻՆ (ԿԱՏԱՐՈՂԱԿԱՆ) ՑՈՒՑԱՆԻՇՆԵՐԸ </t>
  </si>
  <si>
    <t xml:space="preserve"> Սոցիալական ապահովություն</t>
  </si>
  <si>
    <t xml:space="preserve"> Սոցիալական ապահովության իրավունքի իրականացման ապահովում</t>
  </si>
  <si>
    <t xml:space="preserve"> Սոցիալական ապահովության իրավունքի իրականացում</t>
  </si>
  <si>
    <t xml:space="preserve"> Հավելված N 6</t>
  </si>
  <si>
    <t xml:space="preserve"> Հավելված N 7</t>
  </si>
  <si>
    <t>Այլ եկամուտներ</t>
  </si>
  <si>
    <t>09</t>
  </si>
  <si>
    <t>02</t>
  </si>
  <si>
    <t xml:space="preserve"> Սոցիալական պաշտպանություն (այլ դասերին չպատկանող)</t>
  </si>
  <si>
    <t>այդ թվում՝</t>
  </si>
  <si>
    <t xml:space="preserve"> Սոցիալական պաշտպանությանը տրամադրվող օժանդակ ծառայություններ (այլ դասերին չպատկանող)</t>
  </si>
  <si>
    <t xml:space="preserve"> ՀՀ աշխատանքի և սոցիալական հարցերի նախարարություն</t>
  </si>
  <si>
    <t xml:space="preserve"> ՀԱՅԱՍՏԱՆԻ ՀԱՆՐԱՊԵՏՈՒԹՅԱՆ ԿԱՌԱՎԱՐՈՒԹՅԱՆ 2019 ԹՎԱԿԱՆԻ ԴԵԿՏԵՄԲԵՐԻ 26-Ի N 1919-Ն N 9 ՀԱՎԵԼՎԱԾԻ N 9.16 ԱՂՅՈՒՍԱԿԻ  ՑՈՒՑԱՆԻՇՆԵՐՈՒՄ ԿԱՏԱՐՎՈՂ ԼՐԱՑՈՒՄԸ</t>
  </si>
  <si>
    <t xml:space="preserve"> Հայաստանի Հանրապետությունում գտնվող Արցախում հաշվառված քաղաքացիների թիվ, մարդ </t>
  </si>
  <si>
    <t xml:space="preserve"> ՀԱՅԱՍՏԱՆԻ ՀԱՆՐԱՊԵՏՈՒԹՅԱՆ ԿԱՌԱՎԱՐՈՒԹՅԱՆ 2019 ԹՎԱԿԱՆԻ ԴԵԿՏԵՄԲԵՐԻ 26-Ի N 1919-Ն  N 9.1 ՀԱՎԵԼՎԱԾԻ 9.1.20 ԱՂՅՈՒՍԱԿԻ ՑՈՒՑԱՆԻՇՆԵՐՈՒՄ ԿԱՏԱՐՎՈՂ ԼՐԱՑՈՒՄԸ</t>
  </si>
  <si>
    <t xml:space="preserve">ՀԱՅԱՍՏԱՆԻ ՀԱՆՐԱՊԵՏՈՒԹՅԱՆ ԿԱՌԱՎԱՐՈՒԹՅԱՆ 2019 ԹՎԱԿԱՆԻ ԴԵԿՏԵՄԲԵՐԻ 26-Ի N 1919-Ն ՈՐՈՇՄԱՆ  NN 3  ԵՎ  4 ՀԱՎԵԼՎԱԾՆԵՐՈՒՄ ԿԱՏԱՐՎՈՂ  ԼՐԱՑՈՒՄԸ  </t>
  </si>
  <si>
    <t xml:space="preserve">«ՀԱՅԱՍՏԱՆԻ ՀԱՆՐԱՊԵՏՈՒԹՅԱՆ 2020 ԹՎԱԿԱՆԻ ՊԵՏԱԿԱՆ ԲՅՈՒՋԵԻ ՄԱՍԻՆ» ՀԱՅԱՍՏԱՆԻ ՀԱՆՐԱՊԵՏՈՒԹՅԱՆ OՐԵՆՔԻ N 1 ՀԱՎԵԼՎԱԾԻ N 2 ԱՂՅՈՒՍԱԿՈՒՄ ԿԱՏԱՐՎՈՂ ՎԵՐԱԲԱՇԽՈՒՄԸ ԵՎ ՀԱՅԱՍՏԱՆԻ ՀԱՆՐԱՊԵՏՈՒԹՅԱՆ ԿԱՌԱՎԱՐՈՒԹՅԱՆ 2019 ԹՎԱԿԱՆԻ ԴԵԿՏԵՄԲԵՐԻ 26-Ի  N 1919-Ն ՈՐՈՇՄԱՆ N 5  ՀԱՎԵԼՎԱԾԻ  N 1  ԱՂՅՈՒՍԱԿՈՒՄ ԿԱՏԱՐՎՈՂ  ԼՐԱՑՈՒՄԸ </t>
  </si>
  <si>
    <t xml:space="preserve">«ՀԱՅԱՍՏԱՆԻ ՀԱՆՐԱՊԵՏՈՒԹՅԱՆ  2020 ԹՎԱԿԱՆԻ ՊԵՏԱԿԱՆ ԲՅՈՒՋԵԻ  ՄԱՍԻՆ»  ՀԱՅԱՍՏԱՆԻ ՀԱՆՐԱՊԵՏՈՒԹՅԱՆ ՕՐԵՆՔԻ 2-ՐԴ ՀՈԴՎԱԾԻ ԱՂՅՈՒՍԱԿՈՒՄ ԿԱՏԱՐՎՈՂ ՓՈՓՈԽՈՒԹՅՈՒՆՆԵՐԸ </t>
  </si>
  <si>
    <t>«ՀԱՅԱUՏԱՆԻ ՀԱՆՐԱՊԵՏՈՒԹՅԱՆ 2020 ԹՎԱԿԱՆԻ ՊԵՏԱԿԱՆ ԲՅՈՒՋԵԻ ՄԱUԻՆ» ՀԱՅԱUՏԱՆԻ ՀԱՆՐԱՊԵՏՈՒԹՅԱՆ OՐԵՆՔԻ 6-ՐԴ ՀՈԴՎԱԾԻ ԱՂՅՈՒUԱԿՈՒՄ ԵՎ ՀԱՅԱՍՏԱՆԻ ՀԱՆՐԱՊԵՏՈՒԹՅԱՆ ԿԱՌԱՎԱՐՈՒԹՅԱՆ 2019 ԹՎԱԿԱՆԻ ԴԵԿՏԵՄԲԵՐԻ 26-Ի N 1919-Ն ՈՐՈՇՄԱՆ N 2 ՀԱՎԵԼՎԱԾՈՒՄ ԿԱՏԱՐՎՈՂ ՓՈՓՈԽՈՒԹՅՈՒՆԸ</t>
  </si>
  <si>
    <t xml:space="preserve"> Հավելված N 4</t>
  </si>
  <si>
    <t>ՀՀ պետական կառավարման   մարմիններ</t>
  </si>
  <si>
    <t>Եկամտատեսակը</t>
  </si>
  <si>
    <t>Գանձման համար պատասխանատու պետական կառավարման մարմին (ներ)</t>
  </si>
  <si>
    <t>Ա</t>
  </si>
  <si>
    <t xml:space="preserve"> տարի </t>
  </si>
  <si>
    <t xml:space="preserve"> Հավելված N 3</t>
  </si>
  <si>
    <t>ՀԱՅԱՍՏԱՆԻ ՀԱՆՐԱՊԵՏՈՒԹՅԱՆ ԿԱՌԱՎԱՐՈՒԹՅԱՆ 2019 ԹՎԱԿԱՆԻ ԴԵԿՏԵՄԲԵՐԻ 26-Ի N 1919-Ն ՈՐՈՇՄԱՆ  NN 6   ՀԱՎԵԼՎԱԾՈՒՄ ԿԱՏԱՐՎՈՂ  ՓՈՓՈԽՈՒԹՅՈՒՆ</t>
  </si>
  <si>
    <t>Այլ եկամուտներ, ընդամենը</t>
  </si>
  <si>
    <t>6. Օրենքով և այլ իրավական ակտերով սահմանված պետական բյուջե մուտքագրվող այլ եկամուտներ</t>
  </si>
  <si>
    <t>6.5.2</t>
  </si>
  <si>
    <t>Ցուցանիշների փոփոխությունը (ավելացումները նշված են դրական նշանով)</t>
  </si>
  <si>
    <t xml:space="preserve">Ռազմական դրությամբ պայմանավորված՝  դրամական աջակցություն վնասվածք կամ խեղում ստացած զինծառայողներին </t>
  </si>
  <si>
    <t>Ադրբեջանի կողմից 2020 թվականի սեպտեմբերի 27-ին սանձազերծված ռազմական գործողությունների հետևանքով վնասվածք կամ խեղում ստացած զինծառայողների՝ ՀՀ կառավարության 2020 դեկտեմբերի 17-ի թիվ 2073 - Լ որոշման համաձայն</t>
  </si>
  <si>
    <t>Ադրբեջանի կողմից 2020 թվականի սեպտեմբերի 27-ին սանձազերծված ռազմական գործողությունների հետևանքով վնասվածք կամ խեղում ստացած զինծառայողներին սոցիալական աջակցության տրամադրում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</si>
</sst>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_-* #,##0.00\ _ _-;\-* #,##0.00\ _ _-;_-* &quot;-&quot;??\ _ _-;_-@_-"/>
    <numFmt numFmtId="166" formatCode="##,##0.0;\(##,##0.0\);\-"/>
    <numFmt numFmtId="167" formatCode="_(* #,##0.0_);_(* \(#,##0.0\);_(* &quot;-&quot;??_);_(@_)"/>
    <numFmt numFmtId="168" formatCode="_-* #,##0.00_р_._-;\-* #,##0.00_р_._-;_-* &quot;-&quot;??_р_.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sz val="10"/>
      <color theme="1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b/>
      <sz val="8"/>
      <name val="GHEA Grapalat"/>
      <family val="2"/>
    </font>
    <font>
      <sz val="11"/>
      <name val="GHEA Grapalat"/>
      <family val="3"/>
    </font>
    <font>
      <sz val="8"/>
      <name val="GHEA Grapalat"/>
      <family val="2"/>
    </font>
    <font>
      <sz val="10"/>
      <name val="Times Armenian"/>
      <family val="1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i/>
      <sz val="11"/>
      <name val="GHEA Grapalat"/>
      <family val="3"/>
    </font>
    <font>
      <i/>
      <sz val="11"/>
      <color theme="1"/>
      <name val="GHEA Grapalat"/>
      <family val="3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05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165" fontId="21" fillId="0" borderId="0" applyFont="0" applyFill="0" applyBorder="0" applyAlignment="0" applyProtection="0"/>
    <xf numFmtId="166" fontId="22" fillId="0" borderId="0" applyFill="0" applyBorder="0" applyProtection="0">
      <alignment horizontal="right" vertical="top"/>
    </xf>
    <xf numFmtId="166" fontId="24" fillId="0" borderId="0" applyFill="0" applyBorder="0" applyProtection="0">
      <alignment horizontal="right" vertical="top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0" fontId="24" fillId="0" borderId="0">
      <alignment horizontal="left" vertical="top" wrapText="1"/>
    </xf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0" fontId="21" fillId="0" borderId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3" borderId="0" applyNumberFormat="0" applyBorder="0" applyAlignment="0" applyProtection="0"/>
    <xf numFmtId="0" fontId="28" fillId="36" borderId="0" applyNumberFormat="0" applyBorder="0" applyAlignment="0" applyProtection="0"/>
    <xf numFmtId="0" fontId="28" fillId="35" borderId="0" applyNumberFormat="0" applyBorder="0" applyAlignment="0" applyProtection="0"/>
    <xf numFmtId="0" fontId="28" fillId="37" borderId="0" applyNumberFormat="0" applyBorder="0" applyAlignment="0" applyProtection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4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34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4" borderId="0" applyNumberFormat="0" applyBorder="0" applyAlignment="0" applyProtection="0"/>
    <xf numFmtId="0" fontId="30" fillId="45" borderId="0" applyNumberFormat="0" applyBorder="0" applyAlignment="0" applyProtection="0"/>
    <xf numFmtId="0" fontId="31" fillId="46" borderId="14" applyNumberFormat="0" applyAlignment="0" applyProtection="0"/>
    <xf numFmtId="0" fontId="32" fillId="47" borderId="15" applyNumberFormat="0" applyAlignment="0" applyProtection="0"/>
    <xf numFmtId="168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8" fillId="38" borderId="14" applyNumberFormat="0" applyAlignment="0" applyProtection="0"/>
    <xf numFmtId="0" fontId="39" fillId="0" borderId="19" applyNumberFormat="0" applyFill="0" applyAlignment="0" applyProtection="0"/>
    <xf numFmtId="0" fontId="40" fillId="38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27" fillId="0" borderId="0"/>
    <xf numFmtId="0" fontId="27" fillId="0" borderId="0"/>
    <xf numFmtId="0" fontId="27" fillId="35" borderId="20" applyNumberFormat="0" applyFont="0" applyAlignment="0" applyProtection="0"/>
    <xf numFmtId="0" fontId="41" fillId="46" borderId="21" applyNumberFormat="0" applyAlignment="0" applyProtection="0"/>
    <xf numFmtId="9" fontId="27" fillId="0" borderId="0" applyFon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/>
  </cellStyleXfs>
  <cellXfs count="94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vertical="top"/>
    </xf>
    <xf numFmtId="0" fontId="19" fillId="0" borderId="0" xfId="0" applyFont="1" applyAlignment="1">
      <alignment horizontal="right" vertical="top" wrapText="1"/>
    </xf>
    <xf numFmtId="0" fontId="17" fillId="0" borderId="0" xfId="0" applyFont="1" applyFill="1"/>
    <xf numFmtId="0" fontId="23" fillId="0" borderId="0" xfId="47" applyFont="1" applyFill="1" applyAlignment="1">
      <alignment vertical="center" wrapText="1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top"/>
    </xf>
    <xf numFmtId="0" fontId="20" fillId="0" borderId="0" xfId="0" applyFont="1" applyFill="1" applyAlignment="1">
      <alignment vertical="top"/>
    </xf>
    <xf numFmtId="0" fontId="19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7" fillId="0" borderId="10" xfId="0" applyFont="1" applyFill="1" applyBorder="1"/>
    <xf numFmtId="0" fontId="17" fillId="0" borderId="10" xfId="0" applyFont="1" applyFill="1" applyBorder="1" applyAlignment="1">
      <alignment horizontal="center" vertical="top"/>
    </xf>
    <xf numFmtId="0" fontId="23" fillId="0" borderId="0" xfId="0" applyFont="1" applyFill="1"/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top" wrapText="1"/>
    </xf>
    <xf numFmtId="164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vertical="center" wrapText="1"/>
    </xf>
    <xf numFmtId="167" fontId="23" fillId="0" borderId="10" xfId="82" applyNumberFormat="1" applyFont="1" applyFill="1" applyBorder="1" applyAlignment="1">
      <alignment horizontal="center" vertical="center" wrapText="1"/>
    </xf>
    <xf numFmtId="0" fontId="17" fillId="0" borderId="10" xfId="0" applyFont="1" applyBorder="1"/>
    <xf numFmtId="166" fontId="23" fillId="0" borderId="10" xfId="43" applyFont="1" applyFill="1" applyBorder="1" applyAlignment="1">
      <alignment horizontal="center" vertical="center"/>
    </xf>
    <xf numFmtId="0" fontId="23" fillId="0" borderId="10" xfId="53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vertical="center" wrapText="1"/>
    </xf>
    <xf numFmtId="164" fontId="17" fillId="0" borderId="10" xfId="0" applyNumberFormat="1" applyFont="1" applyBorder="1" applyAlignment="1">
      <alignment horizontal="center" vertical="center"/>
    </xf>
    <xf numFmtId="0" fontId="23" fillId="0" borderId="10" xfId="51" applyFont="1" applyFill="1" applyBorder="1" applyAlignment="1">
      <alignment horizontal="center" vertical="center" wrapText="1"/>
    </xf>
    <xf numFmtId="43" fontId="23" fillId="0" borderId="10" xfId="52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164" fontId="23" fillId="0" borderId="10" xfId="5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164" fontId="23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23" fillId="0" borderId="0" xfId="0" applyFont="1" applyFill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vertical="center" textRotation="90" wrapText="1"/>
    </xf>
    <xf numFmtId="0" fontId="46" fillId="0" borderId="10" xfId="0" applyFont="1" applyFill="1" applyBorder="1" applyAlignment="1">
      <alignment horizontal="left" vertical="center" wrapText="1"/>
    </xf>
    <xf numFmtId="0" fontId="23" fillId="0" borderId="10" xfId="48" applyFont="1" applyFill="1" applyBorder="1" applyAlignment="1">
      <alignment horizontal="left" vertical="top" wrapText="1"/>
    </xf>
    <xf numFmtId="167" fontId="23" fillId="0" borderId="10" xfId="1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 textRotation="90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6" fontId="23" fillId="0" borderId="10" xfId="44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left" vertical="top" wrapText="1"/>
    </xf>
    <xf numFmtId="167" fontId="17" fillId="0" borderId="10" xfId="0" applyNumberFormat="1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right" vertical="top" wrapText="1"/>
    </xf>
    <xf numFmtId="0" fontId="46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51" applyFont="1" applyFill="1" applyBorder="1" applyAlignment="1">
      <alignment horizontal="center" vertical="center" wrapText="1"/>
    </xf>
    <xf numFmtId="43" fontId="23" fillId="0" borderId="10" xfId="52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0" fillId="0" borderId="0" xfId="0" applyFont="1" applyFill="1" applyAlignment="1">
      <alignment horizontal="right" vertical="top"/>
    </xf>
    <xf numFmtId="0" fontId="19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23" fillId="0" borderId="0" xfId="47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</cellXfs>
  <cellStyles count="105">
    <cellStyle name="20% - Accent1" xfId="19" builtinId="30" customBuiltin="1"/>
    <cellStyle name="20% - Accent1 2" xfId="54"/>
    <cellStyle name="20% - Accent2" xfId="23" builtinId="34" customBuiltin="1"/>
    <cellStyle name="20% - Accent2 2" xfId="55"/>
    <cellStyle name="20% - Accent3" xfId="27" builtinId="38" customBuiltin="1"/>
    <cellStyle name="20% - Accent3 2" xfId="56"/>
    <cellStyle name="20% - Accent4" xfId="31" builtinId="42" customBuiltin="1"/>
    <cellStyle name="20% - Accent4 2" xfId="57"/>
    <cellStyle name="20% - Accent5" xfId="35" builtinId="46" customBuiltin="1"/>
    <cellStyle name="20% - Accent5 2" xfId="58"/>
    <cellStyle name="20% - Accent6" xfId="39" builtinId="50" customBuiltin="1"/>
    <cellStyle name="20% - Accent6 2" xfId="59"/>
    <cellStyle name="40% - Accent1" xfId="20" builtinId="31" customBuiltin="1"/>
    <cellStyle name="40% - Accent1 2" xfId="60"/>
    <cellStyle name="40% - Accent2" xfId="24" builtinId="35" customBuiltin="1"/>
    <cellStyle name="40% - Accent2 2" xfId="61"/>
    <cellStyle name="40% - Accent3" xfId="28" builtinId="39" customBuiltin="1"/>
    <cellStyle name="40% - Accent3 2" xfId="62"/>
    <cellStyle name="40% - Accent4" xfId="32" builtinId="43" customBuiltin="1"/>
    <cellStyle name="40% - Accent4 2" xfId="63"/>
    <cellStyle name="40% - Accent5" xfId="36" builtinId="47" customBuiltin="1"/>
    <cellStyle name="40% - Accent5 2" xfId="64"/>
    <cellStyle name="40% - Accent6" xfId="40" builtinId="51" customBuiltin="1"/>
    <cellStyle name="40% - Accent6 2" xfId="65"/>
    <cellStyle name="60% - Accent1" xfId="21" builtinId="32" customBuiltin="1"/>
    <cellStyle name="60% - Accent1 2" xfId="66"/>
    <cellStyle name="60% - Accent2" xfId="25" builtinId="36" customBuiltin="1"/>
    <cellStyle name="60% - Accent2 2" xfId="67"/>
    <cellStyle name="60% - Accent3" xfId="29" builtinId="40" customBuiltin="1"/>
    <cellStyle name="60% - Accent3 2" xfId="68"/>
    <cellStyle name="60% - Accent4" xfId="33" builtinId="44" customBuiltin="1"/>
    <cellStyle name="60% - Accent4 2" xfId="69"/>
    <cellStyle name="60% - Accent5" xfId="37" builtinId="48" customBuiltin="1"/>
    <cellStyle name="60% - Accent5 2" xfId="70"/>
    <cellStyle name="60% - Accent6" xfId="41" builtinId="52" customBuiltin="1"/>
    <cellStyle name="60% - Accent6 2" xfId="71"/>
    <cellStyle name="Accent1" xfId="18" builtinId="29" customBuiltin="1"/>
    <cellStyle name="Accent1 2" xfId="72"/>
    <cellStyle name="Accent2" xfId="22" builtinId="33" customBuiltin="1"/>
    <cellStyle name="Accent2 2" xfId="73"/>
    <cellStyle name="Accent3" xfId="26" builtinId="37" customBuiltin="1"/>
    <cellStyle name="Accent3 2" xfId="74"/>
    <cellStyle name="Accent4" xfId="30" builtinId="41" customBuiltin="1"/>
    <cellStyle name="Accent4 2" xfId="75"/>
    <cellStyle name="Accent5" xfId="34" builtinId="45" customBuiltin="1"/>
    <cellStyle name="Accent5 2" xfId="76"/>
    <cellStyle name="Accent6" xfId="38" builtinId="49" customBuiltin="1"/>
    <cellStyle name="Accent6 2" xfId="77"/>
    <cellStyle name="Bad" xfId="7" builtinId="27" customBuiltin="1"/>
    <cellStyle name="Bad 2" xfId="78"/>
    <cellStyle name="Calculation" xfId="11" builtinId="22" customBuiltin="1"/>
    <cellStyle name="Calculation 2" xfId="79"/>
    <cellStyle name="Check Cell" xfId="13" builtinId="23" customBuiltin="1"/>
    <cellStyle name="Check Cell 2" xfId="80"/>
    <cellStyle name="Comma" xfId="1" builtinId="3"/>
    <cellStyle name="Comma 10" xfId="46"/>
    <cellStyle name="Comma 2" xfId="81"/>
    <cellStyle name="Comma 2 2 2" xfId="45"/>
    <cellStyle name="Comma 3" xfId="42"/>
    <cellStyle name="Comma 3 2" xfId="82"/>
    <cellStyle name="Comma 4" xfId="50"/>
    <cellStyle name="Comma_non tax04" xfId="52"/>
    <cellStyle name="Explanatory Text" xfId="16" builtinId="53" customBuiltin="1"/>
    <cellStyle name="Explanatory Text 2" xfId="83"/>
    <cellStyle name="Good" xfId="6" builtinId="26" customBuiltin="1"/>
    <cellStyle name="Good 2" xfId="84"/>
    <cellStyle name="Heading 1" xfId="2" builtinId="16" customBuiltin="1"/>
    <cellStyle name="Heading 1 2" xfId="85"/>
    <cellStyle name="Heading 2" xfId="3" builtinId="17" customBuiltin="1"/>
    <cellStyle name="Heading 2 2" xfId="86"/>
    <cellStyle name="Heading 3" xfId="4" builtinId="18" customBuiltin="1"/>
    <cellStyle name="Heading 3 2" xfId="87"/>
    <cellStyle name="Heading 4" xfId="5" builtinId="19" customBuiltin="1"/>
    <cellStyle name="Heading 4 2" xfId="88"/>
    <cellStyle name="Input" xfId="9" builtinId="20" customBuiltin="1"/>
    <cellStyle name="Input 2" xfId="89"/>
    <cellStyle name="Linked Cell" xfId="12" builtinId="24" customBuiltin="1"/>
    <cellStyle name="Linked Cell 2" xfId="90"/>
    <cellStyle name="Neutral" xfId="8" builtinId="28" customBuiltin="1"/>
    <cellStyle name="Neutral 2" xfId="91"/>
    <cellStyle name="Normal" xfId="0" builtinId="0"/>
    <cellStyle name="Normal 2" xfId="48"/>
    <cellStyle name="Normal 2 2" xfId="93"/>
    <cellStyle name="Normal 2 3" xfId="92"/>
    <cellStyle name="Normal 3" xfId="94"/>
    <cellStyle name="Normal 4" xfId="95"/>
    <cellStyle name="Normal 5" xfId="96"/>
    <cellStyle name="Normal_General" xfId="53"/>
    <cellStyle name="Normal_General 17.02.04" xfId="47"/>
    <cellStyle name="Normal_ngn" xfId="51"/>
    <cellStyle name="Note" xfId="15" builtinId="10" customBuiltin="1"/>
    <cellStyle name="Note 2" xfId="97"/>
    <cellStyle name="Output" xfId="10" builtinId="21" customBuiltin="1"/>
    <cellStyle name="Output 2" xfId="98"/>
    <cellStyle name="Percent 2" xfId="99"/>
    <cellStyle name="SN_241" xfId="44"/>
    <cellStyle name="SN_b" xfId="43"/>
    <cellStyle name="Style 1" xfId="100"/>
    <cellStyle name="Title 2" xfId="49"/>
    <cellStyle name="Title 2 2" xfId="101"/>
    <cellStyle name="Total" xfId="17" builtinId="25" customBuiltin="1"/>
    <cellStyle name="Total 2" xfId="102"/>
    <cellStyle name="Warning Text" xfId="14" builtinId="11" customBuiltin="1"/>
    <cellStyle name="Warning Text 2" xfId="103"/>
    <cellStyle name="Обычный_PHEK-er artadrutyun lic.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9" sqref="B9"/>
    </sheetView>
  </sheetViews>
  <sheetFormatPr defaultRowHeight="16.5" x14ac:dyDescent="0.3"/>
  <cols>
    <col min="1" max="1" width="38.28515625" style="1" customWidth="1"/>
    <col min="2" max="2" width="57.7109375" style="1" customWidth="1"/>
    <col min="3" max="16384" width="9.140625" style="1"/>
  </cols>
  <sheetData>
    <row r="1" spans="1:8" x14ac:dyDescent="0.3">
      <c r="A1" s="8"/>
      <c r="B1" s="9" t="s">
        <v>37</v>
      </c>
    </row>
    <row r="2" spans="1:8" x14ac:dyDescent="0.3">
      <c r="B2" s="9" t="s">
        <v>34</v>
      </c>
    </row>
    <row r="3" spans="1:8" x14ac:dyDescent="0.3">
      <c r="B3" s="10" t="s">
        <v>35</v>
      </c>
      <c r="H3" s="2" t="s">
        <v>5</v>
      </c>
    </row>
    <row r="5" spans="1:8" ht="61.5" customHeight="1" x14ac:dyDescent="0.3">
      <c r="A5" s="77" t="s">
        <v>85</v>
      </c>
      <c r="B5" s="77"/>
    </row>
    <row r="6" spans="1:8" x14ac:dyDescent="0.3">
      <c r="A6" s="3"/>
      <c r="B6" s="3"/>
    </row>
    <row r="7" spans="1:8" x14ac:dyDescent="0.3">
      <c r="A7" s="3"/>
      <c r="B7" s="4" t="s">
        <v>0</v>
      </c>
    </row>
    <row r="8" spans="1:8" ht="49.5" customHeight="1" x14ac:dyDescent="0.3">
      <c r="A8" s="5"/>
      <c r="B8" s="6" t="s">
        <v>4</v>
      </c>
    </row>
    <row r="9" spans="1:8" x14ac:dyDescent="0.3">
      <c r="A9" s="5" t="s">
        <v>1</v>
      </c>
      <c r="B9" s="41">
        <v>500000</v>
      </c>
    </row>
    <row r="10" spans="1:8" x14ac:dyDescent="0.3">
      <c r="A10" s="5" t="s">
        <v>2</v>
      </c>
      <c r="B10" s="41">
        <f>+B9</f>
        <v>500000</v>
      </c>
    </row>
    <row r="11" spans="1:8" x14ac:dyDescent="0.3">
      <c r="A11" s="5" t="s">
        <v>3</v>
      </c>
      <c r="B11" s="41">
        <f>B9-B10</f>
        <v>0</v>
      </c>
    </row>
  </sheetData>
  <mergeCells count="1"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10" sqref="D10"/>
    </sheetView>
  </sheetViews>
  <sheetFormatPr defaultRowHeight="16.5" x14ac:dyDescent="0.3"/>
  <cols>
    <col min="1" max="1" width="42.28515625" style="11" customWidth="1"/>
    <col min="2" max="2" width="34.5703125" style="11" customWidth="1"/>
    <col min="3" max="16384" width="9.140625" style="11"/>
  </cols>
  <sheetData>
    <row r="1" spans="1:3" x14ac:dyDescent="0.3">
      <c r="A1" s="32"/>
      <c r="B1" s="16" t="s">
        <v>36</v>
      </c>
    </row>
    <row r="2" spans="1:3" x14ac:dyDescent="0.3">
      <c r="B2" s="17" t="s">
        <v>34</v>
      </c>
    </row>
    <row r="3" spans="1:3" x14ac:dyDescent="0.3">
      <c r="B3" s="18" t="s">
        <v>35</v>
      </c>
    </row>
    <row r="6" spans="1:3" ht="101.25" customHeight="1" x14ac:dyDescent="0.3">
      <c r="A6" s="78" t="s">
        <v>86</v>
      </c>
      <c r="B6" s="78"/>
      <c r="C6" s="33"/>
    </row>
    <row r="7" spans="1:3" x14ac:dyDescent="0.3">
      <c r="A7" s="48"/>
      <c r="B7" s="48"/>
      <c r="C7" s="33"/>
    </row>
    <row r="8" spans="1:3" ht="33" customHeight="1" x14ac:dyDescent="0.3">
      <c r="A8" s="48"/>
      <c r="B8" s="34" t="s">
        <v>6</v>
      </c>
      <c r="C8" s="33"/>
    </row>
    <row r="9" spans="1:3" ht="50.25" customHeight="1" x14ac:dyDescent="0.3">
      <c r="A9" s="79" t="s">
        <v>20</v>
      </c>
      <c r="B9" s="29" t="s">
        <v>21</v>
      </c>
      <c r="C9" s="33"/>
    </row>
    <row r="10" spans="1:3" x14ac:dyDescent="0.3">
      <c r="A10" s="79"/>
      <c r="B10" s="44" t="s">
        <v>19</v>
      </c>
      <c r="C10" s="33"/>
    </row>
    <row r="11" spans="1:3" x14ac:dyDescent="0.3">
      <c r="A11" s="35" t="s">
        <v>8</v>
      </c>
      <c r="B11" s="41">
        <f>B13</f>
        <v>500000</v>
      </c>
      <c r="C11" s="33"/>
    </row>
    <row r="12" spans="1:3" x14ac:dyDescent="0.3">
      <c r="A12" s="35" t="s">
        <v>22</v>
      </c>
      <c r="B12" s="49"/>
      <c r="C12" s="33"/>
    </row>
    <row r="13" spans="1:3" x14ac:dyDescent="0.3">
      <c r="A13" s="35" t="s">
        <v>73</v>
      </c>
      <c r="B13" s="41">
        <f>+'1'!B10</f>
        <v>500000</v>
      </c>
      <c r="C13" s="33"/>
    </row>
  </sheetData>
  <mergeCells count="2">
    <mergeCell ref="A6:B6"/>
    <mergeCell ref="A9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18" sqref="C18"/>
    </sheetView>
  </sheetViews>
  <sheetFormatPr defaultRowHeight="16.5" x14ac:dyDescent="0.3"/>
  <cols>
    <col min="1" max="1" width="9.140625" style="1"/>
    <col min="2" max="2" width="42" style="1" customWidth="1"/>
    <col min="3" max="3" width="30.7109375" style="1" customWidth="1"/>
    <col min="4" max="4" width="29.5703125" style="1" customWidth="1"/>
    <col min="5" max="16384" width="9.140625" style="1"/>
  </cols>
  <sheetData>
    <row r="1" spans="1:4" x14ac:dyDescent="0.3">
      <c r="C1" s="83" t="s">
        <v>93</v>
      </c>
      <c r="D1" s="83"/>
    </row>
    <row r="2" spans="1:4" x14ac:dyDescent="0.3">
      <c r="C2" s="83" t="s">
        <v>34</v>
      </c>
      <c r="D2" s="83"/>
    </row>
    <row r="3" spans="1:4" x14ac:dyDescent="0.3">
      <c r="C3" s="84" t="s">
        <v>35</v>
      </c>
      <c r="D3" s="84"/>
    </row>
    <row r="5" spans="1:4" ht="41.25" customHeight="1" x14ac:dyDescent="0.3">
      <c r="A5" s="82" t="s">
        <v>94</v>
      </c>
      <c r="B5" s="82"/>
      <c r="C5" s="82"/>
      <c r="D5" s="82"/>
    </row>
    <row r="7" spans="1:4" ht="66" x14ac:dyDescent="0.3">
      <c r="A7" s="80"/>
      <c r="B7" s="81" t="s">
        <v>89</v>
      </c>
      <c r="C7" s="80" t="s">
        <v>90</v>
      </c>
      <c r="D7" s="50" t="s">
        <v>98</v>
      </c>
    </row>
    <row r="8" spans="1:4" x14ac:dyDescent="0.3">
      <c r="A8" s="80"/>
      <c r="B8" s="81"/>
      <c r="C8" s="80"/>
      <c r="D8" s="36" t="s">
        <v>92</v>
      </c>
    </row>
    <row r="9" spans="1:4" x14ac:dyDescent="0.3">
      <c r="A9" s="42"/>
      <c r="B9" s="43" t="s">
        <v>91</v>
      </c>
      <c r="C9" s="42">
        <v>1</v>
      </c>
      <c r="D9" s="42">
        <v>2</v>
      </c>
    </row>
    <row r="10" spans="1:4" x14ac:dyDescent="0.3">
      <c r="A10" s="42"/>
      <c r="B10" s="37" t="s">
        <v>95</v>
      </c>
      <c r="C10" s="42"/>
      <c r="D10" s="47">
        <f>+D12</f>
        <v>500000</v>
      </c>
    </row>
    <row r="11" spans="1:4" x14ac:dyDescent="0.3">
      <c r="A11" s="42"/>
      <c r="B11" s="37" t="s">
        <v>77</v>
      </c>
      <c r="C11" s="42"/>
      <c r="D11" s="47"/>
    </row>
    <row r="12" spans="1:4" ht="49.5" x14ac:dyDescent="0.3">
      <c r="A12" s="42"/>
      <c r="B12" s="51" t="s">
        <v>96</v>
      </c>
      <c r="C12" s="42"/>
      <c r="D12" s="47">
        <f>+D14</f>
        <v>500000</v>
      </c>
    </row>
    <row r="13" spans="1:4" x14ac:dyDescent="0.3">
      <c r="A13" s="39">
        <v>6.5</v>
      </c>
      <c r="B13" s="40" t="s">
        <v>73</v>
      </c>
      <c r="C13" s="42"/>
      <c r="D13" s="47">
        <f>+D14</f>
        <v>500000</v>
      </c>
    </row>
    <row r="14" spans="1:4" ht="33" x14ac:dyDescent="0.3">
      <c r="A14" s="39" t="s">
        <v>97</v>
      </c>
      <c r="B14" s="37"/>
      <c r="C14" s="39" t="s">
        <v>88</v>
      </c>
      <c r="D14" s="41">
        <f>+'1'!B10</f>
        <v>500000</v>
      </c>
    </row>
  </sheetData>
  <mergeCells count="7">
    <mergeCell ref="A7:A8"/>
    <mergeCell ref="B7:B8"/>
    <mergeCell ref="C7:C8"/>
    <mergeCell ref="A5:D5"/>
    <mergeCell ref="C1:D1"/>
    <mergeCell ref="C2:D2"/>
    <mergeCell ref="C3:D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B20" sqref="B20"/>
    </sheetView>
  </sheetViews>
  <sheetFormatPr defaultRowHeight="16.5" x14ac:dyDescent="0.3"/>
  <cols>
    <col min="1" max="2" width="13.5703125" style="24" customWidth="1"/>
    <col min="3" max="3" width="61.7109375" style="24" customWidth="1"/>
    <col min="4" max="4" width="36.28515625" style="24" customWidth="1"/>
    <col min="5" max="16384" width="9.140625" style="24"/>
  </cols>
  <sheetData>
    <row r="1" spans="1:4" x14ac:dyDescent="0.3">
      <c r="C1" s="25"/>
      <c r="D1" s="16" t="s">
        <v>87</v>
      </c>
    </row>
    <row r="2" spans="1:4" x14ac:dyDescent="0.3">
      <c r="D2" s="17" t="s">
        <v>34</v>
      </c>
    </row>
    <row r="3" spans="1:4" x14ac:dyDescent="0.3">
      <c r="D3" s="26" t="s">
        <v>35</v>
      </c>
    </row>
    <row r="5" spans="1:4" ht="81" customHeight="1" x14ac:dyDescent="0.3">
      <c r="A5" s="78" t="s">
        <v>84</v>
      </c>
      <c r="B5" s="78"/>
      <c r="C5" s="78"/>
      <c r="D5" s="78"/>
    </row>
    <row r="6" spans="1:4" x14ac:dyDescent="0.3">
      <c r="A6" s="52"/>
      <c r="B6" s="52"/>
      <c r="C6" s="85"/>
      <c r="D6" s="85"/>
    </row>
    <row r="7" spans="1:4" x14ac:dyDescent="0.3">
      <c r="A7" s="53"/>
      <c r="B7" s="53"/>
      <c r="C7" s="53"/>
      <c r="D7" s="27" t="s">
        <v>0</v>
      </c>
    </row>
    <row r="8" spans="1:4" ht="49.5" x14ac:dyDescent="0.3">
      <c r="A8" s="79" t="s">
        <v>7</v>
      </c>
      <c r="B8" s="79"/>
      <c r="C8" s="79" t="s">
        <v>23</v>
      </c>
      <c r="D8" s="44" t="s">
        <v>24</v>
      </c>
    </row>
    <row r="9" spans="1:4" ht="69" customHeight="1" x14ac:dyDescent="0.3">
      <c r="A9" s="54" t="s">
        <v>25</v>
      </c>
      <c r="B9" s="55" t="s">
        <v>26</v>
      </c>
      <c r="C9" s="79"/>
      <c r="D9" s="44" t="s">
        <v>19</v>
      </c>
    </row>
    <row r="10" spans="1:4" x14ac:dyDescent="0.3">
      <c r="A10" s="54"/>
      <c r="B10" s="55"/>
      <c r="C10" s="28" t="s">
        <v>12</v>
      </c>
      <c r="D10" s="38">
        <f>D11</f>
        <v>500000</v>
      </c>
    </row>
    <row r="11" spans="1:4" ht="33" x14ac:dyDescent="0.3">
      <c r="A11" s="44"/>
      <c r="B11" s="28"/>
      <c r="C11" s="28" t="s">
        <v>27</v>
      </c>
      <c r="D11" s="38">
        <f>+D12</f>
        <v>500000</v>
      </c>
    </row>
    <row r="12" spans="1:4" x14ac:dyDescent="0.3">
      <c r="A12" s="29">
        <v>1205</v>
      </c>
      <c r="B12" s="31"/>
      <c r="C12" s="56" t="s">
        <v>28</v>
      </c>
      <c r="D12" s="38">
        <f>D19</f>
        <v>500000</v>
      </c>
    </row>
    <row r="13" spans="1:4" x14ac:dyDescent="0.3">
      <c r="A13" s="29"/>
      <c r="B13" s="31"/>
      <c r="C13" s="57" t="s">
        <v>68</v>
      </c>
      <c r="D13" s="31"/>
    </row>
    <row r="14" spans="1:4" x14ac:dyDescent="0.3">
      <c r="A14" s="29"/>
      <c r="B14" s="31"/>
      <c r="C14" s="56" t="s">
        <v>29</v>
      </c>
      <c r="D14" s="31"/>
    </row>
    <row r="15" spans="1:4" ht="33" x14ac:dyDescent="0.3">
      <c r="A15" s="29"/>
      <c r="B15" s="31"/>
      <c r="C15" s="57" t="s">
        <v>69</v>
      </c>
      <c r="D15" s="31"/>
    </row>
    <row r="16" spans="1:4" x14ac:dyDescent="0.3">
      <c r="A16" s="29"/>
      <c r="B16" s="31"/>
      <c r="C16" s="56" t="s">
        <v>30</v>
      </c>
      <c r="D16" s="31"/>
    </row>
    <row r="17" spans="1:4" x14ac:dyDescent="0.3">
      <c r="A17" s="29"/>
      <c r="B17" s="31"/>
      <c r="C17" s="57" t="s">
        <v>70</v>
      </c>
      <c r="D17" s="31"/>
    </row>
    <row r="18" spans="1:4" x14ac:dyDescent="0.3">
      <c r="A18" s="79" t="s">
        <v>31</v>
      </c>
      <c r="B18" s="79"/>
      <c r="C18" s="79"/>
      <c r="D18" s="79"/>
    </row>
    <row r="19" spans="1:4" x14ac:dyDescent="0.3">
      <c r="A19" s="29"/>
      <c r="B19" s="31">
        <v>12014</v>
      </c>
      <c r="C19" s="56" t="s">
        <v>32</v>
      </c>
      <c r="D19" s="38">
        <f>+'1'!B10</f>
        <v>500000</v>
      </c>
    </row>
    <row r="20" spans="1:4" ht="49.5" x14ac:dyDescent="0.3">
      <c r="A20" s="29"/>
      <c r="B20" s="31"/>
      <c r="C20" s="28" t="s">
        <v>99</v>
      </c>
      <c r="D20" s="30"/>
    </row>
    <row r="21" spans="1:4" x14ac:dyDescent="0.3">
      <c r="A21" s="29"/>
      <c r="B21" s="31"/>
      <c r="C21" s="56" t="s">
        <v>33</v>
      </c>
      <c r="D21" s="30"/>
    </row>
    <row r="22" spans="1:4" ht="66" x14ac:dyDescent="0.3">
      <c r="A22" s="29"/>
      <c r="B22" s="31"/>
      <c r="C22" s="28" t="s">
        <v>101</v>
      </c>
      <c r="D22" s="30"/>
    </row>
    <row r="23" spans="1:4" x14ac:dyDescent="0.3">
      <c r="A23" s="29"/>
      <c r="B23" s="31"/>
      <c r="C23" s="56" t="s">
        <v>9</v>
      </c>
      <c r="D23" s="30"/>
    </row>
    <row r="24" spans="1:4" x14ac:dyDescent="0.3">
      <c r="A24" s="29"/>
      <c r="B24" s="31"/>
      <c r="C24" s="31" t="s">
        <v>10</v>
      </c>
      <c r="D24" s="58"/>
    </row>
  </sheetData>
  <mergeCells count="5">
    <mergeCell ref="C8:C9"/>
    <mergeCell ref="A18:D18"/>
    <mergeCell ref="A5:D5"/>
    <mergeCell ref="C6:D6"/>
    <mergeCell ref="A8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3" workbookViewId="0">
      <selection activeCell="E23" sqref="E23"/>
    </sheetView>
  </sheetViews>
  <sheetFormatPr defaultRowHeight="16.5" x14ac:dyDescent="0.3"/>
  <cols>
    <col min="1" max="5" width="9.140625" style="11"/>
    <col min="6" max="6" width="57.85546875" style="11" customWidth="1"/>
    <col min="7" max="7" width="35.140625" style="11" customWidth="1"/>
    <col min="8" max="16384" width="9.140625" style="11"/>
  </cols>
  <sheetData>
    <row r="1" spans="1:7" x14ac:dyDescent="0.3">
      <c r="G1" s="16" t="s">
        <v>50</v>
      </c>
    </row>
    <row r="2" spans="1:7" x14ac:dyDescent="0.3">
      <c r="G2" s="17" t="s">
        <v>34</v>
      </c>
    </row>
    <row r="3" spans="1:7" x14ac:dyDescent="0.3">
      <c r="G3" s="18" t="s">
        <v>35</v>
      </c>
    </row>
    <row r="6" spans="1:7" ht="51.75" customHeight="1" x14ac:dyDescent="0.3">
      <c r="A6" s="86" t="s">
        <v>83</v>
      </c>
      <c r="B6" s="86"/>
      <c r="C6" s="86"/>
      <c r="D6" s="86"/>
      <c r="E6" s="86"/>
      <c r="F6" s="86"/>
      <c r="G6" s="86"/>
    </row>
    <row r="7" spans="1:7" x14ac:dyDescent="0.3">
      <c r="A7" s="19"/>
      <c r="B7" s="19"/>
      <c r="C7" s="19"/>
      <c r="D7" s="19"/>
      <c r="E7" s="19"/>
      <c r="F7" s="19"/>
      <c r="G7" s="19"/>
    </row>
    <row r="8" spans="1:7" x14ac:dyDescent="0.3">
      <c r="A8" s="20"/>
      <c r="B8" s="20"/>
      <c r="C8" s="20"/>
      <c r="D8" s="20"/>
      <c r="E8" s="20"/>
      <c r="F8" s="20"/>
      <c r="G8" s="21" t="s">
        <v>0</v>
      </c>
    </row>
    <row r="9" spans="1:7" ht="66" x14ac:dyDescent="0.3">
      <c r="A9" s="79" t="s">
        <v>11</v>
      </c>
      <c r="B9" s="79"/>
      <c r="C9" s="79"/>
      <c r="D9" s="79" t="s">
        <v>7</v>
      </c>
      <c r="E9" s="79"/>
      <c r="F9" s="79" t="s">
        <v>38</v>
      </c>
      <c r="G9" s="44" t="s">
        <v>39</v>
      </c>
    </row>
    <row r="10" spans="1:7" ht="69" x14ac:dyDescent="0.3">
      <c r="A10" s="54" t="s">
        <v>40</v>
      </c>
      <c r="B10" s="54" t="s">
        <v>41</v>
      </c>
      <c r="C10" s="54" t="s">
        <v>42</v>
      </c>
      <c r="D10" s="54" t="s">
        <v>43</v>
      </c>
      <c r="E10" s="59" t="s">
        <v>44</v>
      </c>
      <c r="F10" s="79"/>
      <c r="G10" s="44" t="s">
        <v>19</v>
      </c>
    </row>
    <row r="11" spans="1:7" x14ac:dyDescent="0.3">
      <c r="A11" s="31"/>
      <c r="B11" s="31"/>
      <c r="C11" s="31"/>
      <c r="D11" s="31"/>
      <c r="E11" s="31"/>
      <c r="F11" s="28" t="s">
        <v>12</v>
      </c>
      <c r="G11" s="38">
        <f>G13</f>
        <v>500000</v>
      </c>
    </row>
    <row r="12" spans="1:7" x14ac:dyDescent="0.3">
      <c r="A12" s="31"/>
      <c r="B12" s="31"/>
      <c r="C12" s="31"/>
      <c r="D12" s="31"/>
      <c r="E12" s="31"/>
      <c r="F12" s="28" t="s">
        <v>13</v>
      </c>
      <c r="G12" s="44"/>
    </row>
    <row r="13" spans="1:7" x14ac:dyDescent="0.3">
      <c r="A13" s="60" t="s">
        <v>45</v>
      </c>
      <c r="B13" s="31"/>
      <c r="C13" s="31"/>
      <c r="D13" s="31"/>
      <c r="E13" s="31"/>
      <c r="F13" s="61" t="s">
        <v>46</v>
      </c>
      <c r="G13" s="38">
        <f>G20</f>
        <v>500000</v>
      </c>
    </row>
    <row r="14" spans="1:7" x14ac:dyDescent="0.3">
      <c r="A14" s="31"/>
      <c r="B14" s="31"/>
      <c r="C14" s="31"/>
      <c r="D14" s="31"/>
      <c r="E14" s="31"/>
      <c r="F14" s="28" t="s">
        <v>13</v>
      </c>
      <c r="G14" s="44"/>
    </row>
    <row r="15" spans="1:7" ht="33" x14ac:dyDescent="0.3">
      <c r="A15" s="31"/>
      <c r="B15" s="60" t="s">
        <v>74</v>
      </c>
      <c r="C15" s="31"/>
      <c r="D15" s="31"/>
      <c r="E15" s="31"/>
      <c r="F15" s="35" t="s">
        <v>76</v>
      </c>
      <c r="G15" s="62">
        <f>+G17</f>
        <v>500000</v>
      </c>
    </row>
    <row r="16" spans="1:7" x14ac:dyDescent="0.3">
      <c r="A16" s="31"/>
      <c r="B16" s="31"/>
      <c r="C16" s="31"/>
      <c r="D16" s="31"/>
      <c r="E16" s="31"/>
      <c r="F16" s="35" t="s">
        <v>77</v>
      </c>
      <c r="G16" s="44"/>
    </row>
    <row r="17" spans="1:7" ht="33" x14ac:dyDescent="0.3">
      <c r="A17" s="31"/>
      <c r="B17" s="31"/>
      <c r="C17" s="60" t="s">
        <v>75</v>
      </c>
      <c r="D17" s="31"/>
      <c r="E17" s="31"/>
      <c r="F17" s="35" t="s">
        <v>78</v>
      </c>
      <c r="G17" s="62">
        <f>+G20</f>
        <v>500000</v>
      </c>
    </row>
    <row r="18" spans="1:7" x14ac:dyDescent="0.3">
      <c r="A18" s="31"/>
      <c r="B18" s="31"/>
      <c r="C18" s="60"/>
      <c r="D18" s="31"/>
      <c r="E18" s="31"/>
      <c r="F18" s="28" t="s">
        <v>13</v>
      </c>
      <c r="G18" s="44"/>
    </row>
    <row r="19" spans="1:7" ht="33" x14ac:dyDescent="0.3">
      <c r="A19" s="31"/>
      <c r="B19" s="31"/>
      <c r="C19" s="60"/>
      <c r="D19" s="31"/>
      <c r="E19" s="31"/>
      <c r="F19" s="31" t="s">
        <v>79</v>
      </c>
      <c r="G19" s="62">
        <f>G20</f>
        <v>500000</v>
      </c>
    </row>
    <row r="20" spans="1:7" x14ac:dyDescent="0.3">
      <c r="A20" s="31"/>
      <c r="B20" s="31"/>
      <c r="C20" s="31"/>
      <c r="D20" s="45">
        <v>1205</v>
      </c>
      <c r="E20" s="45"/>
      <c r="F20" s="57" t="s">
        <v>68</v>
      </c>
      <c r="G20" s="63">
        <f>G22</f>
        <v>500000</v>
      </c>
    </row>
    <row r="21" spans="1:7" x14ac:dyDescent="0.3">
      <c r="A21" s="31"/>
      <c r="B21" s="31"/>
      <c r="C21" s="31"/>
      <c r="D21" s="45"/>
      <c r="E21" s="45"/>
      <c r="F21" s="28" t="s">
        <v>13</v>
      </c>
      <c r="G21" s="44"/>
    </row>
    <row r="22" spans="1:7" ht="49.5" x14ac:dyDescent="0.3">
      <c r="A22" s="22"/>
      <c r="B22" s="22"/>
      <c r="C22" s="22"/>
      <c r="D22" s="23"/>
      <c r="E22" s="23">
        <f>+'4'!B19</f>
        <v>12014</v>
      </c>
      <c r="F22" s="31" t="str">
        <f>+'4'!C20</f>
        <v xml:space="preserve">Ռազմական դրությամբ պայմանավորված՝  դրամական աջակցություն վնասվածք կամ խեղում ստացած զինծառայողներին </v>
      </c>
      <c r="G22" s="63">
        <f>G24</f>
        <v>500000</v>
      </c>
    </row>
    <row r="23" spans="1:7" x14ac:dyDescent="0.3">
      <c r="A23" s="22"/>
      <c r="B23" s="22"/>
      <c r="C23" s="22"/>
      <c r="D23" s="23"/>
      <c r="E23" s="23"/>
      <c r="F23" s="64" t="s">
        <v>47</v>
      </c>
      <c r="G23" s="65"/>
    </row>
    <row r="24" spans="1:7" ht="49.5" x14ac:dyDescent="0.3">
      <c r="A24" s="22"/>
      <c r="B24" s="22"/>
      <c r="C24" s="22"/>
      <c r="D24" s="66"/>
      <c r="E24" s="66"/>
      <c r="F24" s="67" t="s">
        <v>48</v>
      </c>
      <c r="G24" s="63">
        <f>+G26</f>
        <v>500000</v>
      </c>
    </row>
    <row r="25" spans="1:7" ht="33" x14ac:dyDescent="0.3">
      <c r="A25" s="22"/>
      <c r="B25" s="22"/>
      <c r="C25" s="22"/>
      <c r="D25" s="23"/>
      <c r="E25" s="23"/>
      <c r="F25" s="45" t="s">
        <v>14</v>
      </c>
      <c r="G25" s="65"/>
    </row>
    <row r="26" spans="1:7" x14ac:dyDescent="0.3">
      <c r="A26" s="22"/>
      <c r="B26" s="22"/>
      <c r="C26" s="22"/>
      <c r="D26" s="23"/>
      <c r="E26" s="23"/>
      <c r="F26" s="45" t="s">
        <v>16</v>
      </c>
      <c r="G26" s="63">
        <f>+G28</f>
        <v>500000</v>
      </c>
    </row>
    <row r="27" spans="1:7" x14ac:dyDescent="0.3">
      <c r="A27" s="22"/>
      <c r="B27" s="22"/>
      <c r="C27" s="22"/>
      <c r="D27" s="23"/>
      <c r="E27" s="23"/>
      <c r="F27" s="45" t="s">
        <v>15</v>
      </c>
      <c r="G27" s="65"/>
    </row>
    <row r="28" spans="1:7" x14ac:dyDescent="0.3">
      <c r="A28" s="22"/>
      <c r="B28" s="22"/>
      <c r="C28" s="22"/>
      <c r="D28" s="23"/>
      <c r="E28" s="23"/>
      <c r="F28" s="45" t="s">
        <v>49</v>
      </c>
      <c r="G28" s="63">
        <f>G29</f>
        <v>500000</v>
      </c>
    </row>
    <row r="29" spans="1:7" x14ac:dyDescent="0.3">
      <c r="A29" s="22"/>
      <c r="B29" s="22"/>
      <c r="C29" s="22"/>
      <c r="D29" s="23"/>
      <c r="E29" s="23"/>
      <c r="F29" s="45" t="s">
        <v>17</v>
      </c>
      <c r="G29" s="63">
        <f>+'1'!B10</f>
        <v>500000</v>
      </c>
    </row>
  </sheetData>
  <mergeCells count="4">
    <mergeCell ref="A9:C9"/>
    <mergeCell ref="D9:E9"/>
    <mergeCell ref="F9:F10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8" workbookViewId="0">
      <selection activeCell="B16" sqref="B16"/>
    </sheetView>
  </sheetViews>
  <sheetFormatPr defaultRowHeight="16.5" x14ac:dyDescent="0.3"/>
  <cols>
    <col min="1" max="1" width="41" style="11" customWidth="1"/>
    <col min="2" max="2" width="69.5703125" style="11" customWidth="1"/>
    <col min="3" max="3" width="27" style="11" customWidth="1"/>
    <col min="4" max="4" width="27.7109375" style="11" customWidth="1"/>
    <col min="5" max="16384" width="9.140625" style="11"/>
  </cols>
  <sheetData>
    <row r="1" spans="1:4" x14ac:dyDescent="0.3">
      <c r="B1" s="83" t="s">
        <v>71</v>
      </c>
      <c r="C1" s="83"/>
    </row>
    <row r="2" spans="1:4" x14ac:dyDescent="0.3">
      <c r="B2" s="83" t="s">
        <v>34</v>
      </c>
      <c r="C2" s="83"/>
    </row>
    <row r="3" spans="1:4" x14ac:dyDescent="0.3">
      <c r="B3" s="84" t="s">
        <v>35</v>
      </c>
      <c r="C3" s="84"/>
    </row>
    <row r="5" spans="1:4" ht="46.5" customHeight="1" x14ac:dyDescent="0.3">
      <c r="A5" s="88" t="s">
        <v>80</v>
      </c>
      <c r="B5" s="88"/>
      <c r="C5" s="88"/>
    </row>
    <row r="6" spans="1:4" x14ac:dyDescent="0.3">
      <c r="A6" s="88" t="s">
        <v>51</v>
      </c>
      <c r="B6" s="88"/>
      <c r="C6" s="88"/>
      <c r="D6" s="15"/>
    </row>
    <row r="7" spans="1:4" x14ac:dyDescent="0.3">
      <c r="A7" s="88" t="s">
        <v>52</v>
      </c>
      <c r="B7" s="88"/>
      <c r="C7" s="88"/>
    </row>
    <row r="8" spans="1:4" x14ac:dyDescent="0.3">
      <c r="A8" s="13"/>
      <c r="B8" s="13"/>
      <c r="C8" s="13"/>
    </row>
    <row r="9" spans="1:4" x14ac:dyDescent="0.3">
      <c r="A9" s="31" t="s">
        <v>53</v>
      </c>
      <c r="B9" s="68" t="s">
        <v>54</v>
      </c>
      <c r="C9" s="13"/>
    </row>
    <row r="10" spans="1:4" x14ac:dyDescent="0.3">
      <c r="A10" s="67">
        <v>1205</v>
      </c>
      <c r="B10" s="57" t="s">
        <v>68</v>
      </c>
      <c r="C10" s="13"/>
    </row>
    <row r="12" spans="1:4" x14ac:dyDescent="0.3">
      <c r="A12" s="69" t="s">
        <v>55</v>
      </c>
      <c r="B12" s="70"/>
      <c r="C12" s="71"/>
    </row>
    <row r="13" spans="1:4" x14ac:dyDescent="0.3">
      <c r="A13" s="69"/>
      <c r="B13" s="70"/>
      <c r="C13" s="71"/>
    </row>
    <row r="14" spans="1:4" ht="82.5" x14ac:dyDescent="0.3">
      <c r="A14" s="45" t="s">
        <v>56</v>
      </c>
      <c r="B14" s="67">
        <v>1205</v>
      </c>
      <c r="C14" s="44" t="s">
        <v>57</v>
      </c>
    </row>
    <row r="15" spans="1:4" x14ac:dyDescent="0.3">
      <c r="A15" s="45" t="s">
        <v>58</v>
      </c>
      <c r="B15" s="67">
        <f>+'4'!B19</f>
        <v>12014</v>
      </c>
      <c r="C15" s="44" t="s">
        <v>59</v>
      </c>
    </row>
    <row r="16" spans="1:4" ht="33" x14ac:dyDescent="0.3">
      <c r="A16" s="45" t="s">
        <v>60</v>
      </c>
      <c r="B16" s="31" t="str">
        <f>+'4'!C20</f>
        <v xml:space="preserve">Ռազմական դրությամբ պայմանավորված՝  դրամական աջակցություն վնասվածք կամ խեղում ստացած զինծառայողներին </v>
      </c>
      <c r="C16" s="45"/>
    </row>
    <row r="17" spans="1:3" ht="66" x14ac:dyDescent="0.3">
      <c r="A17" s="45" t="s">
        <v>61</v>
      </c>
      <c r="B17" s="31" t="str">
        <f>+'4'!C22</f>
        <v>Ադրբեջանի կողմից 2020 թվականի սեպտեմբերի 27-ին սանձազերծված ռազմական գործողությունների հետևանքով վնասվածք կամ խեղում ստացած զինծառայողներին սոցիալական աջակցության տրամադրում</v>
      </c>
      <c r="C17" s="45"/>
    </row>
    <row r="18" spans="1:3" x14ac:dyDescent="0.3">
      <c r="A18" s="46" t="s">
        <v>62</v>
      </c>
      <c r="B18" s="67" t="s">
        <v>63</v>
      </c>
      <c r="C18" s="45"/>
    </row>
    <row r="19" spans="1:3" ht="82.5" x14ac:dyDescent="0.3">
      <c r="A19" s="13" t="s">
        <v>64</v>
      </c>
      <c r="B19" s="31" t="s">
        <v>100</v>
      </c>
      <c r="C19" s="45"/>
    </row>
    <row r="20" spans="1:3" x14ac:dyDescent="0.3">
      <c r="A20" s="89" t="s">
        <v>18</v>
      </c>
      <c r="B20" s="89"/>
      <c r="C20" s="45"/>
    </row>
    <row r="21" spans="1:3" ht="16.5" customHeight="1" x14ac:dyDescent="0.3">
      <c r="A21" s="90" t="s">
        <v>81</v>
      </c>
      <c r="B21" s="90"/>
      <c r="C21" s="72">
        <v>416</v>
      </c>
    </row>
    <row r="22" spans="1:3" x14ac:dyDescent="0.3">
      <c r="A22" s="87" t="s">
        <v>65</v>
      </c>
      <c r="B22" s="87"/>
      <c r="C22" s="7">
        <f>+'1'!B10</f>
        <v>500000</v>
      </c>
    </row>
  </sheetData>
  <mergeCells count="9">
    <mergeCell ref="A22:B22"/>
    <mergeCell ref="B1:C1"/>
    <mergeCell ref="B2:C2"/>
    <mergeCell ref="B3:C3"/>
    <mergeCell ref="A5:C5"/>
    <mergeCell ref="A6:C6"/>
    <mergeCell ref="A7:C7"/>
    <mergeCell ref="A20:B20"/>
    <mergeCell ref="A21:B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B16" sqref="B16"/>
    </sheetView>
  </sheetViews>
  <sheetFormatPr defaultRowHeight="16.5" x14ac:dyDescent="0.3"/>
  <cols>
    <col min="1" max="1" width="43.28515625" style="11" customWidth="1"/>
    <col min="2" max="2" width="65.85546875" style="11" customWidth="1"/>
    <col min="3" max="3" width="35.85546875" style="11" customWidth="1"/>
    <col min="4" max="4" width="18.42578125" style="11" customWidth="1"/>
    <col min="5" max="16384" width="9.140625" style="11"/>
  </cols>
  <sheetData>
    <row r="1" spans="1:3" x14ac:dyDescent="0.3">
      <c r="B1" s="83" t="s">
        <v>72</v>
      </c>
      <c r="C1" s="83"/>
    </row>
    <row r="2" spans="1:3" x14ac:dyDescent="0.3">
      <c r="B2" s="83" t="s">
        <v>34</v>
      </c>
      <c r="C2" s="83"/>
    </row>
    <row r="3" spans="1:3" x14ac:dyDescent="0.3">
      <c r="B3" s="84" t="s">
        <v>35</v>
      </c>
      <c r="C3" s="84"/>
    </row>
    <row r="5" spans="1:3" ht="38.25" customHeight="1" x14ac:dyDescent="0.3">
      <c r="A5" s="88" t="s">
        <v>82</v>
      </c>
      <c r="B5" s="88"/>
      <c r="C5" s="88"/>
    </row>
    <row r="6" spans="1:3" ht="30.75" customHeight="1" x14ac:dyDescent="0.3">
      <c r="A6" s="88" t="s">
        <v>66</v>
      </c>
      <c r="B6" s="88"/>
      <c r="C6" s="88"/>
    </row>
    <row r="7" spans="1:3" x14ac:dyDescent="0.3">
      <c r="A7" s="11" t="s">
        <v>67</v>
      </c>
      <c r="B7" s="12"/>
      <c r="C7" s="12"/>
    </row>
    <row r="8" spans="1:3" x14ac:dyDescent="0.3">
      <c r="A8" s="73"/>
      <c r="B8" s="73"/>
      <c r="C8" s="74"/>
    </row>
    <row r="9" spans="1:3" x14ac:dyDescent="0.3">
      <c r="A9" s="31" t="s">
        <v>53</v>
      </c>
      <c r="B9" s="68" t="s">
        <v>54</v>
      </c>
      <c r="C9" s="13"/>
    </row>
    <row r="10" spans="1:3" x14ac:dyDescent="0.3">
      <c r="A10" s="67">
        <v>1205</v>
      </c>
      <c r="B10" s="57" t="s">
        <v>68</v>
      </c>
      <c r="C10" s="13"/>
    </row>
    <row r="12" spans="1:3" x14ac:dyDescent="0.3">
      <c r="A12" s="69" t="s">
        <v>55</v>
      </c>
      <c r="B12" s="70"/>
      <c r="C12" s="71"/>
    </row>
    <row r="13" spans="1:3" x14ac:dyDescent="0.3">
      <c r="A13" s="69"/>
      <c r="B13" s="70"/>
      <c r="C13" s="71"/>
    </row>
    <row r="14" spans="1:3" ht="49.5" x14ac:dyDescent="0.3">
      <c r="A14" s="45" t="s">
        <v>56</v>
      </c>
      <c r="B14" s="67">
        <v>1205</v>
      </c>
      <c r="C14" s="44" t="s">
        <v>57</v>
      </c>
    </row>
    <row r="15" spans="1:3" x14ac:dyDescent="0.3">
      <c r="A15" s="45" t="s">
        <v>58</v>
      </c>
      <c r="B15" s="67">
        <f>+'4'!B19</f>
        <v>12014</v>
      </c>
      <c r="C15" s="44" t="s">
        <v>59</v>
      </c>
    </row>
    <row r="16" spans="1:3" ht="49.5" x14ac:dyDescent="0.3">
      <c r="A16" s="45" t="s">
        <v>60</v>
      </c>
      <c r="B16" s="31" t="str">
        <f>+'6'!B16</f>
        <v xml:space="preserve">Ռազմական դրությամբ պայմանավորված՝  դրամական աջակցություն վնասվածք կամ խեղում ստացած զինծառայողներին </v>
      </c>
      <c r="C16" s="45"/>
    </row>
    <row r="17" spans="1:3" ht="66" x14ac:dyDescent="0.3">
      <c r="A17" s="45" t="s">
        <v>61</v>
      </c>
      <c r="B17" s="31" t="str">
        <f>+'6'!B17</f>
        <v>Ադրբեջանի կողմից 2020 թվականի սեպտեմբերի 27-ին սանձազերծված ռազմական գործողությունների հետևանքով վնասվածք կամ խեղում ստացած զինծառայողներին սոցիալական աջակցության տրամադրում</v>
      </c>
      <c r="C17" s="45"/>
    </row>
    <row r="18" spans="1:3" x14ac:dyDescent="0.3">
      <c r="A18" s="46" t="s">
        <v>62</v>
      </c>
      <c r="B18" s="67" t="s">
        <v>63</v>
      </c>
      <c r="C18" s="45"/>
    </row>
    <row r="19" spans="1:3" ht="82.5" x14ac:dyDescent="0.3">
      <c r="A19" s="14" t="s">
        <v>64</v>
      </c>
      <c r="B19" s="75" t="str">
        <f>+'6'!B19</f>
        <v>Ադրբեջանի կողմից 2020 թվականի սեպտեմբերի 27-ին սանձազերծված ռազմական գործողությունների հետևանքով վնասվածք կամ խեղում ստացած զինծառայողների՝ ՀՀ կառավարության 2020 դեկտեմբերի 17-ի թիվ 2073 - Լ որոշման համաձայն</v>
      </c>
      <c r="C19" s="45"/>
    </row>
    <row r="20" spans="1:3" x14ac:dyDescent="0.3">
      <c r="A20" s="89" t="s">
        <v>18</v>
      </c>
      <c r="B20" s="89"/>
      <c r="C20" s="45"/>
    </row>
    <row r="21" spans="1:3" ht="16.5" customHeight="1" x14ac:dyDescent="0.3">
      <c r="A21" s="93" t="s">
        <v>81</v>
      </c>
      <c r="B21" s="93"/>
      <c r="C21" s="76">
        <f>+'6'!C21</f>
        <v>416</v>
      </c>
    </row>
    <row r="22" spans="1:3" x14ac:dyDescent="0.3">
      <c r="A22" s="91" t="s">
        <v>65</v>
      </c>
      <c r="B22" s="92"/>
      <c r="C22" s="41">
        <f>+'1'!B10</f>
        <v>500000</v>
      </c>
    </row>
  </sheetData>
  <mergeCells count="8">
    <mergeCell ref="B1:C1"/>
    <mergeCell ref="B2:C2"/>
    <mergeCell ref="B3:C3"/>
    <mergeCell ref="A22:B22"/>
    <mergeCell ref="A5:C5"/>
    <mergeCell ref="A6:C6"/>
    <mergeCell ref="A20:B20"/>
    <mergeCell ref="A21:B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Gohar.Hayrapetyan</dc:creator>
  <cp:lastModifiedBy>Anahit.Galstyan</cp:lastModifiedBy>
  <dcterms:created xsi:type="dcterms:W3CDTF">2020-11-18T04:57:16Z</dcterms:created>
  <dcterms:modified xsi:type="dcterms:W3CDTF">2020-12-23T12:05:53Z</dcterms:modified>
</cp:coreProperties>
</file>