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LETTER\2021\ՀՀ կառավարության որոշումներ\Միջծրագրային\"/>
    </mc:Choice>
  </mc:AlternateContent>
  <bookViews>
    <workbookView xWindow="0" yWindow="0" windowWidth="21570" windowHeight="7485" activeTab="6"/>
  </bookViews>
  <sheets>
    <sheet name="1" sheetId="37" r:id="rId1"/>
    <sheet name="2" sheetId="36" r:id="rId2"/>
    <sheet name="3" sheetId="26" r:id="rId3"/>
    <sheet name="4" sheetId="43" r:id="rId4"/>
    <sheet name="5" sheetId="27" r:id="rId5"/>
    <sheet name="6" sheetId="42" r:id="rId6"/>
    <sheet name="7" sheetId="44" r:id="rId7"/>
  </sheets>
  <definedNames>
    <definedName name="_tab10" localSheetId="1">#REF!</definedName>
    <definedName name="_tab10" localSheetId="5">#REF!</definedName>
    <definedName name="_tab10">#REF!</definedName>
    <definedName name="_tab11" localSheetId="1">#REF!</definedName>
    <definedName name="_tab11" localSheetId="5">#REF!</definedName>
    <definedName name="_tab11">#REF!</definedName>
    <definedName name="_tab12" localSheetId="1">#REF!</definedName>
    <definedName name="_tab12" localSheetId="5">#REF!</definedName>
    <definedName name="_tab12">#REF!</definedName>
    <definedName name="_tab13" localSheetId="1">#REF!</definedName>
    <definedName name="_tab13" localSheetId="5">#REF!</definedName>
    <definedName name="_tab13">#REF!</definedName>
    <definedName name="_tab14" localSheetId="1">#REF!</definedName>
    <definedName name="_tab14" localSheetId="5">#REF!</definedName>
    <definedName name="_tab14">#REF!</definedName>
    <definedName name="_tab15" localSheetId="1">#REF!</definedName>
    <definedName name="_tab15" localSheetId="5">#REF!</definedName>
    <definedName name="_tab15">#REF!</definedName>
    <definedName name="_tab16" localSheetId="1">#REF!</definedName>
    <definedName name="_tab16" localSheetId="5">#REF!</definedName>
    <definedName name="_tab16">#REF!</definedName>
    <definedName name="_tab17" localSheetId="1">#REF!</definedName>
    <definedName name="_tab17" localSheetId="5">#REF!</definedName>
    <definedName name="_tab17">#REF!</definedName>
    <definedName name="_tab18" localSheetId="1">#REF!</definedName>
    <definedName name="_tab18" localSheetId="5">#REF!</definedName>
    <definedName name="_tab18">#REF!</definedName>
    <definedName name="_tab19" localSheetId="1">#REF!</definedName>
    <definedName name="_tab19" localSheetId="5">#REF!</definedName>
    <definedName name="_tab19">#REF!</definedName>
    <definedName name="_tab20" localSheetId="1">#REF!</definedName>
    <definedName name="_tab20" localSheetId="5">#REF!</definedName>
    <definedName name="_tab20">#REF!</definedName>
    <definedName name="_tab21" localSheetId="1">#REF!</definedName>
    <definedName name="_tab21" localSheetId="5">#REF!</definedName>
    <definedName name="_tab21">#REF!</definedName>
    <definedName name="_tab22" localSheetId="1">#REF!</definedName>
    <definedName name="_tab22" localSheetId="5">#REF!</definedName>
    <definedName name="_tab22">#REF!</definedName>
    <definedName name="_tab23" localSheetId="1">#REF!</definedName>
    <definedName name="_tab23" localSheetId="5">#REF!</definedName>
    <definedName name="_tab23">#REF!</definedName>
    <definedName name="_tab24" localSheetId="1">#REF!</definedName>
    <definedName name="_tab24" localSheetId="5">#REF!</definedName>
    <definedName name="_tab24">#REF!</definedName>
    <definedName name="_tab5" localSheetId="1">#REF!</definedName>
    <definedName name="_tab5" localSheetId="5">#REF!</definedName>
    <definedName name="_tab5">#REF!</definedName>
    <definedName name="_tab6" localSheetId="1">#REF!</definedName>
    <definedName name="_tab6" localSheetId="5">#REF!</definedName>
    <definedName name="_tab6">#REF!</definedName>
    <definedName name="_tab7" localSheetId="1">#REF!</definedName>
    <definedName name="_tab7" localSheetId="5">#REF!</definedName>
    <definedName name="_tab7">#REF!</definedName>
    <definedName name="_tab8" localSheetId="1">#REF!</definedName>
    <definedName name="_tab8" localSheetId="5">#REF!</definedName>
    <definedName name="_tab8">#REF!</definedName>
    <definedName name="_tab9" localSheetId="1">#REF!</definedName>
    <definedName name="_tab9" localSheetId="5">#REF!</definedName>
    <definedName name="_tab9">#REF!</definedName>
    <definedName name="par_count" localSheetId="1">#REF!,#REF!,#REF!,#REF!,#REF!,#REF!,#REF!,#REF!,#REF!,#REF!,#REF!,#REF!,#REF!,#REF!,#REF!</definedName>
    <definedName name="par_count" localSheetId="5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1">#REF!,#REF!,#REF!,#REF!,#REF!</definedName>
    <definedName name="par_qual" localSheetId="5">#REF!,#REF!,#REF!,#REF!,#REF!</definedName>
    <definedName name="par_qual">#REF!,#REF!,#REF!,#REF!,#REF!</definedName>
    <definedName name="par_time" localSheetId="1">#REF!,#REF!,#REF!,#REF!</definedName>
    <definedName name="par_time" localSheetId="5">#REF!,#REF!,#REF!,#REF!</definedName>
    <definedName name="par_time">#REF!,#REF!,#REF!,#REF!</definedName>
    <definedName name="par2.12s" localSheetId="1">#REF!</definedName>
    <definedName name="par2.12s" localSheetId="5">#REF!</definedName>
    <definedName name="par2.12s">#REF!</definedName>
    <definedName name="par2.4s" localSheetId="1">#REF!,#REF!,#REF!,#REF!,#REF!,#REF!,#REF!,#REF!,#REF!,#REF!,#REF!,#REF!,#REF!,#REF!,#REF!,#REF!</definedName>
    <definedName name="par2.4s" localSheetId="5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1">#REF!,#REF!</definedName>
    <definedName name="par2.5s" localSheetId="5">#REF!,#REF!</definedName>
    <definedName name="par2.5s">#REF!,#REF!</definedName>
    <definedName name="par2.6s" localSheetId="1">#REF!,#REF!,#REF!,#REF!</definedName>
    <definedName name="par2.6s" localSheetId="5">#REF!,#REF!,#REF!,#REF!</definedName>
    <definedName name="par2.6s">#REF!,#REF!,#REF!,#REF!</definedName>
    <definedName name="par2.7s" localSheetId="1">#REF!,#REF!</definedName>
    <definedName name="par2.7s" localSheetId="5">#REF!,#REF!</definedName>
    <definedName name="par2.7s">#REF!,#REF!</definedName>
    <definedName name="par2.9s" localSheetId="1">#REF!,#REF!,#REF!,#REF!,#REF!,#REF!,#REF!,#REF!,#REF!,#REF!,#REF!,#REF!,#REF!,#REF!,#REF!,#REF!</definedName>
    <definedName name="par2.9s" localSheetId="5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1">#REF!,#REF!</definedName>
    <definedName name="par4.10s" localSheetId="5">#REF!,#REF!</definedName>
    <definedName name="par4.10s">#REF!,#REF!</definedName>
    <definedName name="par4.11d" localSheetId="1">#REF!,#REF!,#REF!,#REF!,#REF!</definedName>
    <definedName name="par4.11d" localSheetId="5">#REF!,#REF!,#REF!,#REF!,#REF!</definedName>
    <definedName name="par4.11d">#REF!,#REF!,#REF!,#REF!,#REF!</definedName>
    <definedName name="par4.12d" localSheetId="1">#REF!</definedName>
    <definedName name="par4.12d" localSheetId="5">#REF!</definedName>
    <definedName name="par4.12d">#REF!</definedName>
    <definedName name="par4.13s" localSheetId="1">#REF!</definedName>
    <definedName name="par4.13s" localSheetId="5">#REF!</definedName>
    <definedName name="par4.13s">#REF!</definedName>
    <definedName name="par4.14" localSheetId="1">#REF!,#REF!,#REF!,#REF!,#REF!,#REF!</definedName>
    <definedName name="par4.14" localSheetId="5">#REF!,#REF!,#REF!,#REF!,#REF!,#REF!</definedName>
    <definedName name="par4.14">#REF!,#REF!,#REF!,#REF!,#REF!,#REF!</definedName>
    <definedName name="par4.15" localSheetId="1">#REF!,#REF!,#REF!</definedName>
    <definedName name="par4.15" localSheetId="5">#REF!,#REF!,#REF!</definedName>
    <definedName name="par4.15">#REF!,#REF!,#REF!</definedName>
    <definedName name="par4.16" localSheetId="1">#REF!,#REF!,#REF!</definedName>
    <definedName name="par4.16" localSheetId="5">#REF!,#REF!,#REF!</definedName>
    <definedName name="par4.16">#REF!,#REF!,#REF!</definedName>
    <definedName name="par4.17" localSheetId="1">#REF!,#REF!,#REF!,#REF!</definedName>
    <definedName name="par4.17" localSheetId="5">#REF!,#REF!,#REF!,#REF!</definedName>
    <definedName name="par4.17">#REF!,#REF!,#REF!,#REF!</definedName>
    <definedName name="par4.18d" localSheetId="1">#REF!,#REF!</definedName>
    <definedName name="par4.18d" localSheetId="5">#REF!,#REF!</definedName>
    <definedName name="par4.18d">#REF!,#REF!</definedName>
    <definedName name="par4.19s" localSheetId="1">#REF!</definedName>
    <definedName name="par4.19s" localSheetId="5">#REF!</definedName>
    <definedName name="par4.19s">#REF!</definedName>
    <definedName name="par4.20f" localSheetId="1">#REF!</definedName>
    <definedName name="par4.20f" localSheetId="5">#REF!</definedName>
    <definedName name="par4.20f">#REF!</definedName>
    <definedName name="par4.21f" localSheetId="1">#REF!</definedName>
    <definedName name="par4.21f" localSheetId="5">#REF!</definedName>
    <definedName name="par4.21f">#REF!</definedName>
    <definedName name="par4.22" localSheetId="1">#REF!</definedName>
    <definedName name="par4.22" localSheetId="5">#REF!</definedName>
    <definedName name="par4.22">#REF!</definedName>
    <definedName name="par4.4" localSheetId="1">#REF!</definedName>
    <definedName name="par4.4" localSheetId="5">#REF!</definedName>
    <definedName name="par4.4">#REF!</definedName>
    <definedName name="par4.5" localSheetId="1">#REF!</definedName>
    <definedName name="par4.5" localSheetId="5">#REF!</definedName>
    <definedName name="par4.5">#REF!</definedName>
    <definedName name="par4.6s" localSheetId="1">#REF!</definedName>
    <definedName name="par4.6s" localSheetId="5">#REF!</definedName>
    <definedName name="par4.6s">#REF!</definedName>
    <definedName name="par4.7s" localSheetId="1">#REF!</definedName>
    <definedName name="par4.7s" localSheetId="5">#REF!</definedName>
    <definedName name="par4.7s">#REF!</definedName>
    <definedName name="par4.8" localSheetId="1">#REF!,#REF!,#REF!,#REF!,#REF!</definedName>
    <definedName name="par4.8" localSheetId="5">#REF!,#REF!,#REF!,#REF!,#REF!</definedName>
    <definedName name="par4.8">#REF!,#REF!,#REF!,#REF!,#REF!</definedName>
    <definedName name="par4.9" localSheetId="1">#REF!,#REF!,#REF!,#REF!,#REF!,#REF!</definedName>
    <definedName name="par4.9" localSheetId="5">#REF!,#REF!,#REF!,#REF!,#REF!,#REF!</definedName>
    <definedName name="par4.9">#REF!,#REF!,#REF!,#REF!,#REF!,#REF!</definedName>
    <definedName name="par5.1" localSheetId="1">#REF!,#REF!</definedName>
    <definedName name="par5.1" localSheetId="5">#REF!,#REF!</definedName>
    <definedName name="par5.1">#REF!,#REF!</definedName>
    <definedName name="par5.3" localSheetId="1">#REF!,#REF!,#REF!,#REF!,#REF!,#REF!</definedName>
    <definedName name="par5.3" localSheetId="5">#REF!,#REF!,#REF!,#REF!,#REF!,#REF!</definedName>
    <definedName name="par5.3">#REF!,#REF!,#REF!,#REF!,#REF!,#REF!</definedName>
    <definedName name="par5.4" localSheetId="1">#REF!,#REF!,#REF!,#REF!,#REF!</definedName>
    <definedName name="par5.4" localSheetId="5">#REF!,#REF!,#REF!,#REF!,#REF!</definedName>
    <definedName name="par5.4">#REF!,#REF!,#REF!,#REF!,#REF!</definedName>
    <definedName name="par5.5" localSheetId="1">#REF!</definedName>
    <definedName name="par5.5" localSheetId="5">#REF!</definedName>
    <definedName name="par5.5">#REF!</definedName>
    <definedName name="par5.6" localSheetId="1">#REF!,#REF!</definedName>
    <definedName name="par5.6" localSheetId="5">#REF!,#REF!</definedName>
    <definedName name="par5.6">#REF!,#REF!</definedName>
    <definedName name="_xlnm.Print_Titles" localSheetId="2">'3'!$7:$8</definedName>
    <definedName name="program" localSheetId="1">#REF!,#REF!,#REF!,#REF!,#REF!,#REF!,#REF!,#REF!,#REF!,#REF!,#REF!,#REF!,#REF!,#REF!,#REF!,#REF!,#REF!,#REF!,#REF!,#REF!</definedName>
    <definedName name="program" localSheetId="5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G113" i="26" l="1"/>
  <c r="G87" i="26"/>
  <c r="G85" i="26"/>
  <c r="G61" i="26"/>
  <c r="G59" i="26"/>
  <c r="H10" i="26"/>
  <c r="I10" i="26"/>
  <c r="J10" i="26"/>
  <c r="G10" i="26"/>
  <c r="F11" i="36"/>
  <c r="G11" i="36"/>
  <c r="H11" i="36"/>
  <c r="E11" i="36"/>
  <c r="H117" i="26"/>
  <c r="I117" i="26"/>
  <c r="J117" i="26"/>
  <c r="J113" i="26" s="1"/>
  <c r="J85" i="26" s="1"/>
  <c r="H113" i="26"/>
  <c r="H85" i="26" s="1"/>
  <c r="I113" i="26"/>
  <c r="H87" i="26"/>
  <c r="I87" i="26"/>
  <c r="I85" i="26" s="1"/>
  <c r="J87" i="26"/>
  <c r="H61" i="26"/>
  <c r="I61" i="26"/>
  <c r="J61" i="26"/>
  <c r="H44" i="26"/>
  <c r="I44" i="26"/>
  <c r="J44" i="26"/>
  <c r="G44" i="26"/>
  <c r="H29" i="26"/>
  <c r="I29" i="26"/>
  <c r="J29" i="26"/>
  <c r="G29" i="26"/>
  <c r="G14" i="26"/>
  <c r="H12" i="26"/>
  <c r="I12" i="26"/>
  <c r="J12" i="26"/>
  <c r="G12" i="26"/>
  <c r="I19" i="44" l="1"/>
  <c r="I22" i="44"/>
  <c r="I18" i="44"/>
  <c r="I15" i="44"/>
  <c r="I14" i="44" s="1"/>
  <c r="I11" i="44"/>
  <c r="I10" i="44" s="1"/>
  <c r="I24" i="44"/>
  <c r="C8" i="37"/>
  <c r="E13" i="43"/>
  <c r="E10" i="43"/>
  <c r="H126" i="26" l="1"/>
  <c r="H125" i="26" s="1"/>
  <c r="H124" i="26" s="1"/>
  <c r="H123" i="26" s="1"/>
  <c r="H121" i="26" s="1"/>
  <c r="H119" i="26" s="1"/>
  <c r="I126" i="26"/>
  <c r="I125" i="26" s="1"/>
  <c r="I124" i="26" s="1"/>
  <c r="I123" i="26" s="1"/>
  <c r="I121" i="26" s="1"/>
  <c r="I119" i="26" s="1"/>
  <c r="J126" i="26"/>
  <c r="J125" i="26" s="1"/>
  <c r="J124" i="26" s="1"/>
  <c r="J123" i="26" s="1"/>
  <c r="J121" i="26" s="1"/>
  <c r="J119" i="26" s="1"/>
  <c r="G126" i="26"/>
  <c r="G125" i="26" s="1"/>
  <c r="G124" i="26" s="1"/>
  <c r="G123" i="26" s="1"/>
  <c r="G121" i="26" s="1"/>
  <c r="G119" i="26" s="1"/>
  <c r="G117" i="26" s="1"/>
  <c r="G102" i="26"/>
  <c r="J111" i="26"/>
  <c r="I111" i="26"/>
  <c r="H111" i="26"/>
  <c r="H110" i="26" s="1"/>
  <c r="H109" i="26" s="1"/>
  <c r="H108" i="26" s="1"/>
  <c r="H106" i="26" s="1"/>
  <c r="H104" i="26" s="1"/>
  <c r="H102" i="26" s="1"/>
  <c r="G111" i="26"/>
  <c r="G110" i="26" s="1"/>
  <c r="G109" i="26" s="1"/>
  <c r="G108" i="26" s="1"/>
  <c r="G106" i="26" s="1"/>
  <c r="G104" i="26" s="1"/>
  <c r="J110" i="26"/>
  <c r="I110" i="26"/>
  <c r="I109" i="26" s="1"/>
  <c r="I108" i="26" s="1"/>
  <c r="I106" i="26" s="1"/>
  <c r="I104" i="26" s="1"/>
  <c r="I102" i="26" s="1"/>
  <c r="J109" i="26"/>
  <c r="J108" i="26"/>
  <c r="J106" i="26" s="1"/>
  <c r="J104" i="26" s="1"/>
  <c r="J102" i="26" s="1"/>
  <c r="G91" i="26"/>
  <c r="G93" i="26"/>
  <c r="J100" i="26"/>
  <c r="I100" i="26"/>
  <c r="H100" i="26"/>
  <c r="G100" i="26"/>
  <c r="G99" i="26" s="1"/>
  <c r="G98" i="26" s="1"/>
  <c r="G97" i="26" s="1"/>
  <c r="G95" i="26" s="1"/>
  <c r="J99" i="26"/>
  <c r="I99" i="26"/>
  <c r="I98" i="26" s="1"/>
  <c r="I97" i="26" s="1"/>
  <c r="I95" i="26" s="1"/>
  <c r="I93" i="26" s="1"/>
  <c r="I91" i="26" s="1"/>
  <c r="H99" i="26"/>
  <c r="H98" i="26" s="1"/>
  <c r="H97" i="26" s="1"/>
  <c r="H95" i="26" s="1"/>
  <c r="H93" i="26" s="1"/>
  <c r="H91" i="26" s="1"/>
  <c r="J98" i="26"/>
  <c r="J97" i="26" s="1"/>
  <c r="J95" i="26" s="1"/>
  <c r="J93" i="26" s="1"/>
  <c r="J91" i="26" s="1"/>
  <c r="J83" i="26"/>
  <c r="J82" i="26" s="1"/>
  <c r="J81" i="26" s="1"/>
  <c r="J80" i="26" s="1"/>
  <c r="J78" i="26" s="1"/>
  <c r="J76" i="26" s="1"/>
  <c r="I83" i="26"/>
  <c r="I82" i="26" s="1"/>
  <c r="I81" i="26" s="1"/>
  <c r="I80" i="26" s="1"/>
  <c r="I78" i="26" s="1"/>
  <c r="I76" i="26" s="1"/>
  <c r="H83" i="26"/>
  <c r="H82" i="26" s="1"/>
  <c r="H81" i="26" s="1"/>
  <c r="H80" i="26" s="1"/>
  <c r="H78" i="26" s="1"/>
  <c r="H76" i="26" s="1"/>
  <c r="G83" i="26"/>
  <c r="G82" i="26" s="1"/>
  <c r="G81" i="26" s="1"/>
  <c r="G80" i="26" s="1"/>
  <c r="G78" i="26" s="1"/>
  <c r="G76" i="26" s="1"/>
  <c r="G65" i="26" s="1"/>
  <c r="H74" i="26"/>
  <c r="H73" i="26" s="1"/>
  <c r="H72" i="26" s="1"/>
  <c r="H71" i="26" s="1"/>
  <c r="H69" i="26" s="1"/>
  <c r="H67" i="26" s="1"/>
  <c r="I74" i="26"/>
  <c r="I73" i="26" s="1"/>
  <c r="I72" i="26" s="1"/>
  <c r="I71" i="26" s="1"/>
  <c r="I69" i="26" s="1"/>
  <c r="I67" i="26" s="1"/>
  <c r="J74" i="26"/>
  <c r="J73" i="26" s="1"/>
  <c r="J72" i="26" s="1"/>
  <c r="J71" i="26" s="1"/>
  <c r="J69" i="26" s="1"/>
  <c r="J67" i="26" s="1"/>
  <c r="G74" i="26"/>
  <c r="G73" i="26" s="1"/>
  <c r="G72" i="26" s="1"/>
  <c r="G71" i="26" s="1"/>
  <c r="G69" i="26" s="1"/>
  <c r="G67" i="26" s="1"/>
  <c r="H57" i="26"/>
  <c r="H56" i="26" s="1"/>
  <c r="H55" i="26" s="1"/>
  <c r="H54" i="26" s="1"/>
  <c r="H52" i="26" s="1"/>
  <c r="H50" i="26" s="1"/>
  <c r="H48" i="26" s="1"/>
  <c r="I57" i="26"/>
  <c r="I56" i="26" s="1"/>
  <c r="I55" i="26" s="1"/>
  <c r="I54" i="26" s="1"/>
  <c r="I52" i="26" s="1"/>
  <c r="I50" i="26" s="1"/>
  <c r="I48" i="26" s="1"/>
  <c r="J57" i="26"/>
  <c r="J56" i="26" s="1"/>
  <c r="J55" i="26" s="1"/>
  <c r="J54" i="26" s="1"/>
  <c r="J52" i="26" s="1"/>
  <c r="J50" i="26" s="1"/>
  <c r="J48" i="26" s="1"/>
  <c r="G57" i="26"/>
  <c r="G56" i="26" s="1"/>
  <c r="G55" i="26" s="1"/>
  <c r="G54" i="26" s="1"/>
  <c r="H41" i="26"/>
  <c r="H40" i="26" s="1"/>
  <c r="H39" i="26" s="1"/>
  <c r="H37" i="26" s="1"/>
  <c r="H35" i="26" s="1"/>
  <c r="H33" i="26" s="1"/>
  <c r="I41" i="26"/>
  <c r="I40" i="26" s="1"/>
  <c r="I39" i="26" s="1"/>
  <c r="I37" i="26" s="1"/>
  <c r="I35" i="26" s="1"/>
  <c r="I33" i="26" s="1"/>
  <c r="J41" i="26"/>
  <c r="J40" i="26" s="1"/>
  <c r="J39" i="26" s="1"/>
  <c r="J37" i="26" s="1"/>
  <c r="J35" i="26" s="1"/>
  <c r="J33" i="26" s="1"/>
  <c r="G41" i="26"/>
  <c r="G40" i="26" s="1"/>
  <c r="G39" i="26" s="1"/>
  <c r="G37" i="26" s="1"/>
  <c r="G35" i="26" s="1"/>
  <c r="G33" i="26" s="1"/>
  <c r="H27" i="26"/>
  <c r="H26" i="26" s="1"/>
  <c r="H25" i="26" s="1"/>
  <c r="H24" i="26" s="1"/>
  <c r="H22" i="26" s="1"/>
  <c r="H20" i="26" s="1"/>
  <c r="H18" i="26" s="1"/>
  <c r="H14" i="26" s="1"/>
  <c r="I27" i="26"/>
  <c r="I26" i="26" s="1"/>
  <c r="I25" i="26" s="1"/>
  <c r="I24" i="26" s="1"/>
  <c r="I22" i="26" s="1"/>
  <c r="I20" i="26" s="1"/>
  <c r="I18" i="26" s="1"/>
  <c r="I14" i="26" s="1"/>
  <c r="J27" i="26"/>
  <c r="J26" i="26" s="1"/>
  <c r="J25" i="26" s="1"/>
  <c r="J24" i="26" s="1"/>
  <c r="J22" i="26" s="1"/>
  <c r="J20" i="26" s="1"/>
  <c r="J18" i="26" s="1"/>
  <c r="J14" i="26" s="1"/>
  <c r="I65" i="26" l="1"/>
  <c r="I59" i="26"/>
  <c r="J59" i="26"/>
  <c r="J65" i="26"/>
  <c r="H65" i="26"/>
  <c r="H59" i="26"/>
  <c r="F97" i="36"/>
  <c r="G97" i="36"/>
  <c r="H97" i="36"/>
  <c r="E97" i="36"/>
  <c r="F83" i="36"/>
  <c r="G83" i="36"/>
  <c r="H83" i="36"/>
  <c r="E83" i="36"/>
  <c r="H9" i="26" l="1"/>
  <c r="J9" i="26"/>
  <c r="I9" i="26"/>
  <c r="F70" i="36"/>
  <c r="F10" i="36" s="1"/>
  <c r="G70" i="36"/>
  <c r="G10" i="36" s="1"/>
  <c r="H70" i="36"/>
  <c r="H10" i="36" s="1"/>
  <c r="E70" i="36"/>
  <c r="F58" i="36"/>
  <c r="G58" i="36"/>
  <c r="H58" i="36"/>
  <c r="E58" i="36"/>
  <c r="E44" i="36"/>
  <c r="F44" i="36"/>
  <c r="G44" i="36"/>
  <c r="H44" i="36"/>
  <c r="F31" i="36"/>
  <c r="G31" i="36"/>
  <c r="H31" i="36"/>
  <c r="E31" i="36"/>
  <c r="F13" i="36"/>
  <c r="G13" i="36"/>
  <c r="H13" i="36"/>
  <c r="E13" i="36"/>
  <c r="E10" i="36" l="1"/>
  <c r="G27" i="26" l="1"/>
  <c r="G26" i="26"/>
  <c r="G25" i="26" s="1"/>
  <c r="G24" i="26" s="1"/>
  <c r="G22" i="26" s="1"/>
  <c r="G20" i="26" s="1"/>
  <c r="G18" i="26" s="1"/>
  <c r="G50" i="26"/>
  <c r="G48" i="26" s="1"/>
  <c r="G9" i="26" s="1"/>
</calcChain>
</file>

<file path=xl/sharedStrings.xml><?xml version="1.0" encoding="utf-8"?>
<sst xmlns="http://schemas.openxmlformats.org/spreadsheetml/2006/main" count="745" uniqueCount="251">
  <si>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</si>
  <si>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</si>
  <si>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</si>
  <si>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</si>
  <si>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</si>
  <si>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>ԸՆԹԱՑԻԿ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</si>
  <si>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</si>
  <si>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</si>
  <si>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</si>
  <si>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</si>
  <si>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</si>
  <si>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</si>
  <si>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</si>
  <si>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</si>
  <si>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>Միջոցառման վրա կատարվող ծախսը (հազար դրամ)</t>
  </si>
  <si>
    <t>№ ------------ -Ն որոշման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</si>
  <si>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</si>
  <si>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</si>
  <si>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</si>
  <si>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</si>
  <si>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</si>
  <si>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</si>
  <si>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ԸՆԴԱՄԵՆԸ</t>
  </si>
  <si>
    <t>Բյուջետային հատկացումների գլխավոր կարգադրիչների, ծրագրերի և միջոցառումների անվանումները</t>
  </si>
  <si>
    <t>Ծրագրի միջոցառումներ</t>
  </si>
  <si>
    <t>ՀՀ առողջապահության նախարարություն</t>
  </si>
  <si>
    <t>ՀՀ Առողջապահության նախարարություն</t>
  </si>
  <si>
    <t>Հավելված  № 5</t>
  </si>
  <si>
    <t>ՄԱՍ 2. ՊԵՏԱԿԱՆ ՄԱՐՄՆԻ ԳԾՈՎ ԱՐԴՅՈՒՆՔԱՅԻՆ (ԿԱՏԱՐՈՂԱԿԱՆ) ՑՈՒՑԱՆԻՇՆԵՐԸ</t>
  </si>
  <si>
    <t xml:space="preserve">Միջոցառման տեսակը` </t>
  </si>
  <si>
    <t>Հավելված  № 1</t>
  </si>
  <si>
    <t>Հավելված  № 4</t>
  </si>
  <si>
    <t>01</t>
  </si>
  <si>
    <t xml:space="preserve">Ծրագրի անվանումը </t>
  </si>
  <si>
    <t>Ծրագրի նպատակը</t>
  </si>
  <si>
    <t>Վերջնական արդյունքի նկարագրությունը</t>
  </si>
  <si>
    <t>Հանրային առողջության պահպանում</t>
  </si>
  <si>
    <t xml:space="preserve">այդ թվում` </t>
  </si>
  <si>
    <t>Առաջին կիսամյակ</t>
  </si>
  <si>
    <t>Ինը ամիս</t>
  </si>
  <si>
    <t>Ծրագրի անվանումը</t>
  </si>
  <si>
    <t>Ընդամենը</t>
  </si>
  <si>
    <t>Հավելված  № 3</t>
  </si>
  <si>
    <t>07</t>
  </si>
  <si>
    <t>ԱՌՈՂՋԱՊԱՀՈՒԹՅՈՒՆ</t>
  </si>
  <si>
    <t>Հանրային առողջապահական ծառայություններ</t>
  </si>
  <si>
    <t>04</t>
  </si>
  <si>
    <t>Բնակչության սանիտարահամաճարակային անվտանգության և վարակիչ հիվանդությունների նկատմամբ բնակչության անընկալության ապահովում: Հանրապետությունում արյան` արյան բաղադրամասերի և արյան պատրաստուկների անհրաժեշտ քանակության ապահովում</t>
  </si>
  <si>
    <t>Հավելված  № 2</t>
  </si>
  <si>
    <t xml:space="preserve">Ծրագրի դասիչը </t>
  </si>
  <si>
    <t>Առաջին եռամսյակ</t>
  </si>
  <si>
    <t>Ցուցանիշների փոփոխությունը
 (ավելացումը նշված է դրական նշանով)</t>
  </si>
  <si>
    <t>Ծառայությունների մատուցում</t>
  </si>
  <si>
    <t>№ ---------- որոշման</t>
  </si>
  <si>
    <t>ՀՀ կառավարության 2021 թվականի ----------</t>
  </si>
  <si>
    <t xml:space="preserve">ՀԱՅԱՍՏԱՆԻ ՀԱՆՐԱՊԵՏՈՒԹՅԱՆ 2021 ԹՎԱԿԱՆԻ ՊԵՏԱԿԱՆ ԲՅՈՒՋԵԻ ՄԱՍԻՆ» ՀԱՅԱՍՏԱՆԻ ՀԱՆՐԱՊԵՏՈՒԹՅԱՆ ՕՐԵՆՔԻ N 1 ՀԱՎԵԼՎԱԾԻ N 1 ԱՂՅՈՒՍԱԿՈՒՄ ԿԱՏԱՐՎՈՂ ՓՈՓՈԽՈՒԹՅՈՒՆՆԵՐԸ </t>
  </si>
  <si>
    <t>ՀՀ կառավարության           2021 թվականի</t>
  </si>
  <si>
    <t>Ցուցանիշների փոփոխությունները (ավելացումները նշված են դրական նշանով, իսկ նվազեցումները` փակագծերում)</t>
  </si>
  <si>
    <t xml:space="preserve"> Միջոցառման տեսակը</t>
  </si>
  <si>
    <t xml:space="preserve"> Ծառայությունների մատուցում</t>
  </si>
  <si>
    <t xml:space="preserve"> Ծրագրի անվանումը</t>
  </si>
  <si>
    <t xml:space="preserve"> Ծրագրի նպատակը</t>
  </si>
  <si>
    <t xml:space="preserve"> Վերջնական արդյունքի նկարագրությունը</t>
  </si>
  <si>
    <t xml:space="preserve"> Միջոցառման անվանումը</t>
  </si>
  <si>
    <t xml:space="preserve"> Միջոցառման նկարագրությունը</t>
  </si>
  <si>
    <t>Մարդու օրգանիզմի վրա շրջակա միջավայրի վնասակար և վտանգավոր գործոնների ազդեցության բացառում և նվազեցում, կառավարելի վարակիչ հիվանդությունների դեմ պայքար</t>
  </si>
  <si>
    <t>Ցուցանիշների փոփոխությունները     
      (ավելացումները նշված են դրական նշանով, իսկ նվազեցումները` փակագծերում)</t>
  </si>
  <si>
    <t>Ցուցանիշների փոփոխությունները
(ավելացումը նշված է դրական նշանով, իսկ նվազեցումը` փակագծերում)</t>
  </si>
  <si>
    <t xml:space="preserve">ՀԱՅԱՍՏԱՆԻ ՀԱՆՐԱՊԵՏՈՒԹՅԱՆ 2020 ԹՎԱԿԱՆԻ ՊԵՏԱԿԱՆ ԲՅՈՒՋԵԻ ՄԱՍԻՆ» ՀԱՅԱՍՏԱՆԻ ՀԱՆՐԱՊԵՏՈՒԹՅԱՆ ՕՐԵՆՔԻ N 1 ՀԱՎԵԼՎԱԾԻ N 2 ԱՂՅՈՒՍԱԿՈՒՄ ԿԱՏԱՐՎՈՂ ՎԵՐԱԲԱՇԽՈՒՄԸ  ԵՎ ՀԱՅԱՍՏԱՆԻ ՀԱՆՐԱՊԵՏՈՒԹՅԱՆ ԿԱՌԱՎԱՐՈՒԹՅԱՆ 2020 ԹՎԱԿԱՆԻ ԴԵԿՏԵՄԲԵՐԻ 30-Ի  №  2215-Ն ՈՐՈՇՄԱՆ № 5 ՀԱՎԵԼՎԱԾԻ № 1 ԱՂՅՈՒՍԱԿՈՒՄ ԿԱՏԱՐՎՈՂ ՓՈՓՈԽՈՒԹՅՈՒՆՆԵՐԸ </t>
  </si>
  <si>
    <t xml:space="preserve"> 11003</t>
  </si>
  <si>
    <t xml:space="preserve"> Միջոցառման անվանումը`</t>
  </si>
  <si>
    <t xml:space="preserve"> Արյան հավաքագրման ծառայություններ</t>
  </si>
  <si>
    <t>Մարդու դոնորական արյան հավաքագրում, վարակիչ հիվանդությունների նկատմամբ հետազոտություն, համապատասխան պայմաններում և ժամկետներում պահպանում, դրանց առնչվող ծառայությունների իրականացում</t>
  </si>
  <si>
    <t xml:space="preserve"> 11008</t>
  </si>
  <si>
    <t xml:space="preserve"> Հայաստանի Հանրապետությունում կորոնավիրուսային վարակի (COVID) կանխարգելմանն ուղղված` պատվաստանյութի ձեռքբերման միջոցառումներ</t>
  </si>
  <si>
    <t>Հայաստանի Հանրապետությունում կորոնավիրուսային վարակի (COVID) կանխարգելմանն ուղղված` պատվաստանյութի ձեռքբերման միջոցառումների ապահովում</t>
  </si>
  <si>
    <t xml:space="preserve"> 1126</t>
  </si>
  <si>
    <t xml:space="preserve"> Առողջապահության ոլորտում պետական քաղաքականության մշակում, ծրագրերի համակարգում և մոնիտորինգ</t>
  </si>
  <si>
    <t xml:space="preserve"> Մարդու և հանրության առողջության պահպանում, բնակչության առողջության բարելավում, հիվանդությունների կանխարգելում, հաշմանդամության և մահացության ցուցանիշների նվազեցում</t>
  </si>
  <si>
    <t xml:space="preserve"> Առողջապահության ոլորտում իրականացվող ծրագրերի ազդեցության և արդյունավետության բարելավում</t>
  </si>
  <si>
    <t>Մարդու և հանրության առողջության պահպանում, բնակչության առողջության բարելավում, հիվանդությունների կանխարգելում, հաշմանդամության և մահացության ցուցանիշների նվազեցում</t>
  </si>
  <si>
    <t xml:space="preserve"> 11001</t>
  </si>
  <si>
    <t xml:space="preserve"> Առողջապահության ոլորտի պետական քաղաքականության մշակում, ծրագրերի համակարգում և մոնիտորինգ</t>
  </si>
  <si>
    <t xml:space="preserve"> 1142</t>
  </si>
  <si>
    <t xml:space="preserve"> Դատաբժշկական և ախտաբանաանատոմիական ծառայություններ</t>
  </si>
  <si>
    <t xml:space="preserve"> Պաթանատոմիական կանխորոշումների հիման վրա ախտորոշման և բուժման արդյունավետության բարձրացում</t>
  </si>
  <si>
    <t xml:space="preserve"> Մահերի պատճառների բացահայտում</t>
  </si>
  <si>
    <t xml:space="preserve"> Դատաբժշկական փորձաքննություններ</t>
  </si>
  <si>
    <t xml:space="preserve"> Հանրապետության ուժային մարմինների որոշումների հիման վրա դատաբժշկական և գենետիկ փորձաքննությունների ապահովում` մահերի պատճառների վերհանման նպատակով դիակների փորձաքննություն</t>
  </si>
  <si>
    <t xml:space="preserve"> 1188</t>
  </si>
  <si>
    <t xml:space="preserve"> Դեղապահովում</t>
  </si>
  <si>
    <t xml:space="preserve"> Հանրապետությունում առանձին հիվանդություններով տառապող անձանց առանցքային նշանակության դեղորայքի մատչելիության բարձրացում</t>
  </si>
  <si>
    <t xml:space="preserve"> Մարդասիրական օգնության կարգով ստացվող դեղերի և դեղագործական արտադրանքի ստացման, մաքսազերծման և բաշխման ծառայություններ</t>
  </si>
  <si>
    <t xml:space="preserve"> Մարդասիրական օգնության կարգով ստացվող դեղերի և դեղագործական արտադրանքի ստացում, մաքսազերծում և բաշխման ծառայություններ</t>
  </si>
  <si>
    <t>Դեղերի անվտանգության, արդյունավետության և որակի ապահովում, ՀՀ հիմնական դեղերի ցանկում առկա կենսականորեն անհրաժեշտ դեղերի ֆիզիկական և տնտեսական մատչելիության բարձրացում</t>
  </si>
  <si>
    <t xml:space="preserve"> 1200</t>
  </si>
  <si>
    <t xml:space="preserve"> Մոր և մանկան առողջության պահպանում</t>
  </si>
  <si>
    <t xml:space="preserve"> Մոր և մանկան առողջության պահպանում, կանանց և երեխաներին մատուցվող բժշկական ծառայությունների մատչելիության և որակի բարելավում</t>
  </si>
  <si>
    <t xml:space="preserve"> Մանկական և մայրական մահացության և հիվանդացության կրճատում, կանանց վերարտադրողական առողջության բարելավում</t>
  </si>
  <si>
    <t xml:space="preserve"> Մանկաբարձական բժշկական օգնության ծառայություններ</t>
  </si>
  <si>
    <t>Մանկաբարձական բժշկական օգնության համալիր միջոցառումների իրականացում, հղիության ախտաբանական ընթացքի բժշկական օգնություն և ծննդօգնություն</t>
  </si>
  <si>
    <t xml:space="preserve"> 1202</t>
  </si>
  <si>
    <t xml:space="preserve"> Ոչ վարակիչ հիվանդությունների բժշկական օգնության ապահովում</t>
  </si>
  <si>
    <t xml:space="preserve"> Ոչ վարակիչ հիվանդությունների (մասնավորապես՛ սիրտանոթային, շաքարային դիաբետի և չարորակ նորագոյացությունների) բուժման արդյունավետության բարձրացում</t>
  </si>
  <si>
    <t xml:space="preserve"> Ոչ վարակիչ հիվանդություններով պայմանավորված հիվանդացության և մահացության նվազեցում</t>
  </si>
  <si>
    <t xml:space="preserve"> Հոգեկան և նարկոլոգիական հիվանդների բժշկական օգնության ծառայություններ</t>
  </si>
  <si>
    <t xml:space="preserve"> Հոգեկան և նարկոլոգիական հիվանդների բուժում և շարունակական հսկողության համալիր միջոցառումների իրականացում</t>
  </si>
  <si>
    <t xml:space="preserve"> 1207</t>
  </si>
  <si>
    <t xml:space="preserve"> Սոցիալապես անապահով և առանձին խմբերի անձանց բժշկական օգնություն</t>
  </si>
  <si>
    <t xml:space="preserve"> Սոցիալապես անապահով և հատուկ խմբերում ընդգրկված անձանց բժշկական օգնության հասանելիության և մատչելիության մակարդակի բարձրացում, հիվանդանոցային որակյալ բժշկական օգնության ապահովում</t>
  </si>
  <si>
    <t xml:space="preserve"> Սոցիալապես անապահով և հատուկ խմբերում ընդգրկված անձանց բժշկական օգնության հասանելիության և մատչելիության բարձրացում, ծառայությունների մատուցման հասցեականության բարելավում</t>
  </si>
  <si>
    <t xml:space="preserve"> Սոցիալապես անապահով և հատուկ խմբերում ընդգրկվածներին բժշկական օգնության ծառայություններ</t>
  </si>
  <si>
    <t>Բնակչության սոցիալապես անապահով և հատուկ խմբերում ընդգրկվածների բժշկական օգնության իրականացում` ՀՀ կառավարության որոշմամբ հաստատված բնակչության խմբերի և ծառայությունների ցանկի համաձայն</t>
  </si>
  <si>
    <t xml:space="preserve">ՀԱՅԱՍՏԱՆԻ ՀԱՆՐԱՊԵՏՈՒԹՅԱՆ ԿԱՌԱՎԱՐՈՒԹՅԱՆ 2020 ԹՎԱԿԱՆԻ ԴԵԿՏԵՄԲԵՐԻ 30-Ի № 2215-Ն ՈՐՈՇՄԱՆ NN 3 և 4 ՀԱՎԵԼՎԱԾՆԵՐՈՒՄ ԿԱՏԱՐՎՈՂ ՓՈՓՈԽՈՒԹՅՈՒՆՆԵՐԸ </t>
  </si>
  <si>
    <t>03</t>
  </si>
  <si>
    <t>Հիվանդանոցային ծառայություններ</t>
  </si>
  <si>
    <t>Ընդհանուր բնույթի հիվանդանոցային ծառայություններ</t>
  </si>
  <si>
    <t>Սոցիալապես անապահով և առանձին խմբերի անձանց բժշկական օգնություն</t>
  </si>
  <si>
    <t>Սոցիալապես անապահով և հատուկ խմբերում ընդգրկվածներին բժշկական օգնության ծառայություններ</t>
  </si>
  <si>
    <t xml:space="preserve"> այդ թվում` ըստ կատարողների</t>
  </si>
  <si>
    <t xml:space="preserve"> ՀՀ  առողջապահության  նախարարություն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</si>
  <si>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</si>
  <si>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</si>
  <si>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</si>
  <si>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</si>
  <si>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</si>
  <si>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</si>
  <si>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>Պայմանագրային այլ ծառայությունների ձեռքբերում</t>
  </si>
  <si>
    <t>- Ընդհանուր բնույթի այլ ծառայություններ</t>
  </si>
  <si>
    <t>02</t>
  </si>
  <si>
    <t>Մասնագիտացված հիվանդանոցային ծառայություններ</t>
  </si>
  <si>
    <t>Ոչ վարակիչ հիվանդությունների բժշկական օգնության ապահովում</t>
  </si>
  <si>
    <t>Հոգեկան և նարկոլոգիական հիվանդների բժշկական օգնության ծառայություններ</t>
  </si>
  <si>
    <t>Մոր և մանկան բժշկական ծառայություններ</t>
  </si>
  <si>
    <t>ՀՀ  առողջապահության  նախարարություն</t>
  </si>
  <si>
    <t>այդ թվում` ըստ կատարողների</t>
  </si>
  <si>
    <t>ԾԱՌԱՅՈՒԹՅՈՒՆՆԵՐԻ  ԵՎ ԱՊՐԱՆՔՆԵՐԻ ՁԵՌՔԲԵՐՈՒՄ</t>
  </si>
  <si>
    <t>Մոր և մանկան առողջության պահպանում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</si>
  <si>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</si>
  <si>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</si>
  <si>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</si>
  <si>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 xml:space="preserve"> Նյութեր (Ապրանքներ)</t>
  </si>
  <si>
    <t xml:space="preserve"> - Առողջապահական և լաբորատոր նյութեր</t>
  </si>
  <si>
    <t>Արյան հավաքագրման ծառայություններ</t>
  </si>
  <si>
    <t>Հայաստանի Հանրապետությունում կորոնավիրուսային վարակի (COVID) կանխարգելմանն ուղղված` պատվաստանյութի ձեռքբերման միջոցառումներ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</si>
  <si>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</si>
  <si>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</si>
  <si>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Ընթացիկ դրամաշնորհներ պետական և համայնքային ոչ առևտրային կազմակերպություններին</t>
  </si>
  <si>
    <t xml:space="preserve"> այդ թվում`</t>
  </si>
  <si>
    <t>Դեղապահովում</t>
  </si>
  <si>
    <t>Մարդասիրական օգնության կարգով ստացվող դեղերի և դեղագործական արտադրանքի ստացման, մաքսազերծման և բաշխման ծառայություններ</t>
  </si>
  <si>
    <t xml:space="preserve"> Առողջապահություն (այլ դասերին չպատկանող)</t>
  </si>
  <si>
    <t xml:space="preserve"> - Պարգևատրումներ, դրամական խրախուսումներ և հատուկ վճարներ</t>
  </si>
  <si>
    <t>Դրամով վճարվող աշխատավարձեր և հավելավճարներ</t>
  </si>
  <si>
    <t>ԱՇԽԱՏԱՆՔԻ ՎԱՐՁԱՏՐՈՒԹՅՈՒՆ</t>
  </si>
  <si>
    <t xml:space="preserve">Արյան հավաքագրման ծառայություններ </t>
  </si>
  <si>
    <t xml:space="preserve">Մարդու դոնորական արյան հավաքագրում, վարակիչ հիվանդությունների նկատմամբ հետազոտություն, համապատասխան պայմաններում և ժամկետներում պահպանում, դրանց առնչվող ծառայությունների իրականացում </t>
  </si>
  <si>
    <t xml:space="preserve"> ՀՀ գնումների մասին օրենսդրությանը համապատասխան ընտրված կազմակերպություններ </t>
  </si>
  <si>
    <t xml:space="preserve">Ծառայությունը մատուցող կազմակերպության(ների) անվանում(ներ)ը </t>
  </si>
  <si>
    <t xml:space="preserve"> ՀՀ-ում ծննդօգնության շրջանակում հակառեզուս Rh(D) իմունոգլոբուլինի ապահովման դեպքերի թիվ, հատ </t>
  </si>
  <si>
    <t xml:space="preserve"> Վարակիչ հիվանդությունների նկատմամբ դոնորական փորձանմուշների չափորոշիչով հաստատված լաբորատոր փաթեթային հետազոտությունների թիվ, հատ </t>
  </si>
  <si>
    <t xml:space="preserve"> Դոնորական արյան և դրա բաղադրամասերի հավաքագրման, պահպանման, երկարատև սառեցման, կադրային դոնորի փոխհատուցման դեպքերի թիվ, հատ </t>
  </si>
  <si>
    <t xml:space="preserve"> Կադրային դոնորի փոխհատուցում </t>
  </si>
  <si>
    <t xml:space="preserve"> Արյան կայանների պահպանում </t>
  </si>
  <si>
    <t xml:space="preserve"> Դոնորական արյան ՊՇՌ հետազոտություն </t>
  </si>
  <si>
    <t xml:space="preserve"> Հղիների ՄԻԱՎ հետազոտություն </t>
  </si>
  <si>
    <t xml:space="preserve"> Հավաքագրված արյան նմուշների (միավորների) ընդհանուր թվից օգտագործման համար պիտանի արյան բաղադրամասերի թիվ, հատ </t>
  </si>
  <si>
    <t xml:space="preserve"> Հավաքագրված արյան բաղադրամասերի թվում պահպանման ժամկետների ընթացքում թափոնված նմուշների առավելագույն մասնաբաժին, տոկոս </t>
  </si>
  <si>
    <t xml:space="preserve"> Դոնորական արյան փորձանմուշի փաթեթի հետազոտման առավելագույն ժամկետ, ժամ </t>
  </si>
  <si>
    <t xml:space="preserve">Հայաստանի Հանրապետությունում կորոնավիրուսային վարակի (COVID) կանխարգելմանն ուղղված` պատվաստանյութի ձեռքբերման միջոցառումներ </t>
  </si>
  <si>
    <t xml:space="preserve"> Հայաստանի Հանրապետությունում կորոնավիրուսային վարակի (COVID) կանխարգելմանն ուղղված` պատվաստանյութի ձեռքբերման միջոցառումների ապահովում </t>
  </si>
  <si>
    <t xml:space="preserve"> Ձեռքբերվող պատվաստանյութի չափաբաժինների քանակը (1 բնակչի համար 2 դեղաչափ) </t>
  </si>
  <si>
    <t xml:space="preserve"> Բնակչության ընդհանուր թվում պատվաստանյութ ստացողների տեսակարար կշիռը (%) </t>
  </si>
  <si>
    <t xml:space="preserve">Առողջապահության ոլորտում պետական քաղաքականության մշակում, ծրագրերի համակարգում և մոնիտորինգ </t>
  </si>
  <si>
    <t xml:space="preserve"> Առողջապահության ոլորտի պետական քաղաքականության մշակում, ծրագրերի համակարգում և մոնիտորինգ </t>
  </si>
  <si>
    <t xml:space="preserve">Մարդու և հանրության առողջության պահպանում, բնակչության առողջության բարելավում, հիվանդությունների կանխարգելում, հաշմանդամության և մահացության ցուցանիշների նվազեցում </t>
  </si>
  <si>
    <t xml:space="preserve"> Միջոցառումն իրականացնողի անվանումը </t>
  </si>
  <si>
    <t xml:space="preserve"> ՀՀ առողջապահության նախարարություն </t>
  </si>
  <si>
    <t xml:space="preserve">Դատաբժշկական և ախտաբանաանատոմիական ծառայություններ </t>
  </si>
  <si>
    <t xml:space="preserve">Դատաբժշկական փորձաքննություններ </t>
  </si>
  <si>
    <t xml:space="preserve">Հանրապետության ուժային մարմինների որոշումների հիման վրա դատաբժշկական և գենետիկ փորձաքննությունների ապահովում` մահերի պատճառների վերհանման նպատակով դիակների փորձաքննություն </t>
  </si>
  <si>
    <t xml:space="preserve"> Մասնագիտացված կազմակերպություն </t>
  </si>
  <si>
    <t xml:space="preserve"> Դատաբժշկական և գենետիկ ծառայությունների գծով փորձաքննությունների թիվ, հատ </t>
  </si>
  <si>
    <t xml:space="preserve">Մարդասիրական օգնության կարգով ստացվող դեղերի և դեղագործական արտադրանքի ստացման, մաքսազերծման և բաշխման ծառայություններ </t>
  </si>
  <si>
    <t xml:space="preserve">Մարդասիրական օգնության կարգով ստացվող դեղերի և դեղագործական արտադրանքի ստացում, մաքսազերծում և բաշխման ծառայություններ </t>
  </si>
  <si>
    <t xml:space="preserve"> Մարդասիրական օգնության կարգով ստացված դեղերի և բժշկական պարագաների բեռների ստացման, մաքսազերծման և պահպանման ծառայություններ, միավորների քանակ (հատ) </t>
  </si>
  <si>
    <t xml:space="preserve">Մանկաբարձական բժշկական օգնության ծառայություններ </t>
  </si>
  <si>
    <t xml:space="preserve"> Մանկաբարձական բժշկական օգնության համալիր միջոցառումների իրականացում, հղիության ախտաբանական ընթացքի բժշկական օգնություն և ծննդօգնություն </t>
  </si>
  <si>
    <t xml:space="preserve"> Մանկաբարձական բժշկական օգնության ծառայություններից օգտվելու դեպքերի թիվ, հատ </t>
  </si>
  <si>
    <t xml:space="preserve"> Ծնունդների թիվ, հատ, որից </t>
  </si>
  <si>
    <t xml:space="preserve"> Կեսարյան հատումների թիվ, հատ </t>
  </si>
  <si>
    <t xml:space="preserve">Հոգեկան և նարկոլոգիական հիվանդների բժշկական օգնության ծառայություններ </t>
  </si>
  <si>
    <t xml:space="preserve">Հոգեկան և նարկոլոգիական հիվանդների բուժում և շարունակական հսկողության համալիր միջոցառումների իրականացում </t>
  </si>
  <si>
    <t xml:space="preserve"> Հոգեկան և նարկոլոգիական հիվանդների բժշկական օգնության գծով ծառայություններից օգտվելու դեպքերի թիվ, հատ </t>
  </si>
  <si>
    <t xml:space="preserve">Սոցիալապես անապահով և առանձին խմբերի անձանց բժշկական օգնություն </t>
  </si>
  <si>
    <t xml:space="preserve">Սոցիալապես անապահով և հատուկ խմբերում ընդգրկվածներին բժշկական օգնության ծառայություններ </t>
  </si>
  <si>
    <t xml:space="preserve">Բնակչության սոցիալապես անապահով և հատուկ խմբերում ընդգրկվածների բժշկական օգնության իրականացում` ՀՀ կառավարության որոշմամբ հաստատված բնակչության խմբերի և ծառայությունների ցանկի համաձայն </t>
  </si>
  <si>
    <t xml:space="preserve"> Բնակչության սոցիալապես անապահով և հատուկ խմբերում ընդգրկվածների բժշկական օգնության ծառայություններից օգտվելու դեպքերի թիվ, հատ 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</si>
  <si>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</si>
  <si>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</si>
  <si>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ծրագիրը</t>
  </si>
  <si>
    <t>միջոցառումը</t>
  </si>
  <si>
    <t>Դատաբժշկական և ախտաբանաանատոմիական ծառայություններ</t>
  </si>
  <si>
    <t>Դատաբժշկական փորձաքննություններ</t>
  </si>
  <si>
    <t xml:space="preserve">ՀՀ առողջապահության նախարարություն </t>
  </si>
  <si>
    <t>«Դատաբժշկական գիտագործնական կենտրոն» ՊՈԱԿ</t>
  </si>
  <si>
    <t>ՀԱՅԱՍՏԱՆԻ ՀԱՆՐԱՊԵՏՈՒԹՅԱՆ ԿԱՌԱՎԱՐՈՒԹՅԱՆ 2020 ԹՎԱԿԱՆԻ ԴԵԿՏԵՄԲԵՐԻ 30-Ի № 2215-Ն ՈՐՈՇՄԱՆ N 5 ՀԱՎԵԼՎԱԾԻ N 7 ԱՂՅՈՒՍԱԿՈՒՄ ԿԱՏԱՐՎՈՂ ՓՈՓՈԽՈՒԹՅՈՒՆՆԵՐԸ</t>
  </si>
  <si>
    <t>«Դեղերի և բժշկական պարագաների ապահովման ազգային կենտրոն» ՊՈԱԿ</t>
  </si>
  <si>
    <t>Առողջապահության ոլորտում պետական քաղաքականության մշակում, ծրագրերի համակարգում և մոնիտորինգ</t>
  </si>
  <si>
    <t>Մոր և մանկան առողջության պահօանում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</si>
  <si>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 xml:space="preserve">ՀԱՅԱՍՏԱՆԻ ՀԱՆՐԱՊԵՏՈՒԹՅԱՆ ԿԱՌԱՎԱՐՈՒԹՅԱՆ 2020 ԹՎԱԿԱՆԻ ԴԵԿՏԵՄԲԵՐԻ 30-Ի N 2215-Ն ՈՐՈՇՄԱՆ N  9.1 ՀԱՎԵԼՎԱԾԻ 9.1.9 ԱՂՅՈՒՍԱԿՈՒՄ ԿԱՏԱՐՎՈՂ ՓՈՓՈԽՈՒԹՅՈՒՆՆԵՐԸ </t>
    </r>
  </si>
  <si>
    <t>ՄԱՍ 1. ՊԵՏԱԿԱՆ ՄԱՐՄՆԻ ԳԾՈՎ ԱՐԴՅՈՒՆՔԱՅԻՆ (ԿԱՏԱՐՈՂԱԿԱՆ) ՑՈՒՑԱՆԻՇՆԵՐԸ</t>
  </si>
  <si>
    <t>Հավելված  № 6</t>
  </si>
  <si>
    <t xml:space="preserve">ՀԱՅԱՍՏԱՆԻ ՀԱՆՐԱՊԵՏՈՒԹՅԱՆ ԿԱՌԱՎԱՐՈՒԹՅԱՆ 2020 ԹՎԱԿԱՆԻ ԴԵԿՏԵՄԲԵՐԻ 30-Ի N 2215-Ն ՈՐՈՇՄԱՆ N 10 ՀԱՎԵԼՎԱԾԻ ԿԱՏԱՐՎՈՂ ՓՈՓՈԽՈՒԹՅՈՒՆՆԵՐԸ </t>
  </si>
  <si>
    <t>Գնման առարկայի</t>
  </si>
  <si>
    <t>Գնման ձևը (ընթացակարգը)</t>
  </si>
  <si>
    <t>Չափի միավորը</t>
  </si>
  <si>
    <t>Միավորի գինը                 (ՀՀ դրամ)</t>
  </si>
  <si>
    <t>Միջանցիկ կոդը` ըստ CPV դասակարգման</t>
  </si>
  <si>
    <t>անվանումը</t>
  </si>
  <si>
    <t>Քանակը</t>
  </si>
  <si>
    <t>Գումարը                               (հազար դրամով)</t>
  </si>
  <si>
    <t>Բաժին 07</t>
  </si>
  <si>
    <t>Խումբ 04</t>
  </si>
  <si>
    <t xml:space="preserve">Դաս 01   </t>
  </si>
  <si>
    <t>ՄԱՍ I. ԱՊՐԱՆՔՆԵՐ</t>
  </si>
  <si>
    <t xml:space="preserve"> ԲԸ</t>
  </si>
  <si>
    <t>Հավելված  № 7</t>
  </si>
  <si>
    <t>Խումբ 03</t>
  </si>
  <si>
    <t>1207 11001</t>
  </si>
  <si>
    <t xml:space="preserve"> ՄԱՍ III. ԾԱՌԱՅՈՒԹՅՈՒՆՆԵՐ</t>
  </si>
  <si>
    <t xml:space="preserve">  հիվանդանոցային ծառայություններ</t>
  </si>
  <si>
    <t xml:space="preserve"> 85111100-1</t>
  </si>
  <si>
    <t>ՄԱ</t>
  </si>
  <si>
    <t>դրամ</t>
  </si>
  <si>
    <t>Դաս 02</t>
  </si>
  <si>
    <t>1202 11003</t>
  </si>
  <si>
    <t xml:space="preserve"> 85111170-1</t>
  </si>
  <si>
    <t xml:space="preserve">  հոգեբուժական հիվանդանոցների կողմից մատուցվող ծառայություններ</t>
  </si>
  <si>
    <t>1003  11003</t>
  </si>
  <si>
    <t xml:space="preserve"> 85121120-1</t>
  </si>
  <si>
    <t xml:space="preserve"> ամբուլատոր-բժշկական ծառայություններ</t>
  </si>
  <si>
    <t xml:space="preserve"> 1003  11008</t>
  </si>
  <si>
    <t xml:space="preserve"> 33691176-1</t>
  </si>
  <si>
    <t xml:space="preserve"> այլ դեղորայք</t>
  </si>
  <si>
    <t>Ցուցանիշների փոփոխությունը
 (նվազեցումը նշված է փակագծում)</t>
  </si>
  <si>
    <t xml:space="preserve">Ցուցանիշների փոփոխությունները (նվազեցումները նշված են փակագծերում, ավելացումները` դրական նշանով)                                 </t>
  </si>
  <si>
    <t>Առողջապահություն (այլ դասերին չպատկանող)</t>
  </si>
  <si>
    <t>06</t>
  </si>
  <si>
    <t>Առողջապահական հարակից ծառայություններ և ծրագրեր</t>
  </si>
  <si>
    <r>
      <rPr>
        <b/>
        <sz val="12"/>
        <rFont val="GHEA Grapalat"/>
        <family val="3"/>
      </rPr>
      <t xml:space="preserve">ՀԱՅԱՍՏԱՆԻ ՀԱՆՐԱՊԵՏՈՒԹՅԱՆ ԿԱՌԱՎԱՐՈՒԹՅԱՆ 2020 ԹՎԱԿԱՆԻ ԴԵԿՏԵՄԲԵՐԻ 30-Ի N 2215-Ն ՈՐՈՇՄԱՆ N  9 ՀԱՎԵԼՎԱԾԻ 9.9 ԱՂՅՈՒՍԱԿՈՒՄ ԿԱՏԱՐՎՈՂ ՓՈՓՈԽՈՒԹՅՈՒՆՆԵՐԸ </t>
    </r>
    <r>
      <rPr>
        <sz val="12"/>
        <color indexed="8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</si>
</sst>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#,##0.0_);\(#,##0.0\)"/>
    <numFmt numFmtId="168" formatCode="_-* #,##0.00_-;\-* #,##0.00_-;_-* &quot;-&quot;??_-;_-@_-"/>
    <numFmt numFmtId="169" formatCode="#,##0.0;\ \(#,##0.0\)"/>
  </numFmts>
  <fonts count="60" x14ac:knownFonts="1">
    <font>
      <sz val="10"/>
      <name val="Arial"/>
    </font>
    <font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i/>
      <sz val="10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0"/>
      <color rgb="FFFF0000"/>
      <name val="GHEA Grapalat"/>
      <family val="3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u/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9"/>
      <name val="GHEA Grapalat"/>
      <family val="3"/>
    </font>
    <font>
      <sz val="10"/>
      <name val="Arial"/>
      <family val="2"/>
      <charset val="204"/>
    </font>
    <font>
      <sz val="11"/>
      <color theme="1"/>
      <name val="GHEA Grapalat"/>
      <family val="3"/>
    </font>
    <font>
      <i/>
      <sz val="8"/>
      <name val="GHEA Grapalat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29" fillId="0" borderId="0"/>
    <xf numFmtId="9" fontId="5" fillId="0" borderId="0" applyFont="0" applyFill="0" applyBorder="0" applyAlignment="0" applyProtection="0"/>
    <xf numFmtId="0" fontId="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8" fontId="49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/>
    <xf numFmtId="0" fontId="6" fillId="0" borderId="0"/>
    <xf numFmtId="0" fontId="49" fillId="0" borderId="0"/>
    <xf numFmtId="0" fontId="6" fillId="0" borderId="0"/>
    <xf numFmtId="0" fontId="31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7" fillId="0" borderId="0"/>
    <xf numFmtId="164" fontId="49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30" fillId="0" borderId="0" xfId="0" applyFont="1" applyFill="1"/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0" xfId="0" applyFont="1" applyFill="1" applyBorder="1" applyAlignment="1">
      <alignment horizontal="centerContinuous"/>
    </xf>
    <xf numFmtId="0" fontId="24" fillId="24" borderId="0" xfId="0" applyFont="1" applyFill="1" applyBorder="1" applyAlignment="1">
      <alignment horizontal="centerContinuous"/>
    </xf>
    <xf numFmtId="0" fontId="1" fillId="24" borderId="0" xfId="0" applyFont="1" applyFill="1" applyAlignment="1">
      <alignment horizontal="centerContinuous"/>
    </xf>
    <xf numFmtId="0" fontId="24" fillId="24" borderId="0" xfId="0" applyFont="1" applyFill="1" applyBorder="1" applyAlignment="1"/>
    <xf numFmtId="0" fontId="28" fillId="24" borderId="1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167" fontId="28" fillId="24" borderId="10" xfId="0" applyNumberFormat="1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/>
    </xf>
    <xf numFmtId="0" fontId="1" fillId="0" borderId="0" xfId="0" applyFont="1"/>
    <xf numFmtId="0" fontId="50" fillId="0" borderId="0" xfId="0" applyFont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50" fillId="0" borderId="0" xfId="0" applyFont="1"/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0" fillId="0" borderId="0" xfId="0" applyFont="1"/>
    <xf numFmtId="0" fontId="24" fillId="0" borderId="0" xfId="0" applyFont="1"/>
    <xf numFmtId="0" fontId="30" fillId="0" borderId="0" xfId="0" applyFont="1" applyFill="1" applyBorder="1" applyAlignment="1"/>
    <xf numFmtId="0" fontId="1" fillId="0" borderId="10" xfId="0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0" fontId="28" fillId="0" borderId="10" xfId="99" applyFont="1" applyBorder="1"/>
    <xf numFmtId="0" fontId="1" fillId="0" borderId="10" xfId="99" applyFont="1" applyBorder="1"/>
    <xf numFmtId="0" fontId="24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right"/>
    </xf>
    <xf numFmtId="0" fontId="5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167" fontId="28" fillId="0" borderId="10" xfId="99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166" fontId="28" fillId="0" borderId="10" xfId="0" applyNumberFormat="1" applyFont="1" applyFill="1" applyBorder="1" applyAlignment="1">
      <alignment horizontal="center" wrapText="1"/>
    </xf>
    <xf numFmtId="167" fontId="28" fillId="0" borderId="10" xfId="99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0" borderId="16" xfId="99" applyFont="1" applyBorder="1"/>
    <xf numFmtId="167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67" fontId="25" fillId="24" borderId="10" xfId="99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167" fontId="1" fillId="24" borderId="16" xfId="0" applyNumberFormat="1" applyFont="1" applyFill="1" applyBorder="1" applyAlignment="1">
      <alignment horizontal="center" vertical="top" wrapText="1"/>
    </xf>
    <xf numFmtId="167" fontId="1" fillId="24" borderId="10" xfId="0" applyNumberFormat="1" applyFont="1" applyFill="1" applyBorder="1" applyAlignment="1">
      <alignment horizontal="center" vertical="center" wrapText="1"/>
    </xf>
    <xf numFmtId="0" fontId="28" fillId="0" borderId="10" xfId="99" applyFont="1" applyBorder="1" applyAlignment="1">
      <alignment wrapText="1"/>
    </xf>
    <xf numFmtId="0" fontId="28" fillId="0" borderId="10" xfId="99" applyFont="1" applyBorder="1" applyAlignment="1">
      <alignment vertical="top" wrapText="1"/>
    </xf>
    <xf numFmtId="167" fontId="1" fillId="0" borderId="10" xfId="99" applyNumberFormat="1" applyFont="1" applyBorder="1" applyAlignment="1">
      <alignment horizontal="center" vertical="center" wrapText="1"/>
    </xf>
    <xf numFmtId="167" fontId="1" fillId="24" borderId="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54" fillId="0" borderId="0" xfId="97" applyFont="1" applyFill="1"/>
    <xf numFmtId="0" fontId="53" fillId="0" borderId="0" xfId="97" applyFont="1" applyFill="1" applyAlignment="1">
      <alignment vertical="center" wrapText="1"/>
    </xf>
    <xf numFmtId="0" fontId="54" fillId="0" borderId="0" xfId="97" applyFont="1" applyFill="1" applyAlignment="1">
      <alignment horizontal="right"/>
    </xf>
    <xf numFmtId="0" fontId="53" fillId="0" borderId="10" xfId="97" applyFont="1" applyFill="1" applyBorder="1" applyAlignment="1">
      <alignment horizontal="left" vertical="center" wrapText="1"/>
    </xf>
    <xf numFmtId="1" fontId="53" fillId="0" borderId="10" xfId="97" applyNumberFormat="1" applyFont="1" applyFill="1" applyBorder="1" applyAlignment="1">
      <alignment horizontal="center" vertical="center" wrapText="1"/>
    </xf>
    <xf numFmtId="0" fontId="53" fillId="0" borderId="10" xfId="97" applyFont="1" applyFill="1" applyBorder="1" applyAlignment="1">
      <alignment horizontal="center" vertical="center" wrapText="1"/>
    </xf>
    <xf numFmtId="166" fontId="53" fillId="0" borderId="10" xfId="97" applyNumberFormat="1" applyFont="1" applyFill="1" applyBorder="1" applyAlignment="1">
      <alignment horizontal="right" vertical="center" wrapText="1"/>
    </xf>
    <xf numFmtId="0" fontId="54" fillId="0" borderId="10" xfId="97" applyFont="1" applyFill="1" applyBorder="1" applyAlignment="1">
      <alignment horizontal="center" vertical="center" wrapText="1"/>
    </xf>
    <xf numFmtId="0" fontId="26" fillId="0" borderId="0" xfId="99" applyFont="1" applyAlignment="1"/>
    <xf numFmtId="0" fontId="26" fillId="0" borderId="0" xfId="99" applyFont="1" applyFill="1" applyBorder="1" applyAlignment="1"/>
    <xf numFmtId="0" fontId="28" fillId="0" borderId="0" xfId="0" applyFont="1" applyFill="1" applyBorder="1" applyAlignment="1">
      <alignment vertical="center"/>
    </xf>
    <xf numFmtId="0" fontId="1" fillId="0" borderId="0" xfId="97" applyFont="1" applyFill="1"/>
    <xf numFmtId="0" fontId="1" fillId="26" borderId="10" xfId="97" applyFont="1" applyFill="1" applyBorder="1" applyAlignment="1">
      <alignment horizontal="center" vertical="center" wrapText="1"/>
    </xf>
    <xf numFmtId="0" fontId="1" fillId="26" borderId="16" xfId="97" applyFont="1" applyFill="1" applyBorder="1" applyAlignment="1">
      <alignment horizontal="center" vertical="center" wrapText="1"/>
    </xf>
    <xf numFmtId="0" fontId="28" fillId="26" borderId="10" xfId="97" applyFont="1" applyFill="1" applyBorder="1" applyAlignment="1">
      <alignment horizontal="center" vertical="center" wrapText="1"/>
    </xf>
    <xf numFmtId="169" fontId="28" fillId="0" borderId="10" xfId="97" applyNumberFormat="1" applyFont="1" applyFill="1" applyBorder="1" applyAlignment="1">
      <alignment horizontal="center" vertical="center" wrapText="1"/>
    </xf>
    <xf numFmtId="0" fontId="28" fillId="24" borderId="10" xfId="97" applyFont="1" applyFill="1" applyBorder="1" applyAlignment="1">
      <alignment horizontal="center" vertical="center"/>
    </xf>
    <xf numFmtId="0" fontId="28" fillId="26" borderId="13" xfId="97" applyFont="1" applyFill="1" applyBorder="1" applyAlignment="1">
      <alignment horizontal="center" vertical="center" wrapText="1"/>
    </xf>
    <xf numFmtId="0" fontId="1" fillId="0" borderId="10" xfId="97" applyFont="1" applyFill="1" applyBorder="1" applyAlignment="1">
      <alignment horizontal="center" vertical="center" wrapText="1"/>
    </xf>
    <xf numFmtId="166" fontId="1" fillId="0" borderId="0" xfId="97" applyNumberFormat="1" applyFont="1" applyFill="1"/>
    <xf numFmtId="164" fontId="1" fillId="0" borderId="10" xfId="97" applyNumberFormat="1" applyFont="1" applyFill="1" applyBorder="1" applyAlignment="1">
      <alignment horizontal="center" vertical="center" wrapText="1"/>
    </xf>
    <xf numFmtId="169" fontId="1" fillId="0" borderId="10" xfId="97" applyNumberFormat="1" applyFont="1" applyFill="1" applyBorder="1" applyAlignment="1">
      <alignment horizontal="center" vertical="center" wrapText="1"/>
    </xf>
    <xf numFmtId="0" fontId="1" fillId="26" borderId="12" xfId="97" applyFont="1" applyFill="1" applyBorder="1" applyAlignment="1">
      <alignment horizontal="center" vertical="center" wrapText="1"/>
    </xf>
    <xf numFmtId="0" fontId="28" fillId="24" borderId="13" xfId="97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6" fillId="0" borderId="0" xfId="99" applyFont="1" applyAlignment="1">
      <alignment horizontal="right"/>
    </xf>
    <xf numFmtId="0" fontId="26" fillId="0" borderId="0" xfId="99" applyFont="1" applyFill="1" applyBorder="1" applyAlignment="1">
      <alignment horizontal="right"/>
    </xf>
    <xf numFmtId="0" fontId="28" fillId="24" borderId="13" xfId="0" applyFont="1" applyFill="1" applyBorder="1" applyAlignment="1">
      <alignment horizontal="left" vertical="center"/>
    </xf>
    <xf numFmtId="0" fontId="28" fillId="24" borderId="15" xfId="0" applyFont="1" applyFill="1" applyBorder="1" applyAlignment="1">
      <alignment horizontal="left" vertical="center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167" fontId="28" fillId="24" borderId="16" xfId="0" applyNumberFormat="1" applyFont="1" applyFill="1" applyBorder="1" applyAlignment="1">
      <alignment horizontal="center" vertical="center" wrapText="1"/>
    </xf>
    <xf numFmtId="167" fontId="28" fillId="24" borderId="11" xfId="0" applyNumberFormat="1" applyFont="1" applyFill="1" applyBorder="1" applyAlignment="1">
      <alignment horizontal="center" vertical="center" wrapText="1"/>
    </xf>
    <xf numFmtId="167" fontId="28" fillId="24" borderId="1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27" fillId="24" borderId="0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49" fontId="1" fillId="0" borderId="10" xfId="99" applyNumberFormat="1" applyFont="1" applyBorder="1" applyAlignment="1">
      <alignment horizontal="center" vertical="top"/>
    </xf>
    <xf numFmtId="0" fontId="1" fillId="0" borderId="10" xfId="99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10" xfId="99" applyFont="1" applyBorder="1" applyAlignment="1">
      <alignment horizontal="center" vertical="top"/>
    </xf>
    <xf numFmtId="0" fontId="1" fillId="0" borderId="10" xfId="99" applyFont="1" applyBorder="1" applyAlignment="1">
      <alignment horizontal="center" vertical="center"/>
    </xf>
    <xf numFmtId="0" fontId="53" fillId="0" borderId="13" xfId="97" applyFont="1" applyFill="1" applyBorder="1" applyAlignment="1">
      <alignment horizontal="center" vertical="center" wrapText="1"/>
    </xf>
    <xf numFmtId="0" fontId="53" fillId="0" borderId="15" xfId="97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53" fillId="0" borderId="0" xfId="0" applyFont="1" applyFill="1" applyAlignment="1">
      <alignment horizontal="center" vertical="center" wrapText="1"/>
    </xf>
    <xf numFmtId="0" fontId="53" fillId="0" borderId="10" xfId="97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28" fillId="26" borderId="13" xfId="97" applyFont="1" applyFill="1" applyBorder="1" applyAlignment="1">
      <alignment horizontal="left" vertical="center" wrapText="1"/>
    </xf>
    <xf numFmtId="0" fontId="28" fillId="26" borderId="14" xfId="97" applyFont="1" applyFill="1" applyBorder="1" applyAlignment="1">
      <alignment horizontal="left" vertical="center" wrapText="1"/>
    </xf>
    <xf numFmtId="0" fontId="28" fillId="26" borderId="15" xfId="97" applyFont="1" applyFill="1" applyBorder="1" applyAlignment="1">
      <alignment horizontal="left" vertical="center" wrapText="1"/>
    </xf>
    <xf numFmtId="0" fontId="28" fillId="0" borderId="0" xfId="97" applyFont="1" applyFill="1" applyAlignment="1">
      <alignment horizontal="center" vertical="center" wrapText="1"/>
    </xf>
    <xf numFmtId="0" fontId="28" fillId="0" borderId="17" xfId="97" applyFont="1" applyFill="1" applyBorder="1" applyAlignment="1">
      <alignment horizontal="center" vertical="center" wrapText="1"/>
    </xf>
    <xf numFmtId="0" fontId="1" fillId="26" borderId="10" xfId="97" applyFont="1" applyFill="1" applyBorder="1" applyAlignment="1">
      <alignment horizontal="center" vertical="center" wrapText="1"/>
    </xf>
    <xf numFmtId="0" fontId="1" fillId="26" borderId="16" xfId="97" applyFont="1" applyFill="1" applyBorder="1" applyAlignment="1">
      <alignment horizontal="center" vertical="center" wrapText="1"/>
    </xf>
    <xf numFmtId="0" fontId="1" fillId="26" borderId="12" xfId="97" applyFont="1" applyFill="1" applyBorder="1" applyAlignment="1">
      <alignment horizontal="center" vertical="center" wrapText="1"/>
    </xf>
    <xf numFmtId="0" fontId="1" fillId="26" borderId="19" xfId="97" applyFont="1" applyFill="1" applyBorder="1" applyAlignment="1">
      <alignment horizontal="center" vertical="center" wrapText="1"/>
    </xf>
    <xf numFmtId="0" fontId="1" fillId="26" borderId="20" xfId="97" applyFont="1" applyFill="1" applyBorder="1" applyAlignment="1">
      <alignment horizontal="center" vertical="center" wrapText="1"/>
    </xf>
    <xf numFmtId="0" fontId="1" fillId="26" borderId="18" xfId="97" applyFont="1" applyFill="1" applyBorder="1" applyAlignment="1">
      <alignment horizontal="center" vertical="center" wrapText="1"/>
    </xf>
    <xf numFmtId="0" fontId="1" fillId="26" borderId="21" xfId="97" applyFont="1" applyFill="1" applyBorder="1" applyAlignment="1">
      <alignment horizontal="center" vertical="center" wrapText="1"/>
    </xf>
    <xf numFmtId="0" fontId="1" fillId="26" borderId="17" xfId="97" applyFont="1" applyFill="1" applyBorder="1" applyAlignment="1">
      <alignment horizontal="center" vertical="center" wrapText="1"/>
    </xf>
    <xf numFmtId="0" fontId="1" fillId="26" borderId="22" xfId="97" applyFont="1" applyFill="1" applyBorder="1" applyAlignment="1">
      <alignment horizontal="center" vertical="center" wrapText="1"/>
    </xf>
    <xf numFmtId="0" fontId="28" fillId="26" borderId="13" xfId="97" applyFont="1" applyFill="1" applyBorder="1" applyAlignment="1">
      <alignment horizontal="center" vertical="center" wrapText="1"/>
    </xf>
    <xf numFmtId="0" fontId="28" fillId="26" borderId="14" xfId="97" applyFont="1" applyFill="1" applyBorder="1" applyAlignment="1">
      <alignment horizontal="center" vertical="center" wrapText="1"/>
    </xf>
    <xf numFmtId="0" fontId="28" fillId="26" borderId="15" xfId="97" applyFont="1" applyFill="1" applyBorder="1" applyAlignment="1">
      <alignment horizontal="center" vertical="center" wrapText="1"/>
    </xf>
    <xf numFmtId="0" fontId="1" fillId="26" borderId="11" xfId="97" applyFont="1" applyFill="1" applyBorder="1" applyAlignment="1">
      <alignment horizontal="center" vertical="center" wrapText="1"/>
    </xf>
    <xf numFmtId="0" fontId="1" fillId="0" borderId="13" xfId="97" applyFont="1" applyFill="1" applyBorder="1" applyAlignment="1">
      <alignment horizontal="left" vertical="center" wrapText="1"/>
    </xf>
    <xf numFmtId="0" fontId="1" fillId="0" borderId="14" xfId="97" applyFont="1" applyFill="1" applyBorder="1" applyAlignment="1">
      <alignment horizontal="left" vertical="center" wrapText="1"/>
    </xf>
    <xf numFmtId="0" fontId="1" fillId="0" borderId="15" xfId="97" applyFont="1" applyFill="1" applyBorder="1" applyAlignment="1">
      <alignment horizontal="left" vertical="center" wrapText="1"/>
    </xf>
    <xf numFmtId="0" fontId="28" fillId="26" borderId="10" xfId="97" applyFont="1" applyFill="1" applyBorder="1" applyAlignment="1">
      <alignment horizontal="center" vertical="center" wrapText="1"/>
    </xf>
    <xf numFmtId="0" fontId="1" fillId="27" borderId="10" xfId="99" applyFont="1" applyFill="1" applyBorder="1" applyAlignment="1">
      <alignment horizontal="center" vertical="top"/>
    </xf>
    <xf numFmtId="49" fontId="1" fillId="0" borderId="16" xfId="99" applyNumberFormat="1" applyFont="1" applyBorder="1" applyAlignment="1">
      <alignment horizontal="center" vertical="top"/>
    </xf>
    <xf numFmtId="49" fontId="1" fillId="0" borderId="11" xfId="99" applyNumberFormat="1" applyFont="1" applyBorder="1" applyAlignment="1">
      <alignment horizontal="center" vertical="top"/>
    </xf>
    <xf numFmtId="49" fontId="1" fillId="0" borderId="12" xfId="99" applyNumberFormat="1" applyFont="1" applyBorder="1" applyAlignment="1">
      <alignment horizontal="center" vertical="top"/>
    </xf>
    <xf numFmtId="0" fontId="1" fillId="0" borderId="16" xfId="99" applyFont="1" applyBorder="1" applyAlignment="1">
      <alignment horizontal="center" vertical="top"/>
    </xf>
    <xf numFmtId="0" fontId="1" fillId="0" borderId="12" xfId="99" applyFont="1" applyBorder="1" applyAlignment="1">
      <alignment horizontal="center" vertical="top"/>
    </xf>
    <xf numFmtId="0" fontId="1" fillId="0" borderId="11" xfId="99" applyFont="1" applyBorder="1" applyAlignment="1">
      <alignment horizontal="center" vertical="top"/>
    </xf>
    <xf numFmtId="166" fontId="25" fillId="0" borderId="0" xfId="0" applyNumberFormat="1" applyFont="1" applyFill="1"/>
  </cellXfs>
  <cellStyles count="107">
    <cellStyle name="_artabyuje" xfId="1"/>
    <cellStyle name="_artabyuje 2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Calculation 2" xfId="83"/>
    <cellStyle name="Check Cell 2" xfId="84"/>
    <cellStyle name="Comma 2" xfId="20"/>
    <cellStyle name="Comma 2 2" xfId="21"/>
    <cellStyle name="Comma 3" xfId="22"/>
    <cellStyle name="Comma 4" xfId="23"/>
    <cellStyle name="Comma 5" xfId="24"/>
    <cellStyle name="Comma 6" xfId="85"/>
    <cellStyle name="Comma 7" xfId="86"/>
    <cellStyle name="Comma 8" xfId="106"/>
    <cellStyle name="Explanatory Text 2" xfId="87"/>
    <cellStyle name="Good 2" xfId="88"/>
    <cellStyle name="Heading 1 2" xfId="89"/>
    <cellStyle name="Heading 2 2" xfId="90"/>
    <cellStyle name="Heading 3 2" xfId="91"/>
    <cellStyle name="Heading 4 2" xfId="92"/>
    <cellStyle name="Input 2" xfId="93"/>
    <cellStyle name="Linked Cell 2" xfId="94"/>
    <cellStyle name="Neutral 2" xfId="95"/>
    <cellStyle name="Normal" xfId="0" builtinId="0"/>
    <cellStyle name="Normal 2" xfId="25"/>
    <cellStyle name="Normal 2 2" xfId="97"/>
    <cellStyle name="Normal 2 3" xfId="96"/>
    <cellStyle name="Normal 3" xfId="26"/>
    <cellStyle name="Normal 4" xfId="27"/>
    <cellStyle name="Normal 4 2" xfId="28"/>
    <cellStyle name="Normal 4 3" xfId="98"/>
    <cellStyle name="Normal 5" xfId="29"/>
    <cellStyle name="Normal 5 2" xfId="99"/>
    <cellStyle name="Normal 6" xfId="30"/>
    <cellStyle name="Normal 7" xfId="31"/>
    <cellStyle name="Normal 8" xfId="105"/>
    <cellStyle name="Note 2" xfId="100"/>
    <cellStyle name="Output 2" xfId="101"/>
    <cellStyle name="Percent 2" xfId="32"/>
    <cellStyle name="Style 1" xfId="33"/>
    <cellStyle name="Title 2" xfId="102"/>
    <cellStyle name="Total 2" xfId="103"/>
    <cellStyle name="Warning Text 2" xfId="104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5"/>
  <sheetViews>
    <sheetView zoomScaleNormal="100" workbookViewId="0">
      <selection activeCell="C9" sqref="C9"/>
    </sheetView>
  </sheetViews>
  <sheetFormatPr defaultColWidth="9.140625" defaultRowHeight="13.5" x14ac:dyDescent="0.25"/>
  <cols>
    <col min="1" max="1" width="12.5703125" style="15" customWidth="1"/>
    <col min="2" max="2" width="65.140625" style="15" customWidth="1"/>
    <col min="3" max="3" width="29.5703125" style="15" customWidth="1"/>
    <col min="4" max="16384" width="9.140625" style="15"/>
  </cols>
  <sheetData>
    <row r="1" spans="1:192" ht="17.25" x14ac:dyDescent="0.3">
      <c r="A1" s="131" t="s">
        <v>30</v>
      </c>
      <c r="B1" s="131"/>
      <c r="C1" s="131"/>
      <c r="D1" s="131"/>
      <c r="E1" s="131"/>
    </row>
    <row r="2" spans="1:192" ht="17.25" x14ac:dyDescent="0.3">
      <c r="A2" s="131" t="s">
        <v>54</v>
      </c>
      <c r="B2" s="131"/>
      <c r="C2" s="131"/>
      <c r="D2" s="131"/>
      <c r="E2" s="131"/>
    </row>
    <row r="3" spans="1:192" ht="17.25" x14ac:dyDescent="0.3">
      <c r="A3" s="132" t="s">
        <v>53</v>
      </c>
      <c r="B3" s="132"/>
      <c r="C3" s="132"/>
      <c r="D3" s="132"/>
      <c r="E3" s="132"/>
    </row>
    <row r="4" spans="1:192" x14ac:dyDescent="0.2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</row>
    <row r="5" spans="1:192" ht="64.5" customHeight="1" x14ac:dyDescent="0.25">
      <c r="A5" s="137" t="s">
        <v>55</v>
      </c>
      <c r="B5" s="137"/>
      <c r="C5" s="137"/>
    </row>
    <row r="6" spans="1:192" ht="82.5" x14ac:dyDescent="0.25">
      <c r="A6" s="135" t="s">
        <v>1</v>
      </c>
      <c r="B6" s="135" t="s">
        <v>40</v>
      </c>
      <c r="C6" s="76" t="s">
        <v>67</v>
      </c>
    </row>
    <row r="7" spans="1:192" ht="25.5" customHeight="1" x14ac:dyDescent="0.25">
      <c r="A7" s="136"/>
      <c r="B7" s="136"/>
      <c r="C7" s="75" t="s">
        <v>0</v>
      </c>
    </row>
    <row r="8" spans="1:192" ht="24.75" customHeight="1" x14ac:dyDescent="0.25">
      <c r="A8" s="133" t="s">
        <v>41</v>
      </c>
      <c r="B8" s="134"/>
      <c r="C8" s="74">
        <f>C9+C10+C11+C12+C13+C14+C15</f>
        <v>0</v>
      </c>
    </row>
    <row r="9" spans="1:192" ht="24.75" customHeight="1" x14ac:dyDescent="0.25">
      <c r="A9" s="61">
        <v>1003</v>
      </c>
      <c r="B9" s="62" t="s">
        <v>36</v>
      </c>
      <c r="C9" s="74">
        <v>-2246927.1</v>
      </c>
    </row>
    <row r="10" spans="1:192" ht="31.5" customHeight="1" x14ac:dyDescent="0.25">
      <c r="A10" s="61">
        <v>1126</v>
      </c>
      <c r="B10" s="62" t="s">
        <v>208</v>
      </c>
      <c r="C10" s="74">
        <v>70516.100000000006</v>
      </c>
    </row>
    <row r="11" spans="1:192" ht="27" customHeight="1" x14ac:dyDescent="0.25">
      <c r="A11" s="61">
        <v>1142</v>
      </c>
      <c r="B11" s="62" t="s">
        <v>202</v>
      </c>
      <c r="C11" s="74">
        <v>100000</v>
      </c>
    </row>
    <row r="12" spans="1:192" ht="27" customHeight="1" x14ac:dyDescent="0.25">
      <c r="A12" s="61">
        <v>1188</v>
      </c>
      <c r="B12" s="62" t="s">
        <v>149</v>
      </c>
      <c r="C12" s="74">
        <v>40000</v>
      </c>
    </row>
    <row r="13" spans="1:192" ht="27" customHeight="1" x14ac:dyDescent="0.25">
      <c r="A13" s="61">
        <v>1200</v>
      </c>
      <c r="B13" s="62" t="s">
        <v>209</v>
      </c>
      <c r="C13" s="74">
        <v>2296927.1</v>
      </c>
    </row>
    <row r="14" spans="1:192" ht="30" customHeight="1" x14ac:dyDescent="0.25">
      <c r="A14" s="61">
        <v>1202</v>
      </c>
      <c r="B14" s="62" t="s">
        <v>131</v>
      </c>
      <c r="C14" s="74">
        <v>350000</v>
      </c>
    </row>
    <row r="15" spans="1:192" ht="32.25" customHeight="1" x14ac:dyDescent="0.25">
      <c r="A15" s="61">
        <v>1207</v>
      </c>
      <c r="B15" s="62" t="s">
        <v>117</v>
      </c>
      <c r="C15" s="74">
        <v>-610516.1</v>
      </c>
    </row>
  </sheetData>
  <mergeCells count="7">
    <mergeCell ref="A1:E1"/>
    <mergeCell ref="A2:E2"/>
    <mergeCell ref="A3:E3"/>
    <mergeCell ref="A8:B8"/>
    <mergeCell ref="B6:B7"/>
    <mergeCell ref="A6:A7"/>
    <mergeCell ref="A5:C5"/>
  </mergeCells>
  <pageMargins left="0.23622047244094491" right="0.1968503937007874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Q108"/>
  <sheetViews>
    <sheetView zoomScaleNormal="100" workbookViewId="0">
      <selection activeCell="E11" sqref="E11:H11"/>
    </sheetView>
  </sheetViews>
  <sheetFormatPr defaultColWidth="9.140625" defaultRowHeight="13.5" x14ac:dyDescent="0.25"/>
  <cols>
    <col min="1" max="1" width="5.42578125" style="15" customWidth="1"/>
    <col min="2" max="2" width="8.85546875" style="15" bestFit="1" customWidth="1"/>
    <col min="3" max="3" width="12.85546875" style="15" bestFit="1" customWidth="1"/>
    <col min="4" max="4" width="127.42578125" style="15" customWidth="1"/>
    <col min="5" max="5" width="17.85546875" style="15" customWidth="1"/>
    <col min="6" max="6" width="13" style="15" customWidth="1"/>
    <col min="7" max="7" width="13.140625" style="15" bestFit="1" customWidth="1"/>
    <col min="8" max="8" width="14.42578125" style="15" customWidth="1"/>
    <col min="9" max="16384" width="9.140625" style="15"/>
  </cols>
  <sheetData>
    <row r="2" spans="2:199" x14ac:dyDescent="0.25">
      <c r="H2" s="43" t="s">
        <v>48</v>
      </c>
    </row>
    <row r="3" spans="2:199" x14ac:dyDescent="0.25">
      <c r="D3" s="148" t="s">
        <v>56</v>
      </c>
      <c r="E3" s="148"/>
      <c r="F3" s="148"/>
      <c r="G3" s="148"/>
      <c r="H3" s="148"/>
    </row>
    <row r="4" spans="2:199" x14ac:dyDescent="0.25">
      <c r="C4" s="16"/>
      <c r="D4" s="17"/>
      <c r="E4" s="17"/>
      <c r="F4" s="17"/>
      <c r="G4" s="17"/>
      <c r="H4" s="44" t="s">
        <v>15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</row>
    <row r="5" spans="2:199" x14ac:dyDescent="0.25">
      <c r="C5" s="16"/>
      <c r="D5" s="16"/>
      <c r="E5" s="16"/>
      <c r="F5" s="16"/>
      <c r="G5" s="16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</row>
    <row r="6" spans="2:199" ht="64.5" customHeight="1" x14ac:dyDescent="0.25">
      <c r="B6" s="149" t="s">
        <v>68</v>
      </c>
      <c r="C6" s="149"/>
      <c r="D6" s="149"/>
      <c r="E6" s="149"/>
      <c r="F6" s="149"/>
      <c r="G6" s="149"/>
      <c r="H6" s="149"/>
    </row>
    <row r="7" spans="2:199" ht="17.25" customHeight="1" x14ac:dyDescent="0.25">
      <c r="H7" s="20"/>
    </row>
    <row r="8" spans="2:199" ht="59.25" customHeight="1" x14ac:dyDescent="0.25">
      <c r="B8" s="150" t="s">
        <v>1</v>
      </c>
      <c r="C8" s="151"/>
      <c r="D8" s="135" t="s">
        <v>23</v>
      </c>
      <c r="E8" s="152" t="s">
        <v>57</v>
      </c>
      <c r="F8" s="153"/>
      <c r="G8" s="153"/>
      <c r="H8" s="154"/>
    </row>
    <row r="9" spans="2:199" ht="27" x14ac:dyDescent="0.25">
      <c r="B9" s="22" t="s">
        <v>20</v>
      </c>
      <c r="C9" s="22" t="s">
        <v>21</v>
      </c>
      <c r="D9" s="136"/>
      <c r="E9" s="69" t="s">
        <v>50</v>
      </c>
      <c r="F9" s="52" t="s">
        <v>38</v>
      </c>
      <c r="G9" s="52" t="s">
        <v>39</v>
      </c>
      <c r="H9" s="21" t="s">
        <v>0</v>
      </c>
    </row>
    <row r="10" spans="2:199" ht="14.25" x14ac:dyDescent="0.25">
      <c r="B10" s="23"/>
      <c r="C10" s="23"/>
      <c r="D10" s="24" t="s">
        <v>22</v>
      </c>
      <c r="E10" s="25">
        <f>E11</f>
        <v>0</v>
      </c>
      <c r="F10" s="25">
        <f>F11</f>
        <v>4.0000000153668225E-2</v>
      </c>
      <c r="G10" s="25">
        <f>G11</f>
        <v>4.0000000153668225E-2</v>
      </c>
      <c r="H10" s="25">
        <f>H11</f>
        <v>4.0000000153668225E-2</v>
      </c>
    </row>
    <row r="11" spans="2:199" ht="14.25" x14ac:dyDescent="0.25">
      <c r="B11" s="23"/>
      <c r="C11" s="26"/>
      <c r="D11" s="24" t="s">
        <v>25</v>
      </c>
      <c r="E11" s="25">
        <f>E20+E26+E39+E52+E65+E78+E91+E104</f>
        <v>0</v>
      </c>
      <c r="F11" s="25">
        <f t="shared" ref="F11:H11" si="0">F20+F26+F39+F52+F65+F78+F91+F104</f>
        <v>4.0000000153668225E-2</v>
      </c>
      <c r="G11" s="25">
        <f t="shared" si="0"/>
        <v>4.0000000153668225E-2</v>
      </c>
      <c r="H11" s="25">
        <f t="shared" si="0"/>
        <v>4.0000000153668225E-2</v>
      </c>
    </row>
    <row r="12" spans="2:199" x14ac:dyDescent="0.25">
      <c r="B12" s="142">
        <v>1003</v>
      </c>
      <c r="C12" s="155"/>
      <c r="D12" s="13" t="s">
        <v>33</v>
      </c>
      <c r="E12" s="64"/>
      <c r="F12" s="64"/>
      <c r="G12" s="64"/>
      <c r="H12" s="64"/>
    </row>
    <row r="13" spans="2:199" ht="14.25" x14ac:dyDescent="0.25">
      <c r="B13" s="143"/>
      <c r="C13" s="156"/>
      <c r="D13" s="12" t="s">
        <v>36</v>
      </c>
      <c r="E13" s="138">
        <f>E20+E26</f>
        <v>-2296927.1</v>
      </c>
      <c r="F13" s="138">
        <f>F20+F26</f>
        <v>-2246927.1</v>
      </c>
      <c r="G13" s="138">
        <f>G20+G26</f>
        <v>-2246927.1</v>
      </c>
      <c r="H13" s="138">
        <f>H20+H26</f>
        <v>-2246927.1</v>
      </c>
    </row>
    <row r="14" spans="2:199" ht="13.5" customHeight="1" x14ac:dyDescent="0.25">
      <c r="B14" s="143"/>
      <c r="C14" s="156"/>
      <c r="D14" s="13" t="s">
        <v>34</v>
      </c>
      <c r="E14" s="139"/>
      <c r="F14" s="139"/>
      <c r="G14" s="139"/>
      <c r="H14" s="139"/>
    </row>
    <row r="15" spans="2:199" ht="27" x14ac:dyDescent="0.25">
      <c r="B15" s="143"/>
      <c r="C15" s="156"/>
      <c r="D15" s="14" t="s">
        <v>65</v>
      </c>
      <c r="E15" s="139"/>
      <c r="F15" s="139"/>
      <c r="G15" s="139"/>
      <c r="H15" s="139"/>
    </row>
    <row r="16" spans="2:199" ht="13.5" customHeight="1" x14ac:dyDescent="0.25">
      <c r="B16" s="143"/>
      <c r="C16" s="156"/>
      <c r="D16" s="13" t="s">
        <v>35</v>
      </c>
      <c r="E16" s="139"/>
      <c r="F16" s="139"/>
      <c r="G16" s="139"/>
      <c r="H16" s="139"/>
    </row>
    <row r="17" spans="2:8" ht="27" x14ac:dyDescent="0.25">
      <c r="B17" s="144"/>
      <c r="C17" s="157"/>
      <c r="D17" s="14" t="s">
        <v>47</v>
      </c>
      <c r="E17" s="140"/>
      <c r="F17" s="140"/>
      <c r="G17" s="140"/>
      <c r="H17" s="140"/>
    </row>
    <row r="18" spans="2:8" ht="14.25" x14ac:dyDescent="0.25">
      <c r="B18" s="141" t="s">
        <v>24</v>
      </c>
      <c r="C18" s="141"/>
      <c r="D18" s="141"/>
      <c r="E18" s="70"/>
      <c r="F18" s="53"/>
      <c r="G18" s="53"/>
      <c r="H18" s="11"/>
    </row>
    <row r="19" spans="2:8" ht="14.25" x14ac:dyDescent="0.25">
      <c r="B19" s="85"/>
      <c r="C19" s="79" t="s">
        <v>69</v>
      </c>
      <c r="D19" s="13" t="s">
        <v>63</v>
      </c>
      <c r="E19" s="78"/>
      <c r="F19" s="78"/>
      <c r="G19" s="78"/>
      <c r="H19" s="11"/>
    </row>
    <row r="20" spans="2:8" ht="14.25" x14ac:dyDescent="0.25">
      <c r="B20" s="85"/>
      <c r="C20" s="79"/>
      <c r="D20" s="12" t="s">
        <v>71</v>
      </c>
      <c r="E20" s="64"/>
      <c r="F20" s="64">
        <v>50000</v>
      </c>
      <c r="G20" s="64">
        <v>50000</v>
      </c>
      <c r="H20" s="64">
        <v>50000</v>
      </c>
    </row>
    <row r="21" spans="2:8" ht="14.25" x14ac:dyDescent="0.25">
      <c r="B21" s="85"/>
      <c r="C21" s="79"/>
      <c r="D21" s="13" t="s">
        <v>64</v>
      </c>
      <c r="E21" s="78"/>
      <c r="F21" s="78"/>
      <c r="G21" s="78"/>
      <c r="H21" s="11"/>
    </row>
    <row r="22" spans="2:8" ht="27" x14ac:dyDescent="0.25">
      <c r="B22" s="85"/>
      <c r="C22" s="79"/>
      <c r="D22" s="14" t="s">
        <v>72</v>
      </c>
      <c r="E22" s="78"/>
      <c r="F22" s="78"/>
      <c r="G22" s="78"/>
      <c r="H22" s="11"/>
    </row>
    <row r="23" spans="2:8" ht="14.25" x14ac:dyDescent="0.25">
      <c r="B23" s="85"/>
      <c r="C23" s="79"/>
      <c r="D23" s="13" t="s">
        <v>58</v>
      </c>
      <c r="E23" s="78"/>
      <c r="F23" s="78"/>
      <c r="G23" s="78"/>
      <c r="H23" s="11"/>
    </row>
    <row r="24" spans="2:8" ht="14.25" x14ac:dyDescent="0.25">
      <c r="B24" s="85"/>
      <c r="C24" s="79"/>
      <c r="D24" s="14" t="s">
        <v>59</v>
      </c>
      <c r="E24" s="78"/>
      <c r="F24" s="78"/>
      <c r="G24" s="78"/>
      <c r="H24" s="11"/>
    </row>
    <row r="25" spans="2:8" ht="14.25" x14ac:dyDescent="0.25">
      <c r="B25" s="85"/>
      <c r="C25" s="79" t="s">
        <v>73</v>
      </c>
      <c r="D25" s="13" t="s">
        <v>63</v>
      </c>
      <c r="E25" s="78"/>
      <c r="F25" s="78"/>
      <c r="G25" s="78"/>
      <c r="H25" s="11"/>
    </row>
    <row r="26" spans="2:8" ht="28.5" x14ac:dyDescent="0.25">
      <c r="B26" s="85"/>
      <c r="C26" s="86"/>
      <c r="D26" s="12" t="s">
        <v>74</v>
      </c>
      <c r="E26" s="64">
        <v>-2296927.1</v>
      </c>
      <c r="F26" s="64">
        <v>-2296927.1</v>
      </c>
      <c r="G26" s="64">
        <v>-2296927.1</v>
      </c>
      <c r="H26" s="64">
        <v>-2296927.1</v>
      </c>
    </row>
    <row r="27" spans="2:8" ht="14.25" x14ac:dyDescent="0.25">
      <c r="B27" s="85"/>
      <c r="C27" s="86"/>
      <c r="D27" s="13" t="s">
        <v>64</v>
      </c>
      <c r="E27" s="78"/>
      <c r="F27" s="78"/>
      <c r="G27" s="78"/>
      <c r="H27" s="11"/>
    </row>
    <row r="28" spans="2:8" ht="27" x14ac:dyDescent="0.25">
      <c r="B28" s="85"/>
      <c r="C28" s="86"/>
      <c r="D28" s="14" t="s">
        <v>75</v>
      </c>
      <c r="E28" s="78"/>
      <c r="F28" s="78"/>
      <c r="G28" s="78"/>
      <c r="H28" s="11"/>
    </row>
    <row r="29" spans="2:8" ht="14.25" x14ac:dyDescent="0.25">
      <c r="B29" s="85"/>
      <c r="C29" s="86"/>
      <c r="D29" s="13" t="s">
        <v>58</v>
      </c>
      <c r="E29" s="78"/>
      <c r="F29" s="78"/>
      <c r="G29" s="78"/>
      <c r="H29" s="11"/>
    </row>
    <row r="30" spans="2:8" ht="14.25" x14ac:dyDescent="0.25">
      <c r="B30" s="85"/>
      <c r="C30" s="86"/>
      <c r="D30" s="14" t="s">
        <v>59</v>
      </c>
      <c r="E30" s="78"/>
      <c r="F30" s="78"/>
      <c r="G30" s="78"/>
      <c r="H30" s="11"/>
    </row>
    <row r="31" spans="2:8" x14ac:dyDescent="0.25">
      <c r="B31" s="142" t="s">
        <v>76</v>
      </c>
      <c r="C31" s="142"/>
      <c r="D31" s="13" t="s">
        <v>60</v>
      </c>
      <c r="E31" s="138">
        <f>E39</f>
        <v>0</v>
      </c>
      <c r="F31" s="138">
        <f>F39</f>
        <v>70516.14</v>
      </c>
      <c r="G31" s="138">
        <f>G39</f>
        <v>70516.14</v>
      </c>
      <c r="H31" s="138">
        <f>H39</f>
        <v>70516.14</v>
      </c>
    </row>
    <row r="32" spans="2:8" ht="14.25" x14ac:dyDescent="0.25">
      <c r="B32" s="143"/>
      <c r="C32" s="143"/>
      <c r="D32" s="12" t="s">
        <v>77</v>
      </c>
      <c r="E32" s="139"/>
      <c r="F32" s="139"/>
      <c r="G32" s="139"/>
      <c r="H32" s="139"/>
    </row>
    <row r="33" spans="2:10" x14ac:dyDescent="0.25">
      <c r="B33" s="143"/>
      <c r="C33" s="143"/>
      <c r="D33" s="13" t="s">
        <v>61</v>
      </c>
      <c r="E33" s="139"/>
      <c r="F33" s="139"/>
      <c r="G33" s="139"/>
      <c r="H33" s="139"/>
    </row>
    <row r="34" spans="2:10" ht="27" x14ac:dyDescent="0.25">
      <c r="B34" s="143"/>
      <c r="C34" s="143"/>
      <c r="D34" s="14" t="s">
        <v>80</v>
      </c>
      <c r="E34" s="139"/>
      <c r="F34" s="139"/>
      <c r="G34" s="139"/>
      <c r="H34" s="139"/>
    </row>
    <row r="35" spans="2:10" x14ac:dyDescent="0.25">
      <c r="B35" s="143"/>
      <c r="C35" s="143"/>
      <c r="D35" s="13" t="s">
        <v>62</v>
      </c>
      <c r="E35" s="140"/>
      <c r="F35" s="140"/>
      <c r="G35" s="140"/>
      <c r="H35" s="140"/>
    </row>
    <row r="36" spans="2:10" ht="14.25" x14ac:dyDescent="0.25">
      <c r="B36" s="144"/>
      <c r="C36" s="144"/>
      <c r="D36" s="14" t="s">
        <v>79</v>
      </c>
      <c r="E36" s="78"/>
      <c r="F36" s="78"/>
      <c r="G36" s="78"/>
      <c r="H36" s="11"/>
    </row>
    <row r="37" spans="2:10" ht="14.25" x14ac:dyDescent="0.25">
      <c r="B37" s="141" t="s">
        <v>24</v>
      </c>
      <c r="C37" s="141"/>
      <c r="D37" s="141"/>
      <c r="E37" s="78"/>
      <c r="F37" s="78"/>
      <c r="G37" s="78"/>
      <c r="H37" s="11"/>
    </row>
    <row r="38" spans="2:10" ht="14.25" x14ac:dyDescent="0.25">
      <c r="B38" s="85"/>
      <c r="C38" s="79" t="s">
        <v>81</v>
      </c>
      <c r="D38" s="13" t="s">
        <v>63</v>
      </c>
      <c r="E38" s="78"/>
      <c r="F38" s="78"/>
      <c r="G38" s="78"/>
      <c r="H38" s="11"/>
    </row>
    <row r="39" spans="2:10" ht="14.25" x14ac:dyDescent="0.25">
      <c r="B39" s="85"/>
      <c r="C39" s="85"/>
      <c r="D39" s="12" t="s">
        <v>82</v>
      </c>
      <c r="E39" s="64"/>
      <c r="F39" s="64">
        <v>70516.14</v>
      </c>
      <c r="G39" s="64">
        <v>70516.14</v>
      </c>
      <c r="H39" s="64">
        <v>70516.14</v>
      </c>
    </row>
    <row r="40" spans="2:10" ht="14.25" x14ac:dyDescent="0.25">
      <c r="B40" s="85"/>
      <c r="C40" s="85"/>
      <c r="D40" s="13" t="s">
        <v>64</v>
      </c>
      <c r="E40" s="78"/>
      <c r="F40" s="78"/>
      <c r="G40" s="78"/>
      <c r="H40" s="11"/>
    </row>
    <row r="41" spans="2:10" ht="27" x14ac:dyDescent="0.25">
      <c r="B41" s="85"/>
      <c r="C41" s="85"/>
      <c r="D41" s="14" t="s">
        <v>78</v>
      </c>
      <c r="E41" s="78"/>
      <c r="F41" s="78"/>
      <c r="G41" s="78"/>
      <c r="H41" s="11"/>
    </row>
    <row r="42" spans="2:10" ht="14.25" x14ac:dyDescent="0.25">
      <c r="B42" s="85"/>
      <c r="C42" s="85"/>
      <c r="D42" s="13" t="s">
        <v>58</v>
      </c>
      <c r="E42" s="78"/>
      <c r="F42" s="78"/>
      <c r="G42" s="78"/>
      <c r="H42" s="11"/>
    </row>
    <row r="43" spans="2:10" ht="14.25" x14ac:dyDescent="0.25">
      <c r="B43" s="85"/>
      <c r="C43" s="85"/>
      <c r="D43" s="14" t="s">
        <v>59</v>
      </c>
      <c r="E43" s="78"/>
      <c r="F43" s="78"/>
      <c r="G43" s="78"/>
      <c r="H43" s="11"/>
    </row>
    <row r="44" spans="2:10" x14ac:dyDescent="0.25">
      <c r="B44" s="142" t="s">
        <v>83</v>
      </c>
      <c r="C44" s="142"/>
      <c r="D44" s="13" t="s">
        <v>60</v>
      </c>
      <c r="E44" s="138">
        <f>E52</f>
        <v>0</v>
      </c>
      <c r="F44" s="138">
        <f>F52</f>
        <v>100000</v>
      </c>
      <c r="G44" s="138">
        <f>G52</f>
        <v>100000</v>
      </c>
      <c r="H44" s="138">
        <f>H52</f>
        <v>100000</v>
      </c>
    </row>
    <row r="45" spans="2:10" ht="14.25" x14ac:dyDescent="0.25">
      <c r="B45" s="143"/>
      <c r="C45" s="143"/>
      <c r="D45" s="12" t="s">
        <v>84</v>
      </c>
      <c r="E45" s="139"/>
      <c r="F45" s="139"/>
      <c r="G45" s="139"/>
      <c r="H45" s="139"/>
    </row>
    <row r="46" spans="2:10" x14ac:dyDescent="0.25">
      <c r="B46" s="143"/>
      <c r="C46" s="143"/>
      <c r="D46" s="13" t="s">
        <v>61</v>
      </c>
      <c r="E46" s="139"/>
      <c r="F46" s="139"/>
      <c r="G46" s="139"/>
      <c r="H46" s="139"/>
    </row>
    <row r="47" spans="2:10" x14ac:dyDescent="0.25">
      <c r="B47" s="143"/>
      <c r="C47" s="143"/>
      <c r="D47" s="14" t="s">
        <v>85</v>
      </c>
      <c r="E47" s="139"/>
      <c r="F47" s="139"/>
      <c r="G47" s="139"/>
      <c r="H47" s="139"/>
    </row>
    <row r="48" spans="2:10" x14ac:dyDescent="0.25">
      <c r="B48" s="143"/>
      <c r="C48" s="143"/>
      <c r="D48" s="13" t="s">
        <v>62</v>
      </c>
      <c r="E48" s="140"/>
      <c r="F48" s="140"/>
      <c r="G48" s="140"/>
      <c r="H48" s="140"/>
      <c r="J48" s="92"/>
    </row>
    <row r="49" spans="2:8" ht="14.25" x14ac:dyDescent="0.25">
      <c r="B49" s="144"/>
      <c r="C49" s="144"/>
      <c r="D49" s="14" t="s">
        <v>86</v>
      </c>
      <c r="E49" s="78"/>
      <c r="F49" s="78"/>
      <c r="G49" s="78"/>
      <c r="H49" s="11"/>
    </row>
    <row r="50" spans="2:8" ht="14.25" x14ac:dyDescent="0.25">
      <c r="B50" s="141" t="s">
        <v>24</v>
      </c>
      <c r="C50" s="141"/>
      <c r="D50" s="141"/>
      <c r="E50" s="78"/>
      <c r="F50" s="78"/>
      <c r="G50" s="78"/>
      <c r="H50" s="11"/>
    </row>
    <row r="51" spans="2:8" ht="14.25" x14ac:dyDescent="0.25">
      <c r="B51" s="85"/>
      <c r="C51" s="79" t="s">
        <v>81</v>
      </c>
      <c r="D51" s="13" t="s">
        <v>63</v>
      </c>
      <c r="E51" s="78"/>
      <c r="F51" s="78"/>
      <c r="G51" s="78"/>
      <c r="H51" s="11"/>
    </row>
    <row r="52" spans="2:8" ht="14.25" x14ac:dyDescent="0.25">
      <c r="B52" s="85"/>
      <c r="C52" s="85"/>
      <c r="D52" s="12" t="s">
        <v>87</v>
      </c>
      <c r="E52" s="64"/>
      <c r="F52" s="64">
        <v>100000</v>
      </c>
      <c r="G52" s="64">
        <v>100000</v>
      </c>
      <c r="H52" s="64">
        <v>100000</v>
      </c>
    </row>
    <row r="53" spans="2:8" ht="14.25" x14ac:dyDescent="0.25">
      <c r="B53" s="85"/>
      <c r="C53" s="85"/>
      <c r="D53" s="13" t="s">
        <v>64</v>
      </c>
      <c r="E53" s="78"/>
      <c r="F53" s="78"/>
      <c r="G53" s="78"/>
      <c r="H53" s="11"/>
    </row>
    <row r="54" spans="2:8" ht="27" x14ac:dyDescent="0.25">
      <c r="B54" s="85"/>
      <c r="C54" s="85"/>
      <c r="D54" s="14" t="s">
        <v>88</v>
      </c>
      <c r="E54" s="78"/>
      <c r="F54" s="78"/>
      <c r="G54" s="78"/>
      <c r="H54" s="11"/>
    </row>
    <row r="55" spans="2:8" ht="14.25" x14ac:dyDescent="0.25">
      <c r="B55" s="85"/>
      <c r="C55" s="85"/>
      <c r="D55" s="13" t="s">
        <v>58</v>
      </c>
      <c r="E55" s="78"/>
      <c r="F55" s="78"/>
      <c r="G55" s="78"/>
      <c r="H55" s="11"/>
    </row>
    <row r="56" spans="2:8" ht="14.25" x14ac:dyDescent="0.25">
      <c r="B56" s="85"/>
      <c r="C56" s="85"/>
      <c r="D56" s="14" t="s">
        <v>59</v>
      </c>
      <c r="E56" s="78"/>
      <c r="F56" s="78"/>
      <c r="G56" s="78"/>
      <c r="H56" s="11"/>
    </row>
    <row r="57" spans="2:8" ht="14.25" x14ac:dyDescent="0.25">
      <c r="B57" s="142" t="s">
        <v>89</v>
      </c>
      <c r="C57" s="142"/>
      <c r="D57" s="13" t="s">
        <v>60</v>
      </c>
      <c r="E57" s="78"/>
      <c r="F57" s="78"/>
      <c r="G57" s="78"/>
      <c r="H57" s="11"/>
    </row>
    <row r="58" spans="2:8" ht="14.25" x14ac:dyDescent="0.25">
      <c r="B58" s="143"/>
      <c r="C58" s="143"/>
      <c r="D58" s="12" t="s">
        <v>90</v>
      </c>
      <c r="E58" s="138">
        <f>E65</f>
        <v>0</v>
      </c>
      <c r="F58" s="138">
        <f>F65</f>
        <v>40000</v>
      </c>
      <c r="G58" s="138">
        <f>G65</f>
        <v>40000</v>
      </c>
      <c r="H58" s="138">
        <f>H65</f>
        <v>40000</v>
      </c>
    </row>
    <row r="59" spans="2:8" ht="13.5" customHeight="1" x14ac:dyDescent="0.25">
      <c r="B59" s="143"/>
      <c r="C59" s="143"/>
      <c r="D59" s="13" t="s">
        <v>61</v>
      </c>
      <c r="E59" s="139"/>
      <c r="F59" s="139"/>
      <c r="G59" s="139"/>
      <c r="H59" s="139"/>
    </row>
    <row r="60" spans="2:8" ht="27" x14ac:dyDescent="0.25">
      <c r="B60" s="143"/>
      <c r="C60" s="143"/>
      <c r="D60" s="14" t="s">
        <v>94</v>
      </c>
      <c r="E60" s="139"/>
      <c r="F60" s="139"/>
      <c r="G60" s="139"/>
      <c r="H60" s="139"/>
    </row>
    <row r="61" spans="2:8" ht="13.5" customHeight="1" x14ac:dyDescent="0.25">
      <c r="B61" s="143"/>
      <c r="C61" s="143"/>
      <c r="D61" s="13" t="s">
        <v>62</v>
      </c>
      <c r="E61" s="139"/>
      <c r="F61" s="139"/>
      <c r="G61" s="139"/>
      <c r="H61" s="139"/>
    </row>
    <row r="62" spans="2:8" ht="23.25" customHeight="1" x14ac:dyDescent="0.25">
      <c r="B62" s="144"/>
      <c r="C62" s="144"/>
      <c r="D62" s="14" t="s">
        <v>91</v>
      </c>
      <c r="E62" s="140"/>
      <c r="F62" s="140"/>
      <c r="G62" s="140"/>
      <c r="H62" s="140"/>
    </row>
    <row r="63" spans="2:8" ht="14.25" x14ac:dyDescent="0.25">
      <c r="B63" s="141" t="s">
        <v>24</v>
      </c>
      <c r="C63" s="141"/>
      <c r="D63" s="141"/>
      <c r="E63" s="78"/>
      <c r="F63" s="78"/>
      <c r="G63" s="78"/>
      <c r="H63" s="11"/>
    </row>
    <row r="64" spans="2:8" ht="14.25" x14ac:dyDescent="0.25">
      <c r="B64" s="85"/>
      <c r="C64" s="79" t="s">
        <v>81</v>
      </c>
      <c r="D64" s="13" t="s">
        <v>63</v>
      </c>
      <c r="E64" s="78"/>
      <c r="F64" s="78"/>
      <c r="G64" s="78"/>
      <c r="H64" s="11"/>
    </row>
    <row r="65" spans="2:8" ht="28.5" x14ac:dyDescent="0.25">
      <c r="B65" s="85"/>
      <c r="C65" s="85"/>
      <c r="D65" s="12" t="s">
        <v>92</v>
      </c>
      <c r="E65" s="88"/>
      <c r="F65" s="88">
        <v>40000</v>
      </c>
      <c r="G65" s="88">
        <v>40000</v>
      </c>
      <c r="H65" s="88">
        <v>40000</v>
      </c>
    </row>
    <row r="66" spans="2:8" ht="14.25" x14ac:dyDescent="0.25">
      <c r="B66" s="85"/>
      <c r="C66" s="85"/>
      <c r="D66" s="13" t="s">
        <v>64</v>
      </c>
      <c r="E66" s="78"/>
      <c r="F66" s="78"/>
      <c r="G66" s="78"/>
      <c r="H66" s="11"/>
    </row>
    <row r="67" spans="2:8" ht="27" x14ac:dyDescent="0.25">
      <c r="B67" s="85"/>
      <c r="C67" s="85"/>
      <c r="D67" s="14" t="s">
        <v>93</v>
      </c>
      <c r="E67" s="78"/>
      <c r="F67" s="78"/>
      <c r="G67" s="78"/>
      <c r="H67" s="11"/>
    </row>
    <row r="68" spans="2:8" ht="14.25" x14ac:dyDescent="0.25">
      <c r="B68" s="85"/>
      <c r="C68" s="85"/>
      <c r="D68" s="13" t="s">
        <v>58</v>
      </c>
      <c r="E68" s="78"/>
      <c r="F68" s="78"/>
      <c r="G68" s="78"/>
      <c r="H68" s="11"/>
    </row>
    <row r="69" spans="2:8" ht="14.25" x14ac:dyDescent="0.25">
      <c r="B69" s="85"/>
      <c r="C69" s="85"/>
      <c r="D69" s="14" t="s">
        <v>59</v>
      </c>
      <c r="E69" s="78"/>
      <c r="F69" s="78"/>
      <c r="G69" s="78"/>
      <c r="H69" s="11"/>
    </row>
    <row r="70" spans="2:8" ht="13.5" customHeight="1" x14ac:dyDescent="0.25">
      <c r="B70" s="142" t="s">
        <v>95</v>
      </c>
      <c r="C70" s="142"/>
      <c r="D70" s="13" t="s">
        <v>60</v>
      </c>
      <c r="E70" s="138">
        <f>E78</f>
        <v>2136927.1</v>
      </c>
      <c r="F70" s="138">
        <f>F78</f>
        <v>2296927.1</v>
      </c>
      <c r="G70" s="138">
        <f>G78</f>
        <v>2296927.1</v>
      </c>
      <c r="H70" s="138">
        <f>H78</f>
        <v>2296927.1</v>
      </c>
    </row>
    <row r="71" spans="2:8" ht="14.25" x14ac:dyDescent="0.25">
      <c r="B71" s="143"/>
      <c r="C71" s="143"/>
      <c r="D71" s="12" t="s">
        <v>96</v>
      </c>
      <c r="E71" s="139"/>
      <c r="F71" s="139"/>
      <c r="G71" s="139"/>
      <c r="H71" s="139"/>
    </row>
    <row r="72" spans="2:8" ht="13.5" customHeight="1" x14ac:dyDescent="0.25">
      <c r="B72" s="143"/>
      <c r="C72" s="143"/>
      <c r="D72" s="13" t="s">
        <v>61</v>
      </c>
      <c r="E72" s="139"/>
      <c r="F72" s="139"/>
      <c r="G72" s="139"/>
      <c r="H72" s="139"/>
    </row>
    <row r="73" spans="2:8" ht="27" x14ac:dyDescent="0.25">
      <c r="B73" s="143"/>
      <c r="C73" s="143"/>
      <c r="D73" s="14" t="s">
        <v>97</v>
      </c>
      <c r="E73" s="139"/>
      <c r="F73" s="139"/>
      <c r="G73" s="139"/>
      <c r="H73" s="139"/>
    </row>
    <row r="74" spans="2:8" ht="13.5" customHeight="1" x14ac:dyDescent="0.25">
      <c r="B74" s="143"/>
      <c r="C74" s="143"/>
      <c r="D74" s="13" t="s">
        <v>62</v>
      </c>
      <c r="E74" s="140"/>
      <c r="F74" s="140"/>
      <c r="G74" s="140"/>
      <c r="H74" s="140"/>
    </row>
    <row r="75" spans="2:8" ht="14.25" x14ac:dyDescent="0.25">
      <c r="B75" s="144"/>
      <c r="C75" s="144"/>
      <c r="D75" s="14" t="s">
        <v>98</v>
      </c>
      <c r="E75" s="78"/>
      <c r="F75" s="78"/>
      <c r="G75" s="78"/>
      <c r="H75" s="11"/>
    </row>
    <row r="76" spans="2:8" ht="14.25" x14ac:dyDescent="0.25">
      <c r="B76" s="141" t="s">
        <v>24</v>
      </c>
      <c r="C76" s="141"/>
      <c r="D76" s="141"/>
      <c r="E76" s="78"/>
      <c r="F76" s="78"/>
      <c r="G76" s="78"/>
      <c r="H76" s="11"/>
    </row>
    <row r="77" spans="2:8" ht="14.25" x14ac:dyDescent="0.25">
      <c r="B77" s="78"/>
      <c r="C77" s="79" t="s">
        <v>81</v>
      </c>
      <c r="D77" s="13" t="s">
        <v>63</v>
      </c>
      <c r="E77" s="78"/>
      <c r="F77" s="78"/>
      <c r="G77" s="78"/>
      <c r="H77" s="11"/>
    </row>
    <row r="78" spans="2:8" ht="14.25" x14ac:dyDescent="0.25">
      <c r="B78" s="78"/>
      <c r="C78" s="85"/>
      <c r="D78" s="12" t="s">
        <v>99</v>
      </c>
      <c r="E78" s="64">
        <v>2136927.1</v>
      </c>
      <c r="F78" s="64">
        <v>2296927.1</v>
      </c>
      <c r="G78" s="64">
        <v>2296927.1</v>
      </c>
      <c r="H78" s="64">
        <v>2296927.1</v>
      </c>
    </row>
    <row r="79" spans="2:8" ht="14.25" x14ac:dyDescent="0.25">
      <c r="B79" s="78"/>
      <c r="C79" s="85"/>
      <c r="D79" s="13" t="s">
        <v>64</v>
      </c>
      <c r="E79" s="78"/>
      <c r="F79" s="78"/>
      <c r="G79" s="78"/>
      <c r="H79" s="11"/>
    </row>
    <row r="80" spans="2:8" ht="27" x14ac:dyDescent="0.25">
      <c r="B80" s="78"/>
      <c r="C80" s="85"/>
      <c r="D80" s="14" t="s">
        <v>100</v>
      </c>
      <c r="E80" s="78"/>
      <c r="F80" s="78"/>
      <c r="G80" s="78"/>
      <c r="H80" s="11"/>
    </row>
    <row r="81" spans="2:8" ht="14.25" x14ac:dyDescent="0.25">
      <c r="B81" s="78"/>
      <c r="C81" s="85"/>
      <c r="D81" s="13" t="s">
        <v>58</v>
      </c>
      <c r="E81" s="78"/>
      <c r="F81" s="78"/>
      <c r="G81" s="78"/>
      <c r="H81" s="11"/>
    </row>
    <row r="82" spans="2:8" ht="14.25" x14ac:dyDescent="0.25">
      <c r="B82" s="53"/>
      <c r="C82" s="85"/>
      <c r="D82" s="14" t="s">
        <v>59</v>
      </c>
      <c r="E82" s="64"/>
      <c r="F82" s="64"/>
      <c r="G82" s="64"/>
      <c r="H82" s="64"/>
    </row>
    <row r="83" spans="2:8" x14ac:dyDescent="0.25">
      <c r="B83" s="142" t="s">
        <v>101</v>
      </c>
      <c r="C83" s="142"/>
      <c r="D83" s="13" t="s">
        <v>60</v>
      </c>
      <c r="E83" s="138">
        <f>E91</f>
        <v>160000</v>
      </c>
      <c r="F83" s="138">
        <f>F91</f>
        <v>350000</v>
      </c>
      <c r="G83" s="138">
        <f>G91</f>
        <v>350000</v>
      </c>
      <c r="H83" s="138">
        <f>H91</f>
        <v>350000</v>
      </c>
    </row>
    <row r="84" spans="2:8" ht="14.25" x14ac:dyDescent="0.25">
      <c r="B84" s="143"/>
      <c r="C84" s="143"/>
      <c r="D84" s="12" t="s">
        <v>102</v>
      </c>
      <c r="E84" s="139"/>
      <c r="F84" s="139"/>
      <c r="G84" s="139"/>
      <c r="H84" s="139"/>
    </row>
    <row r="85" spans="2:8" x14ac:dyDescent="0.25">
      <c r="B85" s="143"/>
      <c r="C85" s="143"/>
      <c r="D85" s="13" t="s">
        <v>61</v>
      </c>
      <c r="E85" s="139"/>
      <c r="F85" s="139"/>
      <c r="G85" s="139"/>
      <c r="H85" s="139"/>
    </row>
    <row r="86" spans="2:8" ht="27" x14ac:dyDescent="0.25">
      <c r="B86" s="143"/>
      <c r="C86" s="143"/>
      <c r="D86" s="14" t="s">
        <v>103</v>
      </c>
      <c r="E86" s="139"/>
      <c r="F86" s="139"/>
      <c r="G86" s="139"/>
      <c r="H86" s="139"/>
    </row>
    <row r="87" spans="2:8" x14ac:dyDescent="0.25">
      <c r="B87" s="143"/>
      <c r="C87" s="143"/>
      <c r="D87" s="13" t="s">
        <v>62</v>
      </c>
      <c r="E87" s="140"/>
      <c r="F87" s="140"/>
      <c r="G87" s="140"/>
      <c r="H87" s="140"/>
    </row>
    <row r="88" spans="2:8" x14ac:dyDescent="0.25">
      <c r="B88" s="144"/>
      <c r="C88" s="144"/>
      <c r="D88" s="14" t="s">
        <v>104</v>
      </c>
      <c r="E88" s="87"/>
      <c r="F88" s="87"/>
      <c r="G88" s="87"/>
      <c r="H88" s="87"/>
    </row>
    <row r="89" spans="2:8" ht="14.25" customHeight="1" x14ac:dyDescent="0.25">
      <c r="B89" s="145" t="s">
        <v>24</v>
      </c>
      <c r="C89" s="146"/>
      <c r="D89" s="147"/>
      <c r="E89" s="87"/>
      <c r="F89" s="87"/>
      <c r="G89" s="87"/>
      <c r="H89" s="87"/>
    </row>
    <row r="90" spans="2:8" ht="14.25" x14ac:dyDescent="0.25">
      <c r="B90" s="78"/>
      <c r="C90" s="79" t="s">
        <v>69</v>
      </c>
      <c r="D90" s="13" t="s">
        <v>70</v>
      </c>
      <c r="E90" s="87"/>
      <c r="F90" s="87"/>
      <c r="G90" s="87"/>
      <c r="H90" s="87"/>
    </row>
    <row r="91" spans="2:8" ht="14.25" x14ac:dyDescent="0.25">
      <c r="B91" s="78"/>
      <c r="C91" s="85"/>
      <c r="D91" s="12" t="s">
        <v>105</v>
      </c>
      <c r="E91" s="87">
        <v>160000</v>
      </c>
      <c r="F91" s="87">
        <v>350000</v>
      </c>
      <c r="G91" s="87">
        <v>350000</v>
      </c>
      <c r="H91" s="87">
        <v>350000</v>
      </c>
    </row>
    <row r="92" spans="2:8" ht="14.25" x14ac:dyDescent="0.25">
      <c r="B92" s="78"/>
      <c r="C92" s="85"/>
      <c r="D92" s="13" t="s">
        <v>64</v>
      </c>
      <c r="E92" s="87"/>
      <c r="F92" s="87"/>
      <c r="G92" s="87"/>
      <c r="H92" s="87"/>
    </row>
    <row r="93" spans="2:8" ht="14.25" x14ac:dyDescent="0.25">
      <c r="B93" s="78"/>
      <c r="C93" s="85"/>
      <c r="D93" s="14" t="s">
        <v>106</v>
      </c>
      <c r="E93" s="87"/>
      <c r="F93" s="87"/>
      <c r="G93" s="87"/>
      <c r="H93" s="87"/>
    </row>
    <row r="94" spans="2:8" ht="14.25" x14ac:dyDescent="0.25">
      <c r="B94" s="78"/>
      <c r="C94" s="85"/>
      <c r="D94" s="13" t="s">
        <v>58</v>
      </c>
      <c r="E94" s="87"/>
      <c r="F94" s="87"/>
      <c r="G94" s="87"/>
      <c r="H94" s="87"/>
    </row>
    <row r="95" spans="2:8" ht="14.25" x14ac:dyDescent="0.25">
      <c r="B95" s="78"/>
      <c r="C95" s="85"/>
      <c r="D95" s="14" t="s">
        <v>59</v>
      </c>
      <c r="E95" s="87"/>
      <c r="F95" s="87"/>
      <c r="G95" s="87"/>
      <c r="H95" s="87"/>
    </row>
    <row r="96" spans="2:8" x14ac:dyDescent="0.25">
      <c r="B96" s="142" t="s">
        <v>107</v>
      </c>
      <c r="C96" s="142"/>
      <c r="D96" s="13" t="s">
        <v>60</v>
      </c>
      <c r="E96" s="87"/>
      <c r="F96" s="87"/>
      <c r="G96" s="87"/>
      <c r="H96" s="87"/>
    </row>
    <row r="97" spans="2:8" ht="14.25" x14ac:dyDescent="0.25">
      <c r="B97" s="143"/>
      <c r="C97" s="143"/>
      <c r="D97" s="12" t="s">
        <v>108</v>
      </c>
      <c r="E97" s="138">
        <f>E104</f>
        <v>0</v>
      </c>
      <c r="F97" s="138">
        <f>F104</f>
        <v>-610516.1</v>
      </c>
      <c r="G97" s="138">
        <f>G104</f>
        <v>-610516.1</v>
      </c>
      <c r="H97" s="138">
        <f>H104</f>
        <v>-610516.1</v>
      </c>
    </row>
    <row r="98" spans="2:8" ht="13.5" customHeight="1" x14ac:dyDescent="0.25">
      <c r="B98" s="143"/>
      <c r="C98" s="143"/>
      <c r="D98" s="13" t="s">
        <v>61</v>
      </c>
      <c r="E98" s="139"/>
      <c r="F98" s="139"/>
      <c r="G98" s="139"/>
      <c r="H98" s="139"/>
    </row>
    <row r="99" spans="2:8" ht="27" x14ac:dyDescent="0.25">
      <c r="B99" s="143"/>
      <c r="C99" s="143"/>
      <c r="D99" s="14" t="s">
        <v>109</v>
      </c>
      <c r="E99" s="139"/>
      <c r="F99" s="139"/>
      <c r="G99" s="139"/>
      <c r="H99" s="139"/>
    </row>
    <row r="100" spans="2:8" ht="13.5" customHeight="1" x14ac:dyDescent="0.25">
      <c r="B100" s="143"/>
      <c r="C100" s="143"/>
      <c r="D100" s="13" t="s">
        <v>62</v>
      </c>
      <c r="E100" s="139"/>
      <c r="F100" s="139"/>
      <c r="G100" s="139"/>
      <c r="H100" s="139"/>
    </row>
    <row r="101" spans="2:8" ht="27" x14ac:dyDescent="0.25">
      <c r="B101" s="144"/>
      <c r="C101" s="144"/>
      <c r="D101" s="14" t="s">
        <v>110</v>
      </c>
      <c r="E101" s="140"/>
      <c r="F101" s="140"/>
      <c r="G101" s="140"/>
      <c r="H101" s="140"/>
    </row>
    <row r="102" spans="2:8" ht="14.25" x14ac:dyDescent="0.25">
      <c r="B102" s="145" t="s">
        <v>24</v>
      </c>
      <c r="C102" s="146"/>
      <c r="D102" s="147"/>
      <c r="E102" s="87"/>
      <c r="F102" s="87"/>
      <c r="G102" s="87"/>
      <c r="H102" s="87"/>
    </row>
    <row r="103" spans="2:8" x14ac:dyDescent="0.25">
      <c r="B103" s="85"/>
      <c r="C103" s="79" t="s">
        <v>81</v>
      </c>
      <c r="D103" s="13" t="s">
        <v>63</v>
      </c>
      <c r="E103" s="87"/>
      <c r="F103" s="87"/>
      <c r="G103" s="87"/>
      <c r="H103" s="87"/>
    </row>
    <row r="104" spans="2:8" ht="14.25" x14ac:dyDescent="0.25">
      <c r="B104" s="85"/>
      <c r="C104" s="85"/>
      <c r="D104" s="12" t="s">
        <v>111</v>
      </c>
      <c r="E104" s="87"/>
      <c r="F104" s="87">
        <v>-610516.1</v>
      </c>
      <c r="G104" s="87">
        <v>-610516.1</v>
      </c>
      <c r="H104" s="87">
        <v>-610516.1</v>
      </c>
    </row>
    <row r="105" spans="2:8" x14ac:dyDescent="0.25">
      <c r="B105" s="85"/>
      <c r="C105" s="85"/>
      <c r="D105" s="13" t="s">
        <v>64</v>
      </c>
      <c r="E105" s="87"/>
      <c r="F105" s="87"/>
      <c r="G105" s="87"/>
      <c r="H105" s="87"/>
    </row>
    <row r="106" spans="2:8" ht="27" x14ac:dyDescent="0.25">
      <c r="B106" s="85"/>
      <c r="C106" s="85"/>
      <c r="D106" s="14" t="s">
        <v>112</v>
      </c>
      <c r="E106" s="87"/>
      <c r="F106" s="87"/>
      <c r="G106" s="87"/>
      <c r="H106" s="87"/>
    </row>
    <row r="107" spans="2:8" x14ac:dyDescent="0.25">
      <c r="B107" s="85"/>
      <c r="C107" s="85"/>
      <c r="D107" s="13" t="s">
        <v>58</v>
      </c>
      <c r="E107" s="87"/>
      <c r="F107" s="87"/>
      <c r="G107" s="87"/>
      <c r="H107" s="87"/>
    </row>
    <row r="108" spans="2:8" ht="17.25" customHeight="1" x14ac:dyDescent="0.25">
      <c r="B108" s="85"/>
      <c r="C108" s="85"/>
      <c r="D108" s="14" t="s">
        <v>59</v>
      </c>
      <c r="E108" s="64"/>
      <c r="F108" s="64"/>
      <c r="G108" s="64"/>
      <c r="H108" s="64"/>
    </row>
  </sheetData>
  <mergeCells count="54">
    <mergeCell ref="G83:G87"/>
    <mergeCell ref="H83:H87"/>
    <mergeCell ref="E97:E101"/>
    <mergeCell ref="F97:F101"/>
    <mergeCell ref="G97:G101"/>
    <mergeCell ref="H97:H101"/>
    <mergeCell ref="H31:H35"/>
    <mergeCell ref="E44:E48"/>
    <mergeCell ref="F44:F48"/>
    <mergeCell ref="D3:H3"/>
    <mergeCell ref="B6:H6"/>
    <mergeCell ref="B8:C8"/>
    <mergeCell ref="D8:D9"/>
    <mergeCell ref="H13:H17"/>
    <mergeCell ref="E8:H8"/>
    <mergeCell ref="E13:E17"/>
    <mergeCell ref="C31:C36"/>
    <mergeCell ref="C44:C49"/>
    <mergeCell ref="B12:B17"/>
    <mergeCell ref="C12:C17"/>
    <mergeCell ref="B31:B36"/>
    <mergeCell ref="B37:D37"/>
    <mergeCell ref="B89:D89"/>
    <mergeCell ref="G13:G17"/>
    <mergeCell ref="B18:D18"/>
    <mergeCell ref="F13:F17"/>
    <mergeCell ref="B102:D102"/>
    <mergeCell ref="B83:B88"/>
    <mergeCell ref="B96:B101"/>
    <mergeCell ref="E31:E35"/>
    <mergeCell ref="F31:F35"/>
    <mergeCell ref="G31:G35"/>
    <mergeCell ref="C57:C62"/>
    <mergeCell ref="C70:C75"/>
    <mergeCell ref="C83:C88"/>
    <mergeCell ref="C96:C101"/>
    <mergeCell ref="E83:E87"/>
    <mergeCell ref="F83:F87"/>
    <mergeCell ref="B63:D63"/>
    <mergeCell ref="B44:B49"/>
    <mergeCell ref="B57:B62"/>
    <mergeCell ref="B76:D76"/>
    <mergeCell ref="B70:B75"/>
    <mergeCell ref="B50:D50"/>
    <mergeCell ref="E70:E74"/>
    <mergeCell ref="F70:F74"/>
    <mergeCell ref="G70:G74"/>
    <mergeCell ref="H70:H74"/>
    <mergeCell ref="G44:G48"/>
    <mergeCell ref="H44:H48"/>
    <mergeCell ref="E58:E62"/>
    <mergeCell ref="F58:F62"/>
    <mergeCell ref="G58:G62"/>
    <mergeCell ref="H58:H62"/>
  </mergeCells>
  <pageMargins left="0.23622047244094491" right="0.19685039370078741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7"/>
  <sheetViews>
    <sheetView zoomScale="110" zoomScaleNormal="110" workbookViewId="0">
      <selection activeCell="G114" sqref="G114"/>
    </sheetView>
  </sheetViews>
  <sheetFormatPr defaultColWidth="9.140625" defaultRowHeight="17.25" x14ac:dyDescent="0.3"/>
  <cols>
    <col min="1" max="1" width="8.42578125" style="6" bestFit="1" customWidth="1"/>
    <col min="2" max="2" width="7.7109375" style="6" bestFit="1" customWidth="1"/>
    <col min="3" max="3" width="6" style="6" bestFit="1" customWidth="1"/>
    <col min="4" max="4" width="10.140625" style="6" bestFit="1" customWidth="1"/>
    <col min="5" max="5" width="12" style="6" bestFit="1" customWidth="1"/>
    <col min="6" max="6" width="71" style="6" customWidth="1"/>
    <col min="7" max="7" width="18.7109375" style="6" customWidth="1"/>
    <col min="8" max="8" width="22.140625" style="6" customWidth="1"/>
    <col min="9" max="9" width="13.85546875" style="6" customWidth="1"/>
    <col min="10" max="10" width="16.28515625" style="6" bestFit="1" customWidth="1"/>
    <col min="11" max="11" width="9.140625" style="6"/>
    <col min="12" max="12" width="14.28515625" style="6" bestFit="1" customWidth="1"/>
    <col min="13" max="16384" width="9.140625" style="6"/>
  </cols>
  <sheetData>
    <row r="1" spans="1:255" x14ac:dyDescent="0.3">
      <c r="F1" s="2"/>
      <c r="G1" s="2"/>
      <c r="H1" s="158" t="s">
        <v>42</v>
      </c>
      <c r="I1" s="158"/>
      <c r="J1" s="158"/>
      <c r="K1" s="10"/>
      <c r="L1" s="10"/>
      <c r="M1" s="10"/>
      <c r="N1" s="10"/>
      <c r="O1" s="5"/>
      <c r="P1" s="10"/>
      <c r="Q1" s="10"/>
      <c r="R1" s="10"/>
      <c r="S1" s="10"/>
      <c r="T1" s="10"/>
      <c r="U1" s="10"/>
      <c r="V1" s="10"/>
      <c r="W1" s="5"/>
      <c r="X1" s="10"/>
      <c r="Y1" s="10"/>
      <c r="Z1" s="10"/>
      <c r="AA1" s="10"/>
      <c r="AB1" s="10"/>
      <c r="AC1" s="10"/>
      <c r="AD1" s="10"/>
      <c r="AE1" s="5"/>
      <c r="AF1" s="10"/>
      <c r="AG1" s="10"/>
      <c r="AH1" s="10"/>
      <c r="AI1" s="10"/>
      <c r="AJ1" s="10"/>
      <c r="AK1" s="10"/>
      <c r="AL1" s="10"/>
      <c r="AM1" s="5"/>
      <c r="AN1" s="10"/>
      <c r="AO1" s="10"/>
      <c r="AP1" s="10"/>
      <c r="AQ1" s="10"/>
      <c r="AR1" s="10"/>
      <c r="AS1" s="10"/>
      <c r="AT1" s="10"/>
      <c r="AU1" s="5"/>
      <c r="AV1" s="10"/>
      <c r="AW1" s="10"/>
      <c r="AX1" s="10"/>
      <c r="AY1" s="10"/>
      <c r="AZ1" s="10"/>
      <c r="BA1" s="10"/>
      <c r="BB1" s="10"/>
      <c r="BC1" s="5"/>
      <c r="BD1" s="10"/>
      <c r="BE1" s="10"/>
      <c r="BF1" s="10"/>
      <c r="BG1" s="10"/>
      <c r="BH1" s="10"/>
      <c r="BI1" s="10"/>
      <c r="BJ1" s="10"/>
      <c r="BK1" s="5"/>
      <c r="BL1" s="10"/>
      <c r="BM1" s="10"/>
      <c r="BN1" s="10"/>
      <c r="BO1" s="10"/>
      <c r="BP1" s="10"/>
      <c r="BQ1" s="10"/>
      <c r="BR1" s="10"/>
      <c r="BS1" s="5"/>
      <c r="BT1" s="10"/>
      <c r="BU1" s="10"/>
      <c r="BV1" s="10"/>
      <c r="BW1" s="10"/>
      <c r="BX1" s="10"/>
      <c r="BY1" s="10"/>
      <c r="BZ1" s="10"/>
      <c r="CA1" s="5"/>
      <c r="CB1" s="10"/>
      <c r="CC1" s="10"/>
      <c r="CD1" s="10"/>
      <c r="CE1" s="10"/>
      <c r="CF1" s="10"/>
      <c r="CG1" s="10"/>
      <c r="CH1" s="10"/>
      <c r="CI1" s="5"/>
      <c r="CJ1" s="10"/>
      <c r="CK1" s="10"/>
      <c r="CL1" s="10"/>
      <c r="CM1" s="10"/>
      <c r="CN1" s="10"/>
      <c r="CO1" s="10"/>
      <c r="CP1" s="10"/>
      <c r="CQ1" s="5"/>
      <c r="CR1" s="10"/>
      <c r="CS1" s="10"/>
      <c r="CT1" s="10"/>
      <c r="CU1" s="10"/>
      <c r="CV1" s="10"/>
      <c r="CW1" s="10"/>
      <c r="CX1" s="10"/>
      <c r="CY1" s="5"/>
      <c r="CZ1" s="10"/>
      <c r="DA1" s="10"/>
      <c r="DB1" s="10"/>
      <c r="DC1" s="10"/>
      <c r="DD1" s="10"/>
      <c r="DE1" s="10"/>
      <c r="DF1" s="10"/>
      <c r="DG1" s="5"/>
      <c r="DH1" s="10"/>
      <c r="DI1" s="10"/>
      <c r="DJ1" s="10"/>
      <c r="DK1" s="10"/>
      <c r="DL1" s="10"/>
      <c r="DM1" s="10"/>
      <c r="DN1" s="10"/>
      <c r="DO1" s="5"/>
      <c r="DP1" s="10"/>
      <c r="DQ1" s="10"/>
      <c r="DR1" s="10"/>
      <c r="DS1" s="10"/>
      <c r="DT1" s="10"/>
      <c r="DU1" s="10"/>
      <c r="DV1" s="10"/>
      <c r="DW1" s="5"/>
      <c r="DX1" s="10"/>
      <c r="DY1" s="10"/>
      <c r="DZ1" s="10"/>
      <c r="EA1" s="10"/>
      <c r="EB1" s="10"/>
      <c r="EC1" s="10"/>
      <c r="ED1" s="10"/>
      <c r="EE1" s="5"/>
      <c r="EF1" s="10"/>
      <c r="EG1" s="10"/>
      <c r="EH1" s="10"/>
      <c r="EI1" s="10"/>
      <c r="EJ1" s="10"/>
      <c r="EK1" s="10"/>
      <c r="EL1" s="10"/>
      <c r="EM1" s="5"/>
      <c r="EN1" s="10"/>
      <c r="EO1" s="10"/>
      <c r="EP1" s="10"/>
      <c r="EQ1" s="10"/>
      <c r="ER1" s="10"/>
      <c r="ES1" s="10"/>
      <c r="ET1" s="10"/>
      <c r="EU1" s="5"/>
      <c r="EV1" s="10"/>
      <c r="EW1" s="10"/>
      <c r="EX1" s="10"/>
      <c r="EY1" s="10"/>
      <c r="EZ1" s="10"/>
      <c r="FA1" s="10"/>
      <c r="FB1" s="10"/>
      <c r="FC1" s="5"/>
      <c r="FD1" s="10"/>
      <c r="FE1" s="10"/>
      <c r="FF1" s="10"/>
      <c r="FG1" s="10"/>
      <c r="FH1" s="10"/>
      <c r="FI1" s="10"/>
      <c r="FJ1" s="10"/>
      <c r="FK1" s="5"/>
      <c r="FL1" s="10"/>
      <c r="FM1" s="10"/>
      <c r="FN1" s="10"/>
      <c r="FO1" s="10"/>
      <c r="FP1" s="10"/>
      <c r="FQ1" s="10"/>
      <c r="FR1" s="10"/>
      <c r="FS1" s="5"/>
      <c r="FT1" s="10"/>
      <c r="FU1" s="10"/>
      <c r="FV1" s="10"/>
      <c r="FW1" s="10"/>
      <c r="FX1" s="10"/>
      <c r="FY1" s="10"/>
      <c r="FZ1" s="10"/>
      <c r="GA1" s="5"/>
      <c r="GB1" s="10"/>
      <c r="GC1" s="10"/>
      <c r="GD1" s="10"/>
      <c r="GE1" s="10"/>
      <c r="GF1" s="10"/>
      <c r="GG1" s="10"/>
      <c r="GH1" s="10"/>
      <c r="GI1" s="5"/>
      <c r="GJ1" s="10"/>
      <c r="GK1" s="10"/>
      <c r="GL1" s="10"/>
      <c r="GM1" s="10"/>
      <c r="GN1" s="10"/>
      <c r="GO1" s="10"/>
      <c r="GP1" s="10"/>
      <c r="GQ1" s="5"/>
      <c r="GR1" s="10"/>
      <c r="GS1" s="10"/>
      <c r="GT1" s="10"/>
      <c r="GU1" s="10"/>
      <c r="GV1" s="10"/>
      <c r="GW1" s="10"/>
      <c r="GX1" s="10"/>
      <c r="GY1" s="5"/>
      <c r="GZ1" s="10"/>
      <c r="HA1" s="10"/>
      <c r="HB1" s="10"/>
      <c r="HC1" s="10"/>
      <c r="HD1" s="10"/>
      <c r="HE1" s="10"/>
      <c r="HF1" s="10"/>
      <c r="HG1" s="5"/>
      <c r="HH1" s="10"/>
      <c r="HI1" s="10"/>
      <c r="HJ1" s="10"/>
      <c r="HK1" s="10"/>
      <c r="HL1" s="10"/>
      <c r="HM1" s="10"/>
      <c r="HN1" s="10"/>
      <c r="HO1" s="5"/>
      <c r="HP1" s="10"/>
      <c r="HQ1" s="10"/>
      <c r="HR1" s="10"/>
      <c r="HS1" s="10"/>
      <c r="HT1" s="10"/>
      <c r="HU1" s="10"/>
      <c r="HV1" s="10"/>
      <c r="HW1" s="5"/>
      <c r="HX1" s="10"/>
      <c r="HY1" s="10"/>
      <c r="HZ1" s="10"/>
      <c r="IA1" s="10"/>
      <c r="IB1" s="10"/>
      <c r="IC1" s="10"/>
      <c r="ID1" s="10"/>
      <c r="IE1" s="5"/>
      <c r="IF1" s="10"/>
      <c r="IG1" s="10"/>
      <c r="IH1" s="10"/>
      <c r="II1" s="10"/>
      <c r="IJ1" s="10"/>
      <c r="IK1" s="10"/>
      <c r="IL1" s="10"/>
      <c r="IM1" s="5"/>
      <c r="IN1" s="10"/>
      <c r="IO1" s="10"/>
      <c r="IP1" s="10"/>
      <c r="IQ1" s="10"/>
      <c r="IR1" s="10"/>
      <c r="IS1" s="10"/>
      <c r="IT1" s="10"/>
      <c r="IU1" s="5"/>
    </row>
    <row r="2" spans="1:255" x14ac:dyDescent="0.3">
      <c r="F2" s="158" t="s">
        <v>56</v>
      </c>
      <c r="G2" s="158"/>
      <c r="H2" s="158"/>
      <c r="I2" s="158"/>
      <c r="J2" s="158"/>
      <c r="K2" s="10"/>
      <c r="L2" s="10"/>
      <c r="M2" s="10"/>
      <c r="N2" s="10"/>
      <c r="O2" s="5"/>
      <c r="P2" s="10"/>
      <c r="Q2" s="10"/>
      <c r="R2" s="10"/>
      <c r="S2" s="10"/>
      <c r="T2" s="10"/>
      <c r="U2" s="10"/>
      <c r="V2" s="10"/>
      <c r="W2" s="5"/>
      <c r="X2" s="10"/>
      <c r="Y2" s="10"/>
      <c r="Z2" s="10"/>
      <c r="AA2" s="10"/>
      <c r="AB2" s="10"/>
      <c r="AC2" s="10"/>
      <c r="AD2" s="10"/>
      <c r="AE2" s="5"/>
      <c r="AF2" s="10"/>
      <c r="AG2" s="10"/>
      <c r="AH2" s="10"/>
      <c r="AI2" s="10"/>
      <c r="AJ2" s="10"/>
      <c r="AK2" s="10"/>
      <c r="AL2" s="10"/>
      <c r="AM2" s="5"/>
      <c r="AN2" s="10"/>
      <c r="AO2" s="10"/>
      <c r="AP2" s="10"/>
      <c r="AQ2" s="10"/>
      <c r="AR2" s="10"/>
      <c r="AS2" s="10"/>
      <c r="AT2" s="10"/>
      <c r="AU2" s="5"/>
      <c r="AV2" s="10"/>
      <c r="AW2" s="10"/>
      <c r="AX2" s="10"/>
      <c r="AY2" s="10"/>
      <c r="AZ2" s="10"/>
      <c r="BA2" s="10"/>
      <c r="BB2" s="10"/>
      <c r="BC2" s="5"/>
      <c r="BD2" s="10"/>
      <c r="BE2" s="10"/>
      <c r="BF2" s="10"/>
      <c r="BG2" s="10"/>
      <c r="BH2" s="10"/>
      <c r="BI2" s="10"/>
      <c r="BJ2" s="10"/>
      <c r="BK2" s="5"/>
      <c r="BL2" s="10"/>
      <c r="BM2" s="10"/>
      <c r="BN2" s="10"/>
      <c r="BO2" s="10"/>
      <c r="BP2" s="10"/>
      <c r="BQ2" s="10"/>
      <c r="BR2" s="10"/>
      <c r="BS2" s="5"/>
      <c r="BT2" s="10"/>
      <c r="BU2" s="10"/>
      <c r="BV2" s="10"/>
      <c r="BW2" s="10"/>
      <c r="BX2" s="10"/>
      <c r="BY2" s="10"/>
      <c r="BZ2" s="10"/>
      <c r="CA2" s="5"/>
      <c r="CB2" s="10"/>
      <c r="CC2" s="10"/>
      <c r="CD2" s="10"/>
      <c r="CE2" s="10"/>
      <c r="CF2" s="10"/>
      <c r="CG2" s="10"/>
      <c r="CH2" s="10"/>
      <c r="CI2" s="5"/>
      <c r="CJ2" s="10"/>
      <c r="CK2" s="10"/>
      <c r="CL2" s="10"/>
      <c r="CM2" s="10"/>
      <c r="CN2" s="10"/>
      <c r="CO2" s="10"/>
      <c r="CP2" s="10"/>
      <c r="CQ2" s="5"/>
      <c r="CR2" s="10"/>
      <c r="CS2" s="10"/>
      <c r="CT2" s="10"/>
      <c r="CU2" s="10"/>
      <c r="CV2" s="10"/>
      <c r="CW2" s="10"/>
      <c r="CX2" s="10"/>
      <c r="CY2" s="5"/>
      <c r="CZ2" s="10"/>
      <c r="DA2" s="10"/>
      <c r="DB2" s="10"/>
      <c r="DC2" s="10"/>
      <c r="DD2" s="10"/>
      <c r="DE2" s="10"/>
      <c r="DF2" s="10"/>
      <c r="DG2" s="5"/>
      <c r="DH2" s="10"/>
      <c r="DI2" s="10"/>
      <c r="DJ2" s="10"/>
      <c r="DK2" s="10"/>
      <c r="DL2" s="10"/>
      <c r="DM2" s="10"/>
      <c r="DN2" s="10"/>
      <c r="DO2" s="5"/>
      <c r="DP2" s="10"/>
      <c r="DQ2" s="10"/>
      <c r="DR2" s="10"/>
      <c r="DS2" s="10"/>
      <c r="DT2" s="10"/>
      <c r="DU2" s="10"/>
      <c r="DV2" s="10"/>
      <c r="DW2" s="5"/>
      <c r="DX2" s="10"/>
      <c r="DY2" s="10"/>
      <c r="DZ2" s="10"/>
      <c r="EA2" s="10"/>
      <c r="EB2" s="10"/>
      <c r="EC2" s="10"/>
      <c r="ED2" s="10"/>
      <c r="EE2" s="5"/>
      <c r="EF2" s="10"/>
      <c r="EG2" s="10"/>
      <c r="EH2" s="10"/>
      <c r="EI2" s="10"/>
      <c r="EJ2" s="10"/>
      <c r="EK2" s="10"/>
      <c r="EL2" s="10"/>
      <c r="EM2" s="5"/>
      <c r="EN2" s="10"/>
      <c r="EO2" s="10"/>
      <c r="EP2" s="10"/>
      <c r="EQ2" s="10"/>
      <c r="ER2" s="10"/>
      <c r="ES2" s="10"/>
      <c r="ET2" s="10"/>
      <c r="EU2" s="5"/>
      <c r="EV2" s="10"/>
      <c r="EW2" s="10"/>
      <c r="EX2" s="10"/>
      <c r="EY2" s="10"/>
      <c r="EZ2" s="10"/>
      <c r="FA2" s="10"/>
      <c r="FB2" s="10"/>
      <c r="FC2" s="5"/>
      <c r="FD2" s="10"/>
      <c r="FE2" s="10"/>
      <c r="FF2" s="10"/>
      <c r="FG2" s="10"/>
      <c r="FH2" s="10"/>
      <c r="FI2" s="10"/>
      <c r="FJ2" s="10"/>
      <c r="FK2" s="5"/>
      <c r="FL2" s="10"/>
      <c r="FM2" s="10"/>
      <c r="FN2" s="10"/>
      <c r="FO2" s="10"/>
      <c r="FP2" s="10"/>
      <c r="FQ2" s="10"/>
      <c r="FR2" s="10"/>
      <c r="FS2" s="5"/>
      <c r="FT2" s="10"/>
      <c r="FU2" s="10"/>
      <c r="FV2" s="10"/>
      <c r="FW2" s="10"/>
      <c r="FX2" s="10"/>
      <c r="FY2" s="10"/>
      <c r="FZ2" s="10"/>
      <c r="GA2" s="5"/>
      <c r="GB2" s="10"/>
      <c r="GC2" s="10"/>
      <c r="GD2" s="10"/>
      <c r="GE2" s="10"/>
      <c r="GF2" s="10"/>
      <c r="GG2" s="10"/>
      <c r="GH2" s="10"/>
      <c r="GI2" s="5"/>
      <c r="GJ2" s="10"/>
      <c r="GK2" s="10"/>
      <c r="GL2" s="10"/>
      <c r="GM2" s="10"/>
      <c r="GN2" s="10"/>
      <c r="GO2" s="10"/>
      <c r="GP2" s="10"/>
      <c r="GQ2" s="5"/>
      <c r="GR2" s="10"/>
      <c r="GS2" s="10"/>
      <c r="GT2" s="10"/>
      <c r="GU2" s="10"/>
      <c r="GV2" s="10"/>
      <c r="GW2" s="10"/>
      <c r="GX2" s="10"/>
      <c r="GY2" s="5"/>
      <c r="GZ2" s="10"/>
      <c r="HA2" s="10"/>
      <c r="HB2" s="10"/>
      <c r="HC2" s="10"/>
      <c r="HD2" s="10"/>
      <c r="HE2" s="10"/>
      <c r="HF2" s="10"/>
      <c r="HG2" s="5"/>
      <c r="HH2" s="10"/>
      <c r="HI2" s="10"/>
      <c r="HJ2" s="10"/>
      <c r="HK2" s="10"/>
      <c r="HL2" s="10"/>
      <c r="HM2" s="10"/>
      <c r="HN2" s="10"/>
      <c r="HO2" s="5"/>
      <c r="HP2" s="10"/>
      <c r="HQ2" s="10"/>
      <c r="HR2" s="10"/>
      <c r="HS2" s="10"/>
      <c r="HT2" s="10"/>
      <c r="HU2" s="10"/>
      <c r="HV2" s="10"/>
      <c r="HW2" s="5"/>
      <c r="HX2" s="10"/>
      <c r="HY2" s="10"/>
      <c r="HZ2" s="10"/>
      <c r="IA2" s="10"/>
      <c r="IB2" s="10"/>
      <c r="IC2" s="10"/>
      <c r="ID2" s="10"/>
      <c r="IE2" s="5"/>
      <c r="IF2" s="10"/>
      <c r="IG2" s="10"/>
      <c r="IH2" s="10"/>
      <c r="II2" s="10"/>
      <c r="IJ2" s="10"/>
      <c r="IK2" s="10"/>
      <c r="IL2" s="10"/>
      <c r="IM2" s="5"/>
      <c r="IN2" s="10"/>
      <c r="IO2" s="10"/>
      <c r="IP2" s="10"/>
      <c r="IQ2" s="10"/>
      <c r="IR2" s="10"/>
      <c r="IS2" s="10"/>
      <c r="IT2" s="10"/>
      <c r="IU2" s="5"/>
    </row>
    <row r="3" spans="1:255" x14ac:dyDescent="0.3">
      <c r="E3" s="7"/>
      <c r="F3" s="4"/>
      <c r="G3" s="159" t="s">
        <v>15</v>
      </c>
      <c r="H3" s="159"/>
      <c r="I3" s="159"/>
      <c r="J3" s="159"/>
      <c r="K3" s="10"/>
      <c r="L3" s="10"/>
      <c r="M3" s="10"/>
      <c r="N3" s="10"/>
      <c r="O3" s="5"/>
      <c r="P3" s="10"/>
      <c r="Q3" s="10"/>
      <c r="R3" s="10"/>
      <c r="S3" s="10"/>
      <c r="T3" s="10"/>
      <c r="U3" s="10"/>
      <c r="V3" s="10"/>
      <c r="W3" s="5"/>
      <c r="X3" s="10"/>
      <c r="Y3" s="10"/>
      <c r="Z3" s="10"/>
      <c r="AA3" s="10"/>
      <c r="AB3" s="10"/>
      <c r="AC3" s="10"/>
      <c r="AD3" s="10"/>
      <c r="AE3" s="5"/>
      <c r="AF3" s="10"/>
      <c r="AG3" s="10"/>
      <c r="AH3" s="10"/>
      <c r="AI3" s="10"/>
      <c r="AJ3" s="10"/>
      <c r="AK3" s="10"/>
      <c r="AL3" s="10"/>
      <c r="AM3" s="5"/>
      <c r="AN3" s="10"/>
      <c r="AO3" s="10"/>
      <c r="AP3" s="10"/>
      <c r="AQ3" s="10"/>
      <c r="AR3" s="10"/>
      <c r="AS3" s="10"/>
      <c r="AT3" s="10"/>
      <c r="AU3" s="5"/>
      <c r="AV3" s="10"/>
      <c r="AW3" s="10"/>
      <c r="AX3" s="10"/>
      <c r="AY3" s="10"/>
      <c r="AZ3" s="10"/>
      <c r="BA3" s="10"/>
      <c r="BB3" s="10"/>
      <c r="BC3" s="5"/>
      <c r="BD3" s="10"/>
      <c r="BE3" s="10"/>
      <c r="BF3" s="10"/>
      <c r="BG3" s="10"/>
      <c r="BH3" s="10"/>
      <c r="BI3" s="10"/>
      <c r="BJ3" s="10"/>
      <c r="BK3" s="5"/>
      <c r="BL3" s="10"/>
      <c r="BM3" s="10"/>
      <c r="BN3" s="10"/>
      <c r="BO3" s="10"/>
      <c r="BP3" s="10"/>
      <c r="BQ3" s="10"/>
      <c r="BR3" s="10"/>
      <c r="BS3" s="5"/>
      <c r="BT3" s="10"/>
      <c r="BU3" s="10"/>
      <c r="BV3" s="10"/>
      <c r="BW3" s="10"/>
      <c r="BX3" s="10"/>
      <c r="BY3" s="10"/>
      <c r="BZ3" s="10"/>
      <c r="CA3" s="5"/>
      <c r="CB3" s="10"/>
      <c r="CC3" s="10"/>
      <c r="CD3" s="10"/>
      <c r="CE3" s="10"/>
      <c r="CF3" s="10"/>
      <c r="CG3" s="10"/>
      <c r="CH3" s="10"/>
      <c r="CI3" s="5"/>
      <c r="CJ3" s="10"/>
      <c r="CK3" s="10"/>
      <c r="CL3" s="10"/>
      <c r="CM3" s="10"/>
      <c r="CN3" s="10"/>
      <c r="CO3" s="10"/>
      <c r="CP3" s="10"/>
      <c r="CQ3" s="5"/>
      <c r="CR3" s="10"/>
      <c r="CS3" s="10"/>
      <c r="CT3" s="10"/>
      <c r="CU3" s="10"/>
      <c r="CV3" s="10"/>
      <c r="CW3" s="10"/>
      <c r="CX3" s="10"/>
      <c r="CY3" s="5"/>
      <c r="CZ3" s="10"/>
      <c r="DA3" s="10"/>
      <c r="DB3" s="10"/>
      <c r="DC3" s="10"/>
      <c r="DD3" s="10"/>
      <c r="DE3" s="10"/>
      <c r="DF3" s="10"/>
      <c r="DG3" s="5"/>
      <c r="DH3" s="10"/>
      <c r="DI3" s="10"/>
      <c r="DJ3" s="10"/>
      <c r="DK3" s="10"/>
      <c r="DL3" s="10"/>
      <c r="DM3" s="10"/>
      <c r="DN3" s="10"/>
      <c r="DO3" s="5"/>
      <c r="DP3" s="10"/>
      <c r="DQ3" s="10"/>
      <c r="DR3" s="10"/>
      <c r="DS3" s="10"/>
      <c r="DT3" s="10"/>
      <c r="DU3" s="10"/>
      <c r="DV3" s="10"/>
      <c r="DW3" s="5"/>
      <c r="DX3" s="10"/>
      <c r="DY3" s="10"/>
      <c r="DZ3" s="10"/>
      <c r="EA3" s="10"/>
      <c r="EB3" s="10"/>
      <c r="EC3" s="10"/>
      <c r="ED3" s="10"/>
      <c r="EE3" s="5"/>
      <c r="EF3" s="10"/>
      <c r="EG3" s="10"/>
      <c r="EH3" s="10"/>
      <c r="EI3" s="10"/>
      <c r="EJ3" s="10"/>
      <c r="EK3" s="10"/>
      <c r="EL3" s="10"/>
      <c r="EM3" s="5"/>
      <c r="EN3" s="10"/>
      <c r="EO3" s="10"/>
      <c r="EP3" s="10"/>
      <c r="EQ3" s="10"/>
      <c r="ER3" s="10"/>
      <c r="ES3" s="10"/>
      <c r="ET3" s="10"/>
      <c r="EU3" s="5"/>
      <c r="EV3" s="10"/>
      <c r="EW3" s="10"/>
      <c r="EX3" s="10"/>
      <c r="EY3" s="10"/>
      <c r="EZ3" s="10"/>
      <c r="FA3" s="10"/>
      <c r="FB3" s="10"/>
      <c r="FC3" s="5"/>
      <c r="FD3" s="10"/>
      <c r="FE3" s="10"/>
      <c r="FF3" s="10"/>
      <c r="FG3" s="10"/>
      <c r="FH3" s="10"/>
      <c r="FI3" s="10"/>
      <c r="FJ3" s="10"/>
      <c r="FK3" s="5"/>
      <c r="FL3" s="10"/>
      <c r="FM3" s="10"/>
      <c r="FN3" s="10"/>
      <c r="FO3" s="10"/>
      <c r="FP3" s="10"/>
      <c r="FQ3" s="10"/>
      <c r="FR3" s="10"/>
      <c r="FS3" s="5"/>
      <c r="FT3" s="10"/>
      <c r="FU3" s="10"/>
      <c r="FV3" s="10"/>
      <c r="FW3" s="10"/>
      <c r="FX3" s="10"/>
      <c r="FY3" s="10"/>
      <c r="FZ3" s="10"/>
      <c r="GA3" s="5"/>
      <c r="GB3" s="10"/>
      <c r="GC3" s="10"/>
      <c r="GD3" s="10"/>
      <c r="GE3" s="10"/>
      <c r="GF3" s="10"/>
      <c r="GG3" s="10"/>
      <c r="GH3" s="10"/>
      <c r="GI3" s="5"/>
      <c r="GJ3" s="10"/>
      <c r="GK3" s="10"/>
      <c r="GL3" s="10"/>
      <c r="GM3" s="10"/>
      <c r="GN3" s="10"/>
      <c r="GO3" s="10"/>
      <c r="GP3" s="10"/>
      <c r="GQ3" s="5"/>
      <c r="GR3" s="10"/>
      <c r="GS3" s="10"/>
      <c r="GT3" s="10"/>
      <c r="GU3" s="10"/>
      <c r="GV3" s="10"/>
      <c r="GW3" s="10"/>
      <c r="GX3" s="10"/>
      <c r="GY3" s="5"/>
      <c r="GZ3" s="10"/>
      <c r="HA3" s="10"/>
      <c r="HB3" s="10"/>
      <c r="HC3" s="10"/>
      <c r="HD3" s="10"/>
      <c r="HE3" s="10"/>
      <c r="HF3" s="10"/>
      <c r="HG3" s="5"/>
      <c r="HH3" s="10"/>
      <c r="HI3" s="10"/>
      <c r="HJ3" s="10"/>
      <c r="HK3" s="10"/>
      <c r="HL3" s="10"/>
      <c r="HM3" s="10"/>
      <c r="HN3" s="10"/>
      <c r="HO3" s="5"/>
      <c r="HP3" s="10"/>
      <c r="HQ3" s="10"/>
      <c r="HR3" s="10"/>
      <c r="HS3" s="10"/>
      <c r="HT3" s="10"/>
      <c r="HU3" s="10"/>
      <c r="HV3" s="10"/>
      <c r="HW3" s="5"/>
      <c r="HX3" s="10"/>
      <c r="HY3" s="10"/>
      <c r="HZ3" s="10"/>
      <c r="IA3" s="10"/>
      <c r="IB3" s="10"/>
      <c r="IC3" s="10"/>
      <c r="ID3" s="10"/>
      <c r="IE3" s="5"/>
      <c r="IF3" s="10"/>
      <c r="IG3" s="10"/>
      <c r="IH3" s="10"/>
      <c r="II3" s="10"/>
      <c r="IJ3" s="10"/>
      <c r="IK3" s="10"/>
      <c r="IL3" s="10"/>
      <c r="IM3" s="5"/>
      <c r="IN3" s="10"/>
      <c r="IO3" s="10"/>
      <c r="IP3" s="10"/>
      <c r="IQ3" s="10"/>
      <c r="IR3" s="10"/>
      <c r="IS3" s="10"/>
      <c r="IT3" s="10"/>
      <c r="IU3" s="5"/>
    </row>
    <row r="4" spans="1:255" x14ac:dyDescent="0.3">
      <c r="E4" s="7"/>
      <c r="F4" s="7"/>
      <c r="G4" s="7"/>
      <c r="H4" s="8"/>
      <c r="I4" s="10"/>
      <c r="J4" s="10"/>
      <c r="K4" s="10"/>
      <c r="L4" s="10"/>
      <c r="M4" s="10"/>
      <c r="N4" s="10"/>
      <c r="O4" s="5"/>
      <c r="P4" s="10"/>
      <c r="Q4" s="10"/>
      <c r="R4" s="10"/>
      <c r="S4" s="10"/>
      <c r="T4" s="10"/>
      <c r="U4" s="10"/>
      <c r="V4" s="10"/>
      <c r="W4" s="5"/>
      <c r="X4" s="10"/>
      <c r="Y4" s="10"/>
      <c r="Z4" s="10"/>
      <c r="AA4" s="10"/>
      <c r="AB4" s="10"/>
      <c r="AC4" s="10"/>
      <c r="AD4" s="10"/>
      <c r="AE4" s="5"/>
      <c r="AF4" s="10"/>
      <c r="AG4" s="10"/>
      <c r="AH4" s="10"/>
      <c r="AI4" s="10"/>
      <c r="AJ4" s="10"/>
      <c r="AK4" s="10"/>
      <c r="AL4" s="10"/>
      <c r="AM4" s="5"/>
      <c r="AN4" s="10"/>
      <c r="AO4" s="10"/>
      <c r="AP4" s="10"/>
      <c r="AQ4" s="10"/>
      <c r="AR4" s="10"/>
      <c r="AS4" s="10"/>
      <c r="AT4" s="10"/>
      <c r="AU4" s="5"/>
      <c r="AV4" s="10"/>
      <c r="AW4" s="10"/>
      <c r="AX4" s="10"/>
      <c r="AY4" s="10"/>
      <c r="AZ4" s="10"/>
      <c r="BA4" s="10"/>
      <c r="BB4" s="10"/>
      <c r="BC4" s="5"/>
      <c r="BD4" s="10"/>
      <c r="BE4" s="10"/>
      <c r="BF4" s="10"/>
      <c r="BG4" s="10"/>
      <c r="BH4" s="10"/>
      <c r="BI4" s="10"/>
      <c r="BJ4" s="10"/>
      <c r="BK4" s="5"/>
      <c r="BL4" s="10"/>
      <c r="BM4" s="10"/>
      <c r="BN4" s="10"/>
      <c r="BO4" s="10"/>
      <c r="BP4" s="10"/>
      <c r="BQ4" s="10"/>
      <c r="BR4" s="10"/>
      <c r="BS4" s="5"/>
      <c r="BT4" s="10"/>
      <c r="BU4" s="10"/>
      <c r="BV4" s="10"/>
      <c r="BW4" s="10"/>
      <c r="BX4" s="10"/>
      <c r="BY4" s="10"/>
      <c r="BZ4" s="10"/>
      <c r="CA4" s="5"/>
      <c r="CB4" s="10"/>
      <c r="CC4" s="10"/>
      <c r="CD4" s="10"/>
      <c r="CE4" s="10"/>
      <c r="CF4" s="10"/>
      <c r="CG4" s="10"/>
      <c r="CH4" s="10"/>
      <c r="CI4" s="5"/>
      <c r="CJ4" s="10"/>
      <c r="CK4" s="10"/>
      <c r="CL4" s="10"/>
      <c r="CM4" s="10"/>
      <c r="CN4" s="10"/>
      <c r="CO4" s="10"/>
      <c r="CP4" s="10"/>
      <c r="CQ4" s="5"/>
      <c r="CR4" s="10"/>
      <c r="CS4" s="10"/>
      <c r="CT4" s="10"/>
      <c r="CU4" s="10"/>
      <c r="CV4" s="10"/>
      <c r="CW4" s="10"/>
      <c r="CX4" s="10"/>
      <c r="CY4" s="5"/>
      <c r="CZ4" s="10"/>
      <c r="DA4" s="10"/>
      <c r="DB4" s="10"/>
      <c r="DC4" s="10"/>
      <c r="DD4" s="10"/>
      <c r="DE4" s="10"/>
      <c r="DF4" s="10"/>
      <c r="DG4" s="5"/>
      <c r="DH4" s="10"/>
      <c r="DI4" s="10"/>
      <c r="DJ4" s="10"/>
      <c r="DK4" s="10"/>
      <c r="DL4" s="10"/>
      <c r="DM4" s="10"/>
      <c r="DN4" s="10"/>
      <c r="DO4" s="5"/>
      <c r="DP4" s="10"/>
      <c r="DQ4" s="10"/>
      <c r="DR4" s="10"/>
      <c r="DS4" s="10"/>
      <c r="DT4" s="10"/>
      <c r="DU4" s="10"/>
      <c r="DV4" s="10"/>
      <c r="DW4" s="5"/>
      <c r="DX4" s="10"/>
      <c r="DY4" s="10"/>
      <c r="DZ4" s="10"/>
      <c r="EA4" s="10"/>
      <c r="EB4" s="10"/>
      <c r="EC4" s="10"/>
      <c r="ED4" s="10"/>
      <c r="EE4" s="5"/>
      <c r="EF4" s="10"/>
      <c r="EG4" s="10"/>
      <c r="EH4" s="10"/>
      <c r="EI4" s="10"/>
      <c r="EJ4" s="10"/>
      <c r="EK4" s="10"/>
      <c r="EL4" s="10"/>
      <c r="EM4" s="5"/>
      <c r="EN4" s="10"/>
      <c r="EO4" s="10"/>
      <c r="EP4" s="10"/>
      <c r="EQ4" s="10"/>
      <c r="ER4" s="10"/>
      <c r="ES4" s="10"/>
      <c r="ET4" s="10"/>
      <c r="EU4" s="5"/>
      <c r="EV4" s="10"/>
      <c r="EW4" s="10"/>
      <c r="EX4" s="10"/>
      <c r="EY4" s="10"/>
      <c r="EZ4" s="10"/>
      <c r="FA4" s="10"/>
      <c r="FB4" s="10"/>
      <c r="FC4" s="5"/>
      <c r="FD4" s="10"/>
      <c r="FE4" s="10"/>
      <c r="FF4" s="10"/>
      <c r="FG4" s="10"/>
      <c r="FH4" s="10"/>
      <c r="FI4" s="10"/>
      <c r="FJ4" s="10"/>
      <c r="FK4" s="5"/>
      <c r="FL4" s="10"/>
      <c r="FM4" s="10"/>
      <c r="FN4" s="10"/>
      <c r="FO4" s="10"/>
      <c r="FP4" s="10"/>
      <c r="FQ4" s="10"/>
      <c r="FR4" s="10"/>
      <c r="FS4" s="5"/>
      <c r="FT4" s="10"/>
      <c r="FU4" s="10"/>
      <c r="FV4" s="10"/>
      <c r="FW4" s="10"/>
      <c r="FX4" s="10"/>
      <c r="FY4" s="10"/>
      <c r="FZ4" s="10"/>
      <c r="GA4" s="5"/>
      <c r="GB4" s="10"/>
      <c r="GC4" s="10"/>
      <c r="GD4" s="10"/>
      <c r="GE4" s="10"/>
      <c r="GF4" s="10"/>
      <c r="GG4" s="10"/>
      <c r="GH4" s="10"/>
      <c r="GI4" s="5"/>
      <c r="GJ4" s="10"/>
      <c r="GK4" s="10"/>
      <c r="GL4" s="10"/>
      <c r="GM4" s="10"/>
      <c r="GN4" s="10"/>
      <c r="GO4" s="10"/>
      <c r="GP4" s="10"/>
      <c r="GQ4" s="5"/>
      <c r="GR4" s="10"/>
      <c r="GS4" s="10"/>
      <c r="GT4" s="10"/>
      <c r="GU4" s="10"/>
      <c r="GV4" s="10"/>
      <c r="GW4" s="10"/>
      <c r="GX4" s="10"/>
      <c r="GY4" s="5"/>
      <c r="GZ4" s="10"/>
      <c r="HA4" s="10"/>
      <c r="HB4" s="10"/>
      <c r="HC4" s="10"/>
      <c r="HD4" s="10"/>
      <c r="HE4" s="10"/>
      <c r="HF4" s="10"/>
      <c r="HG4" s="5"/>
      <c r="HH4" s="10"/>
      <c r="HI4" s="10"/>
      <c r="HJ4" s="10"/>
      <c r="HK4" s="10"/>
      <c r="HL4" s="10"/>
      <c r="HM4" s="10"/>
      <c r="HN4" s="10"/>
      <c r="HO4" s="5"/>
      <c r="HP4" s="10"/>
      <c r="HQ4" s="10"/>
      <c r="HR4" s="10"/>
      <c r="HS4" s="10"/>
      <c r="HT4" s="10"/>
      <c r="HU4" s="10"/>
      <c r="HV4" s="10"/>
      <c r="HW4" s="5"/>
      <c r="HX4" s="10"/>
      <c r="HY4" s="10"/>
      <c r="HZ4" s="10"/>
      <c r="IA4" s="10"/>
      <c r="IB4" s="10"/>
      <c r="IC4" s="10"/>
      <c r="ID4" s="10"/>
      <c r="IE4" s="5"/>
      <c r="IF4" s="10"/>
      <c r="IG4" s="10"/>
      <c r="IH4" s="10"/>
      <c r="II4" s="10"/>
      <c r="IJ4" s="10"/>
      <c r="IK4" s="10"/>
      <c r="IL4" s="10"/>
      <c r="IM4" s="5"/>
      <c r="IN4" s="10"/>
      <c r="IO4" s="10"/>
      <c r="IP4" s="10"/>
      <c r="IQ4" s="10"/>
      <c r="IR4" s="10"/>
      <c r="IS4" s="10"/>
      <c r="IT4" s="10"/>
      <c r="IU4" s="5"/>
    </row>
    <row r="5" spans="1:255" ht="73.150000000000006" customHeight="1" x14ac:dyDescent="0.3">
      <c r="A5" s="173" t="s">
        <v>113</v>
      </c>
      <c r="B5" s="173"/>
      <c r="C5" s="173"/>
      <c r="D5" s="173"/>
      <c r="E5" s="173"/>
      <c r="F5" s="173"/>
      <c r="G5" s="173"/>
      <c r="H5" s="173"/>
      <c r="I5" s="173"/>
      <c r="J5" s="173"/>
      <c r="K5" s="10"/>
      <c r="L5" s="10"/>
      <c r="M5" s="10"/>
      <c r="N5" s="10"/>
      <c r="O5" s="5"/>
      <c r="P5" s="10"/>
      <c r="Q5" s="10"/>
      <c r="R5" s="10"/>
      <c r="S5" s="10"/>
      <c r="T5" s="10"/>
      <c r="U5" s="10"/>
      <c r="V5" s="10"/>
      <c r="W5" s="5"/>
      <c r="X5" s="10"/>
      <c r="Y5" s="10"/>
      <c r="Z5" s="10"/>
      <c r="AA5" s="10"/>
      <c r="AB5" s="10"/>
      <c r="AC5" s="10"/>
      <c r="AD5" s="10"/>
      <c r="AE5" s="5"/>
      <c r="AF5" s="10"/>
      <c r="AG5" s="10"/>
      <c r="AH5" s="10"/>
      <c r="AI5" s="10"/>
      <c r="AJ5" s="10"/>
      <c r="AK5" s="10"/>
      <c r="AL5" s="10"/>
      <c r="AM5" s="5"/>
      <c r="AN5" s="10"/>
      <c r="AO5" s="10"/>
      <c r="AP5" s="10"/>
      <c r="AQ5" s="10"/>
      <c r="AR5" s="10"/>
      <c r="AS5" s="10"/>
      <c r="AT5" s="10"/>
      <c r="AU5" s="5"/>
      <c r="AV5" s="10"/>
      <c r="AW5" s="10"/>
      <c r="AX5" s="10"/>
      <c r="AY5" s="10"/>
      <c r="AZ5" s="10"/>
      <c r="BA5" s="10"/>
      <c r="BB5" s="10"/>
      <c r="BC5" s="5"/>
      <c r="BD5" s="10"/>
      <c r="BE5" s="10"/>
      <c r="BF5" s="10"/>
      <c r="BG5" s="10"/>
      <c r="BH5" s="10"/>
      <c r="BI5" s="10"/>
      <c r="BJ5" s="10"/>
      <c r="BK5" s="5"/>
      <c r="BL5" s="10"/>
      <c r="BM5" s="10"/>
      <c r="BN5" s="10"/>
      <c r="BO5" s="10"/>
      <c r="BP5" s="10"/>
      <c r="BQ5" s="10"/>
      <c r="BR5" s="10"/>
      <c r="BS5" s="5"/>
      <c r="BT5" s="10"/>
      <c r="BU5" s="10"/>
      <c r="BV5" s="10"/>
      <c r="BW5" s="10"/>
      <c r="BX5" s="10"/>
      <c r="BY5" s="10"/>
      <c r="BZ5" s="10"/>
      <c r="CA5" s="5"/>
      <c r="CB5" s="10"/>
      <c r="CC5" s="10"/>
      <c r="CD5" s="10"/>
      <c r="CE5" s="10"/>
      <c r="CF5" s="10"/>
      <c r="CG5" s="10"/>
      <c r="CH5" s="10"/>
      <c r="CI5" s="5"/>
      <c r="CJ5" s="10"/>
      <c r="CK5" s="10"/>
      <c r="CL5" s="10"/>
      <c r="CM5" s="10"/>
      <c r="CN5" s="10"/>
      <c r="CO5" s="10"/>
      <c r="CP5" s="10"/>
      <c r="CQ5" s="5"/>
      <c r="CR5" s="10"/>
      <c r="CS5" s="10"/>
      <c r="CT5" s="10"/>
      <c r="CU5" s="10"/>
      <c r="CV5" s="10"/>
      <c r="CW5" s="10"/>
      <c r="CX5" s="10"/>
      <c r="CY5" s="5"/>
      <c r="CZ5" s="10"/>
      <c r="DA5" s="10"/>
      <c r="DB5" s="10"/>
      <c r="DC5" s="10"/>
      <c r="DD5" s="10"/>
      <c r="DE5" s="10"/>
      <c r="DF5" s="10"/>
      <c r="DG5" s="5"/>
      <c r="DH5" s="10"/>
      <c r="DI5" s="10"/>
      <c r="DJ5" s="10"/>
      <c r="DK5" s="10"/>
      <c r="DL5" s="10"/>
      <c r="DM5" s="10"/>
      <c r="DN5" s="10"/>
      <c r="DO5" s="5"/>
      <c r="DP5" s="10"/>
      <c r="DQ5" s="10"/>
      <c r="DR5" s="10"/>
      <c r="DS5" s="10"/>
      <c r="DT5" s="10"/>
      <c r="DU5" s="10"/>
      <c r="DV5" s="10"/>
      <c r="DW5" s="5"/>
      <c r="DX5" s="10"/>
      <c r="DY5" s="10"/>
      <c r="DZ5" s="10"/>
      <c r="EA5" s="10"/>
      <c r="EB5" s="10"/>
      <c r="EC5" s="10"/>
      <c r="ED5" s="10"/>
      <c r="EE5" s="5"/>
      <c r="EF5" s="10"/>
      <c r="EG5" s="10"/>
      <c r="EH5" s="10"/>
      <c r="EI5" s="10"/>
      <c r="EJ5" s="10"/>
      <c r="EK5" s="10"/>
      <c r="EL5" s="10"/>
      <c r="EM5" s="5"/>
      <c r="EN5" s="10"/>
      <c r="EO5" s="10"/>
      <c r="EP5" s="10"/>
      <c r="EQ5" s="10"/>
      <c r="ER5" s="10"/>
      <c r="ES5" s="10"/>
      <c r="ET5" s="10"/>
      <c r="EU5" s="5"/>
      <c r="EV5" s="10"/>
      <c r="EW5" s="10"/>
      <c r="EX5" s="10"/>
      <c r="EY5" s="10"/>
      <c r="EZ5" s="10"/>
      <c r="FA5" s="10"/>
      <c r="FB5" s="10"/>
      <c r="FC5" s="5"/>
      <c r="FD5" s="10"/>
      <c r="FE5" s="10"/>
      <c r="FF5" s="10"/>
      <c r="FG5" s="10"/>
      <c r="FH5" s="10"/>
      <c r="FI5" s="10"/>
      <c r="FJ5" s="10"/>
      <c r="FK5" s="5"/>
      <c r="FL5" s="10"/>
      <c r="FM5" s="10"/>
      <c r="FN5" s="10"/>
      <c r="FO5" s="10"/>
      <c r="FP5" s="10"/>
      <c r="FQ5" s="10"/>
      <c r="FR5" s="10"/>
      <c r="FS5" s="5"/>
      <c r="FT5" s="10"/>
      <c r="FU5" s="10"/>
      <c r="FV5" s="10"/>
      <c r="FW5" s="10"/>
      <c r="FX5" s="10"/>
      <c r="FY5" s="10"/>
      <c r="FZ5" s="10"/>
      <c r="GA5" s="5"/>
      <c r="GB5" s="10"/>
      <c r="GC5" s="10"/>
      <c r="GD5" s="10"/>
      <c r="GE5" s="10"/>
      <c r="GF5" s="10"/>
      <c r="GG5" s="10"/>
      <c r="GH5" s="10"/>
      <c r="GI5" s="5"/>
      <c r="GJ5" s="10"/>
      <c r="GK5" s="10"/>
      <c r="GL5" s="10"/>
      <c r="GM5" s="10"/>
      <c r="GN5" s="10"/>
      <c r="GO5" s="10"/>
      <c r="GP5" s="10"/>
      <c r="GQ5" s="5"/>
      <c r="GR5" s="10"/>
      <c r="GS5" s="10"/>
      <c r="GT5" s="10"/>
      <c r="GU5" s="10"/>
      <c r="GV5" s="10"/>
      <c r="GW5" s="10"/>
      <c r="GX5" s="10"/>
      <c r="GY5" s="5"/>
      <c r="GZ5" s="10"/>
      <c r="HA5" s="10"/>
      <c r="HB5" s="10"/>
      <c r="HC5" s="10"/>
      <c r="HD5" s="10"/>
      <c r="HE5" s="10"/>
      <c r="HF5" s="10"/>
      <c r="HG5" s="5"/>
      <c r="HH5" s="10"/>
      <c r="HI5" s="10"/>
      <c r="HJ5" s="10"/>
      <c r="HK5" s="10"/>
      <c r="HL5" s="10"/>
      <c r="HM5" s="10"/>
      <c r="HN5" s="10"/>
      <c r="HO5" s="5"/>
      <c r="HP5" s="10"/>
      <c r="HQ5" s="10"/>
      <c r="HR5" s="10"/>
      <c r="HS5" s="10"/>
      <c r="HT5" s="10"/>
      <c r="HU5" s="10"/>
      <c r="HV5" s="10"/>
      <c r="HW5" s="5"/>
      <c r="HX5" s="10"/>
      <c r="HY5" s="10"/>
      <c r="HZ5" s="10"/>
      <c r="IA5" s="10"/>
      <c r="IB5" s="10"/>
      <c r="IC5" s="10"/>
      <c r="ID5" s="10"/>
      <c r="IE5" s="5"/>
      <c r="IF5" s="10"/>
      <c r="IG5" s="10"/>
      <c r="IH5" s="10"/>
      <c r="II5" s="10"/>
      <c r="IJ5" s="10"/>
      <c r="IK5" s="10"/>
      <c r="IL5" s="10"/>
      <c r="IM5" s="5"/>
      <c r="IN5" s="10"/>
      <c r="IO5" s="10"/>
      <c r="IP5" s="10"/>
      <c r="IQ5" s="10"/>
      <c r="IR5" s="10"/>
      <c r="IS5" s="10"/>
      <c r="IT5" s="10"/>
      <c r="IU5" s="5"/>
    </row>
    <row r="6" spans="1:255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10"/>
      <c r="Q6" s="10"/>
      <c r="R6" s="10"/>
      <c r="S6" s="10"/>
      <c r="T6" s="10"/>
      <c r="U6" s="10"/>
      <c r="V6" s="10"/>
      <c r="W6" s="5"/>
      <c r="X6" s="10"/>
      <c r="Y6" s="10"/>
      <c r="Z6" s="10"/>
      <c r="AA6" s="10"/>
      <c r="AB6" s="10"/>
      <c r="AC6" s="10"/>
      <c r="AD6" s="10"/>
      <c r="AE6" s="5"/>
      <c r="AF6" s="10"/>
      <c r="AG6" s="10"/>
      <c r="AH6" s="10"/>
      <c r="AI6" s="10"/>
      <c r="AJ6" s="10"/>
      <c r="AK6" s="10"/>
      <c r="AL6" s="10"/>
      <c r="AM6" s="5"/>
      <c r="AN6" s="10"/>
      <c r="AO6" s="10"/>
      <c r="AP6" s="10"/>
      <c r="AQ6" s="10"/>
      <c r="AR6" s="10"/>
      <c r="AS6" s="10"/>
      <c r="AT6" s="10"/>
      <c r="AU6" s="5"/>
      <c r="AV6" s="10"/>
      <c r="AW6" s="10"/>
      <c r="AX6" s="10"/>
      <c r="AY6" s="10"/>
      <c r="AZ6" s="10"/>
      <c r="BA6" s="10"/>
      <c r="BB6" s="10"/>
      <c r="BC6" s="5"/>
      <c r="BD6" s="10"/>
      <c r="BE6" s="10"/>
      <c r="BF6" s="10"/>
      <c r="BG6" s="10"/>
      <c r="BH6" s="10"/>
      <c r="BI6" s="10"/>
      <c r="BJ6" s="10"/>
      <c r="BK6" s="5"/>
      <c r="BL6" s="10"/>
      <c r="BM6" s="10"/>
      <c r="BN6" s="10"/>
      <c r="BO6" s="10"/>
      <c r="BP6" s="10"/>
      <c r="BQ6" s="10"/>
      <c r="BR6" s="10"/>
      <c r="BS6" s="5"/>
      <c r="BT6" s="10"/>
      <c r="BU6" s="10"/>
      <c r="BV6" s="10"/>
      <c r="BW6" s="10"/>
      <c r="BX6" s="10"/>
      <c r="BY6" s="10"/>
      <c r="BZ6" s="10"/>
      <c r="CA6" s="5"/>
      <c r="CB6" s="10"/>
      <c r="CC6" s="10"/>
      <c r="CD6" s="10"/>
      <c r="CE6" s="10"/>
      <c r="CF6" s="10"/>
      <c r="CG6" s="10"/>
      <c r="CH6" s="10"/>
      <c r="CI6" s="5"/>
      <c r="CJ6" s="10"/>
      <c r="CK6" s="10"/>
      <c r="CL6" s="10"/>
      <c r="CM6" s="10"/>
      <c r="CN6" s="10"/>
      <c r="CO6" s="10"/>
      <c r="CP6" s="10"/>
      <c r="CQ6" s="5"/>
      <c r="CR6" s="10"/>
      <c r="CS6" s="10"/>
      <c r="CT6" s="10"/>
      <c r="CU6" s="10"/>
      <c r="CV6" s="10"/>
      <c r="CW6" s="10"/>
      <c r="CX6" s="10"/>
      <c r="CY6" s="5"/>
      <c r="CZ6" s="10"/>
      <c r="DA6" s="10"/>
      <c r="DB6" s="10"/>
      <c r="DC6" s="10"/>
      <c r="DD6" s="10"/>
      <c r="DE6" s="10"/>
      <c r="DF6" s="10"/>
      <c r="DG6" s="5"/>
      <c r="DH6" s="10"/>
      <c r="DI6" s="10"/>
      <c r="DJ6" s="10"/>
      <c r="DK6" s="10"/>
      <c r="DL6" s="10"/>
      <c r="DM6" s="10"/>
      <c r="DN6" s="10"/>
      <c r="DO6" s="5"/>
      <c r="DP6" s="10"/>
      <c r="DQ6" s="10"/>
      <c r="DR6" s="10"/>
      <c r="DS6" s="10"/>
      <c r="DT6" s="10"/>
      <c r="DU6" s="10"/>
      <c r="DV6" s="10"/>
      <c r="DW6" s="5"/>
      <c r="DX6" s="10"/>
      <c r="DY6" s="10"/>
      <c r="DZ6" s="10"/>
      <c r="EA6" s="10"/>
      <c r="EB6" s="10"/>
      <c r="EC6" s="10"/>
      <c r="ED6" s="10"/>
      <c r="EE6" s="5"/>
      <c r="EF6" s="10"/>
      <c r="EG6" s="10"/>
      <c r="EH6" s="10"/>
      <c r="EI6" s="10"/>
      <c r="EJ6" s="10"/>
      <c r="EK6" s="10"/>
      <c r="EL6" s="10"/>
      <c r="EM6" s="5"/>
      <c r="EN6" s="10"/>
      <c r="EO6" s="10"/>
      <c r="EP6" s="10"/>
      <c r="EQ6" s="10"/>
      <c r="ER6" s="10"/>
      <c r="ES6" s="10"/>
      <c r="ET6" s="10"/>
      <c r="EU6" s="5"/>
      <c r="EV6" s="10"/>
      <c r="EW6" s="10"/>
      <c r="EX6" s="10"/>
      <c r="EY6" s="10"/>
      <c r="EZ6" s="10"/>
      <c r="FA6" s="10"/>
      <c r="FB6" s="10"/>
      <c r="FC6" s="5"/>
      <c r="FD6" s="10"/>
      <c r="FE6" s="10"/>
      <c r="FF6" s="10"/>
      <c r="FG6" s="10"/>
      <c r="FH6" s="10"/>
      <c r="FI6" s="10"/>
      <c r="FJ6" s="10"/>
      <c r="FK6" s="5"/>
      <c r="FL6" s="10"/>
      <c r="FM6" s="10"/>
      <c r="FN6" s="10"/>
      <c r="FO6" s="10"/>
      <c r="FP6" s="10"/>
      <c r="FQ6" s="10"/>
      <c r="FR6" s="10"/>
      <c r="FS6" s="5"/>
      <c r="FT6" s="10"/>
      <c r="FU6" s="10"/>
      <c r="FV6" s="10"/>
      <c r="FW6" s="10"/>
      <c r="FX6" s="10"/>
      <c r="FY6" s="10"/>
      <c r="FZ6" s="10"/>
      <c r="GA6" s="5"/>
      <c r="GB6" s="10"/>
      <c r="GC6" s="10"/>
      <c r="GD6" s="10"/>
      <c r="GE6" s="10"/>
      <c r="GF6" s="10"/>
      <c r="GG6" s="10"/>
      <c r="GH6" s="10"/>
      <c r="GI6" s="5"/>
      <c r="GJ6" s="10"/>
      <c r="GK6" s="10"/>
      <c r="GL6" s="10"/>
      <c r="GM6" s="10"/>
      <c r="GN6" s="10"/>
      <c r="GO6" s="10"/>
      <c r="GP6" s="10"/>
      <c r="GQ6" s="5"/>
      <c r="GR6" s="10"/>
      <c r="GS6" s="10"/>
      <c r="GT6" s="10"/>
      <c r="GU6" s="10"/>
      <c r="GV6" s="10"/>
      <c r="GW6" s="10"/>
      <c r="GX6" s="10"/>
      <c r="GY6" s="5"/>
      <c r="GZ6" s="10"/>
      <c r="HA6" s="10"/>
      <c r="HB6" s="10"/>
      <c r="HC6" s="10"/>
      <c r="HD6" s="10"/>
      <c r="HE6" s="10"/>
      <c r="HF6" s="10"/>
      <c r="HG6" s="5"/>
      <c r="HH6" s="10"/>
      <c r="HI6" s="10"/>
      <c r="HJ6" s="10"/>
      <c r="HK6" s="10"/>
      <c r="HL6" s="10"/>
      <c r="HM6" s="10"/>
      <c r="HN6" s="10"/>
      <c r="HO6" s="5"/>
      <c r="HP6" s="10"/>
      <c r="HQ6" s="10"/>
      <c r="HR6" s="10"/>
      <c r="HS6" s="10"/>
      <c r="HT6" s="10"/>
      <c r="HU6" s="10"/>
      <c r="HV6" s="10"/>
      <c r="HW6" s="5"/>
      <c r="HX6" s="10"/>
      <c r="HY6" s="10"/>
      <c r="HZ6" s="10"/>
      <c r="IA6" s="10"/>
      <c r="IB6" s="10"/>
      <c r="IC6" s="10"/>
      <c r="ID6" s="10"/>
      <c r="IE6" s="5"/>
      <c r="IF6" s="10"/>
      <c r="IG6" s="10"/>
      <c r="IH6" s="10"/>
      <c r="II6" s="10"/>
      <c r="IJ6" s="10"/>
      <c r="IK6" s="10"/>
      <c r="IL6" s="10"/>
      <c r="IM6" s="5"/>
      <c r="IN6" s="10"/>
      <c r="IO6" s="10"/>
      <c r="IP6" s="10"/>
      <c r="IQ6" s="10"/>
      <c r="IR6" s="10"/>
      <c r="IS6" s="10"/>
      <c r="IT6" s="10"/>
      <c r="IU6" s="5"/>
    </row>
    <row r="7" spans="1:255" ht="57" customHeight="1" x14ac:dyDescent="0.3">
      <c r="A7" s="165" t="s">
        <v>16</v>
      </c>
      <c r="B7" s="166"/>
      <c r="C7" s="167"/>
      <c r="D7" s="165" t="s">
        <v>1</v>
      </c>
      <c r="E7" s="166"/>
      <c r="F7" s="168" t="s">
        <v>3</v>
      </c>
      <c r="G7" s="170" t="s">
        <v>66</v>
      </c>
      <c r="H7" s="171"/>
      <c r="I7" s="171"/>
      <c r="J7" s="172"/>
    </row>
    <row r="8" spans="1:255" x14ac:dyDescent="0.3">
      <c r="A8" s="9" t="s">
        <v>17</v>
      </c>
      <c r="B8" s="9" t="s">
        <v>18</v>
      </c>
      <c r="C8" s="9" t="s">
        <v>19</v>
      </c>
      <c r="D8" s="9" t="s">
        <v>20</v>
      </c>
      <c r="E8" s="9" t="s">
        <v>21</v>
      </c>
      <c r="F8" s="169"/>
      <c r="G8" s="69" t="s">
        <v>50</v>
      </c>
      <c r="H8" s="46" t="s">
        <v>38</v>
      </c>
      <c r="I8" s="46" t="s">
        <v>39</v>
      </c>
      <c r="J8" s="46" t="s">
        <v>0</v>
      </c>
    </row>
    <row r="9" spans="1:255" x14ac:dyDescent="0.3">
      <c r="A9" s="162" t="s">
        <v>22</v>
      </c>
      <c r="B9" s="163"/>
      <c r="C9" s="163"/>
      <c r="D9" s="163"/>
      <c r="E9" s="163"/>
      <c r="F9" s="164"/>
      <c r="G9" s="59">
        <f>G10</f>
        <v>0</v>
      </c>
      <c r="H9" s="59">
        <f>H10</f>
        <v>0</v>
      </c>
      <c r="I9" s="59">
        <f>I10</f>
        <v>0</v>
      </c>
      <c r="J9" s="59">
        <f>J10</f>
        <v>0</v>
      </c>
    </row>
    <row r="10" spans="1:255" x14ac:dyDescent="0.3">
      <c r="A10" s="160" t="s">
        <v>43</v>
      </c>
      <c r="B10" s="161"/>
      <c r="C10" s="161"/>
      <c r="D10" s="161"/>
      <c r="E10" s="161"/>
      <c r="F10" s="41" t="s">
        <v>44</v>
      </c>
      <c r="G10" s="51">
        <f>G20+G50+G67+G76+G93+G104+G119+G35</f>
        <v>0</v>
      </c>
      <c r="H10" s="51">
        <f t="shared" ref="H10:J10" si="0">H20+H50+H67+H76+H93+H104+H119+H35</f>
        <v>0</v>
      </c>
      <c r="I10" s="51">
        <f t="shared" si="0"/>
        <v>0</v>
      </c>
      <c r="J10" s="51">
        <f t="shared" si="0"/>
        <v>0</v>
      </c>
    </row>
    <row r="11" spans="1:255" x14ac:dyDescent="0.3">
      <c r="A11" s="160"/>
      <c r="B11" s="161"/>
      <c r="C11" s="161"/>
      <c r="D11" s="161"/>
      <c r="E11" s="161"/>
      <c r="F11" s="42" t="s">
        <v>2</v>
      </c>
      <c r="G11" s="91"/>
      <c r="H11" s="91"/>
      <c r="I11" s="91"/>
      <c r="J11" s="91"/>
    </row>
    <row r="12" spans="1:255" x14ac:dyDescent="0.3">
      <c r="A12" s="160"/>
      <c r="B12" s="160" t="s">
        <v>114</v>
      </c>
      <c r="C12" s="161"/>
      <c r="D12" s="161"/>
      <c r="E12" s="161"/>
      <c r="F12" s="41" t="s">
        <v>115</v>
      </c>
      <c r="G12" s="60">
        <f>G14+G29+G44</f>
        <v>2296927.1</v>
      </c>
      <c r="H12" s="60">
        <f t="shared" ref="H12:J12" si="1">H14+H29+H44</f>
        <v>2036411</v>
      </c>
      <c r="I12" s="60">
        <f t="shared" si="1"/>
        <v>2036411</v>
      </c>
      <c r="J12" s="60">
        <f t="shared" si="1"/>
        <v>2036411</v>
      </c>
    </row>
    <row r="13" spans="1:255" x14ac:dyDescent="0.3">
      <c r="A13" s="160"/>
      <c r="B13" s="160"/>
      <c r="C13" s="161"/>
      <c r="D13" s="161"/>
      <c r="E13" s="161"/>
      <c r="F13" s="42" t="s">
        <v>2</v>
      </c>
      <c r="G13" s="91"/>
      <c r="H13" s="91"/>
      <c r="I13" s="91"/>
      <c r="J13" s="91"/>
    </row>
    <row r="14" spans="1:255" x14ac:dyDescent="0.3">
      <c r="A14" s="160"/>
      <c r="B14" s="160"/>
      <c r="C14" s="160" t="s">
        <v>32</v>
      </c>
      <c r="D14" s="161"/>
      <c r="E14" s="161"/>
      <c r="F14" s="41" t="s">
        <v>116</v>
      </c>
      <c r="G14" s="60">
        <f>G18</f>
        <v>0</v>
      </c>
      <c r="H14" s="60">
        <f>H18</f>
        <v>-610516.1</v>
      </c>
      <c r="I14" s="60">
        <f>I18</f>
        <v>-610516.1</v>
      </c>
      <c r="J14" s="60">
        <f>J18</f>
        <v>-610516.1</v>
      </c>
    </row>
    <row r="15" spans="1:255" x14ac:dyDescent="0.3">
      <c r="A15" s="160"/>
      <c r="B15" s="160"/>
      <c r="C15" s="160"/>
      <c r="D15" s="161"/>
      <c r="E15" s="161"/>
      <c r="F15" s="63" t="s">
        <v>2</v>
      </c>
      <c r="G15" s="91"/>
      <c r="H15" s="91"/>
      <c r="I15" s="91"/>
      <c r="J15" s="91"/>
    </row>
    <row r="16" spans="1:255" x14ac:dyDescent="0.3">
      <c r="A16" s="160"/>
      <c r="B16" s="160"/>
      <c r="C16" s="160"/>
      <c r="D16" s="161"/>
      <c r="E16" s="161"/>
      <c r="F16" s="41" t="s">
        <v>25</v>
      </c>
      <c r="G16" s="91"/>
      <c r="H16" s="91"/>
      <c r="I16" s="91"/>
      <c r="J16" s="91"/>
    </row>
    <row r="17" spans="1:10" x14ac:dyDescent="0.3">
      <c r="A17" s="160"/>
      <c r="B17" s="160"/>
      <c r="C17" s="160"/>
      <c r="D17" s="161"/>
      <c r="E17" s="161"/>
      <c r="F17" s="42" t="s">
        <v>2</v>
      </c>
      <c r="G17" s="91"/>
      <c r="H17" s="91"/>
      <c r="I17" s="91"/>
      <c r="J17" s="91"/>
    </row>
    <row r="18" spans="1:10" ht="29.25" x14ac:dyDescent="0.3">
      <c r="A18" s="160"/>
      <c r="B18" s="160"/>
      <c r="C18" s="160"/>
      <c r="D18" s="174">
        <v>1207</v>
      </c>
      <c r="E18" s="161"/>
      <c r="F18" s="89" t="s">
        <v>117</v>
      </c>
      <c r="G18" s="60">
        <f>G20</f>
        <v>0</v>
      </c>
      <c r="H18" s="60">
        <f>H20</f>
        <v>-610516.1</v>
      </c>
      <c r="I18" s="60">
        <f>I20</f>
        <v>-610516.1</v>
      </c>
      <c r="J18" s="60">
        <f>J20</f>
        <v>-610516.1</v>
      </c>
    </row>
    <row r="19" spans="1:10" x14ac:dyDescent="0.3">
      <c r="A19" s="160"/>
      <c r="B19" s="160"/>
      <c r="C19" s="160"/>
      <c r="D19" s="174"/>
      <c r="E19" s="161"/>
      <c r="F19" s="48" t="s">
        <v>37</v>
      </c>
      <c r="G19" s="91"/>
      <c r="H19" s="91"/>
      <c r="I19" s="91"/>
      <c r="J19" s="91"/>
    </row>
    <row r="20" spans="1:10" ht="28.5" x14ac:dyDescent="0.3">
      <c r="A20" s="160"/>
      <c r="B20" s="160"/>
      <c r="C20" s="160"/>
      <c r="D20" s="174"/>
      <c r="E20" s="174">
        <v>11001</v>
      </c>
      <c r="F20" s="47" t="s">
        <v>118</v>
      </c>
      <c r="G20" s="60">
        <f>G22</f>
        <v>0</v>
      </c>
      <c r="H20" s="60">
        <f>H22</f>
        <v>-610516.1</v>
      </c>
      <c r="I20" s="60">
        <f>I22</f>
        <v>-610516.1</v>
      </c>
      <c r="J20" s="60">
        <f>J22</f>
        <v>-610516.1</v>
      </c>
    </row>
    <row r="21" spans="1:10" x14ac:dyDescent="0.3">
      <c r="A21" s="160"/>
      <c r="B21" s="160"/>
      <c r="C21" s="160"/>
      <c r="D21" s="174"/>
      <c r="E21" s="174"/>
      <c r="F21" s="48" t="s">
        <v>135</v>
      </c>
      <c r="G21" s="91"/>
      <c r="H21" s="91"/>
      <c r="I21" s="91"/>
      <c r="J21" s="91"/>
    </row>
    <row r="22" spans="1:10" x14ac:dyDescent="0.3">
      <c r="A22" s="160"/>
      <c r="B22" s="160"/>
      <c r="C22" s="160"/>
      <c r="D22" s="174"/>
      <c r="E22" s="174"/>
      <c r="F22" s="49" t="s">
        <v>134</v>
      </c>
      <c r="G22" s="91">
        <f>G24</f>
        <v>0</v>
      </c>
      <c r="H22" s="91">
        <f>H24</f>
        <v>-610516.1</v>
      </c>
      <c r="I22" s="91">
        <f>I24</f>
        <v>-610516.1</v>
      </c>
      <c r="J22" s="91">
        <f>J24</f>
        <v>-610516.1</v>
      </c>
    </row>
    <row r="23" spans="1:10" ht="27" x14ac:dyDescent="0.3">
      <c r="A23" s="160"/>
      <c r="B23" s="160"/>
      <c r="C23" s="160"/>
      <c r="D23" s="174"/>
      <c r="E23" s="174"/>
      <c r="F23" s="48" t="s">
        <v>121</v>
      </c>
      <c r="G23" s="91"/>
      <c r="H23" s="91"/>
      <c r="I23" s="91"/>
      <c r="J23" s="91"/>
    </row>
    <row r="24" spans="1:10" x14ac:dyDescent="0.3">
      <c r="A24" s="160"/>
      <c r="B24" s="160"/>
      <c r="C24" s="160"/>
      <c r="D24" s="174"/>
      <c r="E24" s="174"/>
      <c r="F24" s="47" t="s">
        <v>4</v>
      </c>
      <c r="G24" s="60">
        <f>G25</f>
        <v>0</v>
      </c>
      <c r="H24" s="60">
        <f t="shared" ref="H24:J27" si="2">H25</f>
        <v>-610516.1</v>
      </c>
      <c r="I24" s="60">
        <f t="shared" si="2"/>
        <v>-610516.1</v>
      </c>
      <c r="J24" s="60">
        <f t="shared" si="2"/>
        <v>-610516.1</v>
      </c>
    </row>
    <row r="25" spans="1:10" x14ac:dyDescent="0.3">
      <c r="A25" s="160"/>
      <c r="B25" s="160"/>
      <c r="C25" s="160"/>
      <c r="D25" s="174"/>
      <c r="E25" s="174"/>
      <c r="F25" s="47" t="s">
        <v>5</v>
      </c>
      <c r="G25" s="60">
        <f>G26</f>
        <v>0</v>
      </c>
      <c r="H25" s="60">
        <f t="shared" si="2"/>
        <v>-610516.1</v>
      </c>
      <c r="I25" s="60">
        <f t="shared" si="2"/>
        <v>-610516.1</v>
      </c>
      <c r="J25" s="60">
        <f t="shared" si="2"/>
        <v>-610516.1</v>
      </c>
    </row>
    <row r="26" spans="1:10" x14ac:dyDescent="0.3">
      <c r="A26" s="160"/>
      <c r="B26" s="160"/>
      <c r="C26" s="160"/>
      <c r="D26" s="174"/>
      <c r="E26" s="174"/>
      <c r="F26" s="47" t="s">
        <v>136</v>
      </c>
      <c r="G26" s="60">
        <f>G27</f>
        <v>0</v>
      </c>
      <c r="H26" s="60">
        <f t="shared" si="2"/>
        <v>-610516.1</v>
      </c>
      <c r="I26" s="60">
        <f t="shared" si="2"/>
        <v>-610516.1</v>
      </c>
      <c r="J26" s="60">
        <f t="shared" si="2"/>
        <v>-610516.1</v>
      </c>
    </row>
    <row r="27" spans="1:10" x14ac:dyDescent="0.3">
      <c r="A27" s="160"/>
      <c r="B27" s="160"/>
      <c r="C27" s="160"/>
      <c r="D27" s="174"/>
      <c r="E27" s="174"/>
      <c r="F27" s="50" t="s">
        <v>127</v>
      </c>
      <c r="G27" s="91">
        <f>G28</f>
        <v>0</v>
      </c>
      <c r="H27" s="91">
        <f t="shared" si="2"/>
        <v>-610516.1</v>
      </c>
      <c r="I27" s="91">
        <f t="shared" si="2"/>
        <v>-610516.1</v>
      </c>
      <c r="J27" s="91">
        <f t="shared" si="2"/>
        <v>-610516.1</v>
      </c>
    </row>
    <row r="28" spans="1:10" x14ac:dyDescent="0.3">
      <c r="A28" s="160"/>
      <c r="B28" s="160"/>
      <c r="C28" s="160"/>
      <c r="D28" s="174"/>
      <c r="E28" s="174"/>
      <c r="F28" s="50" t="s">
        <v>128</v>
      </c>
      <c r="G28" s="91"/>
      <c r="H28" s="91">
        <v>-610516.1</v>
      </c>
      <c r="I28" s="91">
        <v>-610516.1</v>
      </c>
      <c r="J28" s="91">
        <v>-610516.1</v>
      </c>
    </row>
    <row r="29" spans="1:10" x14ac:dyDescent="0.3">
      <c r="A29" s="160"/>
      <c r="B29" s="160"/>
      <c r="C29" s="160" t="s">
        <v>129</v>
      </c>
      <c r="D29" s="161"/>
      <c r="E29" s="161"/>
      <c r="F29" s="41" t="s">
        <v>130</v>
      </c>
      <c r="G29" s="60">
        <f>G33</f>
        <v>160000</v>
      </c>
      <c r="H29" s="60">
        <f t="shared" ref="H29:J29" si="3">H33</f>
        <v>350000</v>
      </c>
      <c r="I29" s="60">
        <f t="shared" si="3"/>
        <v>350000</v>
      </c>
      <c r="J29" s="60">
        <f t="shared" si="3"/>
        <v>350000</v>
      </c>
    </row>
    <row r="30" spans="1:10" x14ac:dyDescent="0.3">
      <c r="A30" s="160"/>
      <c r="B30" s="160"/>
      <c r="C30" s="160"/>
      <c r="D30" s="161"/>
      <c r="E30" s="161"/>
      <c r="F30" s="42" t="s">
        <v>2</v>
      </c>
      <c r="G30" s="91"/>
      <c r="H30" s="91"/>
      <c r="I30" s="91"/>
      <c r="J30" s="91"/>
    </row>
    <row r="31" spans="1:10" x14ac:dyDescent="0.3">
      <c r="A31" s="160"/>
      <c r="B31" s="160"/>
      <c r="C31" s="160"/>
      <c r="D31" s="161"/>
      <c r="E31" s="161"/>
      <c r="F31" s="41" t="s">
        <v>25</v>
      </c>
      <c r="G31" s="91"/>
      <c r="H31" s="91"/>
      <c r="I31" s="91"/>
      <c r="J31" s="91"/>
    </row>
    <row r="32" spans="1:10" x14ac:dyDescent="0.3">
      <c r="A32" s="160"/>
      <c r="B32" s="160"/>
      <c r="C32" s="160"/>
      <c r="D32" s="161"/>
      <c r="E32" s="161"/>
      <c r="F32" s="42" t="s">
        <v>2</v>
      </c>
      <c r="G32" s="91"/>
      <c r="H32" s="91"/>
      <c r="I32" s="91"/>
      <c r="J32" s="91"/>
    </row>
    <row r="33" spans="1:12" x14ac:dyDescent="0.3">
      <c r="A33" s="160"/>
      <c r="B33" s="160"/>
      <c r="C33" s="160"/>
      <c r="D33" s="174">
        <v>1202</v>
      </c>
      <c r="E33" s="161"/>
      <c r="F33" s="89" t="s">
        <v>131</v>
      </c>
      <c r="G33" s="60">
        <f>G35</f>
        <v>160000</v>
      </c>
      <c r="H33" s="60">
        <f>H35</f>
        <v>350000</v>
      </c>
      <c r="I33" s="60">
        <f>I35</f>
        <v>350000</v>
      </c>
      <c r="J33" s="60">
        <f>J35</f>
        <v>350000</v>
      </c>
    </row>
    <row r="34" spans="1:12" x14ac:dyDescent="0.3">
      <c r="A34" s="160"/>
      <c r="B34" s="160"/>
      <c r="C34" s="160"/>
      <c r="D34" s="174"/>
      <c r="E34" s="161"/>
      <c r="F34" s="48" t="s">
        <v>37</v>
      </c>
      <c r="G34" s="91"/>
      <c r="H34" s="91"/>
      <c r="I34" s="91"/>
      <c r="J34" s="91"/>
    </row>
    <row r="35" spans="1:12" ht="29.25" x14ac:dyDescent="0.3">
      <c r="A35" s="160"/>
      <c r="B35" s="160"/>
      <c r="C35" s="160"/>
      <c r="D35" s="174"/>
      <c r="E35" s="174">
        <v>11003</v>
      </c>
      <c r="F35" s="89" t="s">
        <v>132</v>
      </c>
      <c r="G35" s="60">
        <f>G37</f>
        <v>160000</v>
      </c>
      <c r="H35" s="60">
        <f>H37</f>
        <v>350000</v>
      </c>
      <c r="I35" s="60">
        <f>I37</f>
        <v>350000</v>
      </c>
      <c r="J35" s="60">
        <f>J37</f>
        <v>350000</v>
      </c>
    </row>
    <row r="36" spans="1:12" x14ac:dyDescent="0.3">
      <c r="A36" s="160"/>
      <c r="B36" s="160"/>
      <c r="C36" s="160"/>
      <c r="D36" s="174"/>
      <c r="E36" s="174"/>
      <c r="F36" s="48" t="s">
        <v>119</v>
      </c>
      <c r="G36" s="91"/>
      <c r="H36" s="91"/>
      <c r="I36" s="91"/>
      <c r="J36" s="91"/>
    </row>
    <row r="37" spans="1:12" x14ac:dyDescent="0.3">
      <c r="A37" s="160"/>
      <c r="B37" s="160"/>
      <c r="C37" s="160"/>
      <c r="D37" s="174"/>
      <c r="E37" s="174"/>
      <c r="F37" s="49" t="s">
        <v>120</v>
      </c>
      <c r="G37" s="91">
        <f>G39</f>
        <v>160000</v>
      </c>
      <c r="H37" s="91">
        <f>H39</f>
        <v>350000</v>
      </c>
      <c r="I37" s="91">
        <f>I39</f>
        <v>350000</v>
      </c>
      <c r="J37" s="91">
        <f>J39</f>
        <v>350000</v>
      </c>
    </row>
    <row r="38" spans="1:12" ht="27" x14ac:dyDescent="0.3">
      <c r="A38" s="160"/>
      <c r="B38" s="160"/>
      <c r="C38" s="160"/>
      <c r="D38" s="174"/>
      <c r="E38" s="174"/>
      <c r="F38" s="48" t="s">
        <v>121</v>
      </c>
      <c r="G38" s="91"/>
      <c r="H38" s="91"/>
      <c r="I38" s="91"/>
      <c r="J38" s="91"/>
    </row>
    <row r="39" spans="1:12" x14ac:dyDescent="0.3">
      <c r="A39" s="160"/>
      <c r="B39" s="160"/>
      <c r="C39" s="160"/>
      <c r="D39" s="174"/>
      <c r="E39" s="174"/>
      <c r="F39" s="47" t="s">
        <v>122</v>
      </c>
      <c r="G39" s="60">
        <f>G40</f>
        <v>160000</v>
      </c>
      <c r="H39" s="60">
        <f t="shared" ref="H39:J41" si="4">H40</f>
        <v>350000</v>
      </c>
      <c r="I39" s="60">
        <f t="shared" si="4"/>
        <v>350000</v>
      </c>
      <c r="J39" s="60">
        <f t="shared" si="4"/>
        <v>350000</v>
      </c>
    </row>
    <row r="40" spans="1:12" x14ac:dyDescent="0.3">
      <c r="A40" s="160"/>
      <c r="B40" s="160"/>
      <c r="C40" s="160"/>
      <c r="D40" s="174"/>
      <c r="E40" s="174"/>
      <c r="F40" s="47" t="s">
        <v>123</v>
      </c>
      <c r="G40" s="60">
        <f>G41</f>
        <v>160000</v>
      </c>
      <c r="H40" s="60">
        <f t="shared" si="4"/>
        <v>350000</v>
      </c>
      <c r="I40" s="60">
        <f t="shared" si="4"/>
        <v>350000</v>
      </c>
      <c r="J40" s="60">
        <f t="shared" si="4"/>
        <v>350000</v>
      </c>
    </row>
    <row r="41" spans="1:12" x14ac:dyDescent="0.3">
      <c r="A41" s="160"/>
      <c r="B41" s="160"/>
      <c r="C41" s="160"/>
      <c r="D41" s="174"/>
      <c r="E41" s="174"/>
      <c r="F41" s="47" t="s">
        <v>124</v>
      </c>
      <c r="G41" s="60">
        <f>G42</f>
        <v>160000</v>
      </c>
      <c r="H41" s="60">
        <f t="shared" si="4"/>
        <v>350000</v>
      </c>
      <c r="I41" s="60">
        <f t="shared" si="4"/>
        <v>350000</v>
      </c>
      <c r="J41" s="60">
        <f t="shared" si="4"/>
        <v>350000</v>
      </c>
    </row>
    <row r="42" spans="1:12" x14ac:dyDescent="0.3">
      <c r="A42" s="160"/>
      <c r="B42" s="160"/>
      <c r="C42" s="160"/>
      <c r="D42" s="174"/>
      <c r="E42" s="174"/>
      <c r="F42" s="50" t="s">
        <v>125</v>
      </c>
      <c r="G42" s="91">
        <v>160000</v>
      </c>
      <c r="H42" s="91">
        <v>350000</v>
      </c>
      <c r="I42" s="91">
        <v>350000</v>
      </c>
      <c r="J42" s="91">
        <v>350000</v>
      </c>
      <c r="L42" s="230"/>
    </row>
    <row r="43" spans="1:12" x14ac:dyDescent="0.3">
      <c r="A43" s="160"/>
      <c r="B43" s="160"/>
      <c r="C43" s="160"/>
      <c r="D43" s="174"/>
      <c r="E43" s="174"/>
      <c r="F43" s="50" t="s">
        <v>126</v>
      </c>
      <c r="G43" s="91"/>
      <c r="H43" s="91"/>
      <c r="I43" s="91"/>
      <c r="J43" s="91"/>
    </row>
    <row r="44" spans="1:12" x14ac:dyDescent="0.3">
      <c r="A44" s="160"/>
      <c r="B44" s="160"/>
      <c r="C44" s="160" t="s">
        <v>114</v>
      </c>
      <c r="D44" s="161"/>
      <c r="E44" s="161"/>
      <c r="F44" s="41" t="s">
        <v>133</v>
      </c>
      <c r="G44" s="60">
        <f>G48</f>
        <v>2136927.1</v>
      </c>
      <c r="H44" s="60">
        <f t="shared" ref="H44:J44" si="5">H48</f>
        <v>2296927.1</v>
      </c>
      <c r="I44" s="60">
        <f t="shared" si="5"/>
        <v>2296927.1</v>
      </c>
      <c r="J44" s="60">
        <f t="shared" si="5"/>
        <v>2296927.1</v>
      </c>
    </row>
    <row r="45" spans="1:12" x14ac:dyDescent="0.3">
      <c r="A45" s="160"/>
      <c r="B45" s="160"/>
      <c r="C45" s="160"/>
      <c r="D45" s="161"/>
      <c r="E45" s="161"/>
      <c r="F45" s="42" t="s">
        <v>2</v>
      </c>
      <c r="G45" s="91"/>
      <c r="H45" s="91"/>
      <c r="I45" s="91"/>
      <c r="J45" s="91"/>
    </row>
    <row r="46" spans="1:12" x14ac:dyDescent="0.3">
      <c r="A46" s="160"/>
      <c r="B46" s="160"/>
      <c r="C46" s="160"/>
      <c r="D46" s="161"/>
      <c r="E46" s="161"/>
      <c r="F46" s="41" t="s">
        <v>25</v>
      </c>
      <c r="G46" s="91"/>
      <c r="H46" s="91"/>
      <c r="I46" s="91"/>
      <c r="J46" s="91"/>
    </row>
    <row r="47" spans="1:12" x14ac:dyDescent="0.3">
      <c r="A47" s="160"/>
      <c r="B47" s="160"/>
      <c r="C47" s="160"/>
      <c r="D47" s="161"/>
      <c r="E47" s="161"/>
      <c r="F47" s="42" t="s">
        <v>2</v>
      </c>
      <c r="G47" s="91"/>
      <c r="H47" s="91"/>
      <c r="I47" s="91"/>
      <c r="J47" s="91"/>
    </row>
    <row r="48" spans="1:12" x14ac:dyDescent="0.3">
      <c r="A48" s="160"/>
      <c r="B48" s="160"/>
      <c r="C48" s="160"/>
      <c r="D48" s="223">
        <v>1200</v>
      </c>
      <c r="E48" s="161"/>
      <c r="F48" s="89" t="s">
        <v>137</v>
      </c>
      <c r="G48" s="60">
        <f>G50</f>
        <v>2136927.1</v>
      </c>
      <c r="H48" s="60">
        <f>H50</f>
        <v>2296927.1</v>
      </c>
      <c r="I48" s="60">
        <f>I50</f>
        <v>2296927.1</v>
      </c>
      <c r="J48" s="60">
        <f>J50</f>
        <v>2296927.1</v>
      </c>
    </row>
    <row r="49" spans="1:10" x14ac:dyDescent="0.3">
      <c r="A49" s="160"/>
      <c r="B49" s="160"/>
      <c r="C49" s="160"/>
      <c r="D49" s="223"/>
      <c r="E49" s="161"/>
      <c r="F49" s="48" t="s">
        <v>37</v>
      </c>
      <c r="G49" s="91"/>
      <c r="H49" s="91"/>
      <c r="I49" s="91"/>
      <c r="J49" s="91"/>
    </row>
    <row r="50" spans="1:10" x14ac:dyDescent="0.3">
      <c r="A50" s="160"/>
      <c r="B50" s="160"/>
      <c r="C50" s="160"/>
      <c r="D50" s="223"/>
      <c r="E50" s="174" t="s">
        <v>81</v>
      </c>
      <c r="F50" s="89" t="s">
        <v>99</v>
      </c>
      <c r="G50" s="60">
        <f>G52</f>
        <v>2136927.1</v>
      </c>
      <c r="H50" s="60">
        <f>H52</f>
        <v>2296927.1</v>
      </c>
      <c r="I50" s="60">
        <f>I52</f>
        <v>2296927.1</v>
      </c>
      <c r="J50" s="60">
        <f>J52</f>
        <v>2296927.1</v>
      </c>
    </row>
    <row r="51" spans="1:10" x14ac:dyDescent="0.3">
      <c r="A51" s="160"/>
      <c r="B51" s="160"/>
      <c r="C51" s="160"/>
      <c r="D51" s="223"/>
      <c r="E51" s="174"/>
      <c r="F51" s="48" t="s">
        <v>119</v>
      </c>
      <c r="G51" s="91"/>
      <c r="H51" s="91"/>
      <c r="I51" s="91"/>
      <c r="J51" s="91"/>
    </row>
    <row r="52" spans="1:10" x14ac:dyDescent="0.3">
      <c r="A52" s="160"/>
      <c r="B52" s="160"/>
      <c r="C52" s="160"/>
      <c r="D52" s="223"/>
      <c r="E52" s="174"/>
      <c r="F52" s="49" t="s">
        <v>120</v>
      </c>
      <c r="G52" s="91">
        <v>2136927.1</v>
      </c>
      <c r="H52" s="91">
        <f>H54</f>
        <v>2296927.1</v>
      </c>
      <c r="I52" s="91">
        <f>I54</f>
        <v>2296927.1</v>
      </c>
      <c r="J52" s="91">
        <f>J54</f>
        <v>2296927.1</v>
      </c>
    </row>
    <row r="53" spans="1:10" ht="27" x14ac:dyDescent="0.3">
      <c r="A53" s="160"/>
      <c r="B53" s="160"/>
      <c r="C53" s="160"/>
      <c r="D53" s="223"/>
      <c r="E53" s="174"/>
      <c r="F53" s="48" t="s">
        <v>121</v>
      </c>
      <c r="G53" s="91"/>
      <c r="H53" s="91"/>
      <c r="I53" s="91"/>
      <c r="J53" s="91"/>
    </row>
    <row r="54" spans="1:10" x14ac:dyDescent="0.3">
      <c r="A54" s="160"/>
      <c r="B54" s="160"/>
      <c r="C54" s="160"/>
      <c r="D54" s="223"/>
      <c r="E54" s="174"/>
      <c r="F54" s="47" t="s">
        <v>122</v>
      </c>
      <c r="G54" s="60">
        <f>G55</f>
        <v>2296927.1</v>
      </c>
      <c r="H54" s="60">
        <f t="shared" ref="H54:J57" si="6">H55</f>
        <v>2296927.1</v>
      </c>
      <c r="I54" s="60">
        <f t="shared" si="6"/>
        <v>2296927.1</v>
      </c>
      <c r="J54" s="60">
        <f t="shared" si="6"/>
        <v>2296927.1</v>
      </c>
    </row>
    <row r="55" spans="1:10" x14ac:dyDescent="0.3">
      <c r="A55" s="160"/>
      <c r="B55" s="160"/>
      <c r="C55" s="160"/>
      <c r="D55" s="223"/>
      <c r="E55" s="174"/>
      <c r="F55" s="47" t="s">
        <v>123</v>
      </c>
      <c r="G55" s="60">
        <f>G56</f>
        <v>2296927.1</v>
      </c>
      <c r="H55" s="60">
        <f t="shared" si="6"/>
        <v>2296927.1</v>
      </c>
      <c r="I55" s="60">
        <f t="shared" si="6"/>
        <v>2296927.1</v>
      </c>
      <c r="J55" s="60">
        <f t="shared" si="6"/>
        <v>2296927.1</v>
      </c>
    </row>
    <row r="56" spans="1:10" x14ac:dyDescent="0.3">
      <c r="A56" s="160"/>
      <c r="B56" s="160"/>
      <c r="C56" s="160"/>
      <c r="D56" s="223"/>
      <c r="E56" s="174"/>
      <c r="F56" s="47" t="s">
        <v>138</v>
      </c>
      <c r="G56" s="60">
        <f>G57</f>
        <v>2296927.1</v>
      </c>
      <c r="H56" s="60">
        <f t="shared" si="6"/>
        <v>2296927.1</v>
      </c>
      <c r="I56" s="60">
        <f t="shared" si="6"/>
        <v>2296927.1</v>
      </c>
      <c r="J56" s="60">
        <f t="shared" si="6"/>
        <v>2296927.1</v>
      </c>
    </row>
    <row r="57" spans="1:10" ht="27" x14ac:dyDescent="0.3">
      <c r="A57" s="160"/>
      <c r="B57" s="160"/>
      <c r="C57" s="160"/>
      <c r="D57" s="223"/>
      <c r="E57" s="174"/>
      <c r="F57" s="50" t="s">
        <v>139</v>
      </c>
      <c r="G57" s="91">
        <f>G58</f>
        <v>2296927.1</v>
      </c>
      <c r="H57" s="91">
        <f t="shared" si="6"/>
        <v>2296927.1</v>
      </c>
      <c r="I57" s="91">
        <f t="shared" si="6"/>
        <v>2296927.1</v>
      </c>
      <c r="J57" s="91">
        <f t="shared" si="6"/>
        <v>2296927.1</v>
      </c>
    </row>
    <row r="58" spans="1:10" x14ac:dyDescent="0.3">
      <c r="A58" s="160"/>
      <c r="B58" s="160"/>
      <c r="C58" s="160"/>
      <c r="D58" s="223"/>
      <c r="E58" s="174"/>
      <c r="F58" s="50" t="s">
        <v>140</v>
      </c>
      <c r="G58" s="91">
        <v>2296927.1</v>
      </c>
      <c r="H58" s="91">
        <v>2296927.1</v>
      </c>
      <c r="I58" s="91">
        <v>2296927.1</v>
      </c>
      <c r="J58" s="91">
        <v>2296927.1</v>
      </c>
    </row>
    <row r="59" spans="1:10" x14ac:dyDescent="0.3">
      <c r="A59" s="160"/>
      <c r="B59" s="224" t="s">
        <v>46</v>
      </c>
      <c r="C59" s="161"/>
      <c r="D59" s="161"/>
      <c r="E59" s="175"/>
      <c r="F59" s="89" t="s">
        <v>45</v>
      </c>
      <c r="G59" s="60">
        <f>G61+G113</f>
        <v>-2296927.1</v>
      </c>
      <c r="H59" s="60">
        <f>H61+H113</f>
        <v>-2176411</v>
      </c>
      <c r="I59" s="60">
        <f>I61+I113</f>
        <v>-2176411</v>
      </c>
      <c r="J59" s="60">
        <f>J61+J113</f>
        <v>-2176411</v>
      </c>
    </row>
    <row r="60" spans="1:10" x14ac:dyDescent="0.3">
      <c r="A60" s="160"/>
      <c r="B60" s="225"/>
      <c r="C60" s="161"/>
      <c r="D60" s="161"/>
      <c r="E60" s="175"/>
      <c r="F60" s="42" t="s">
        <v>2</v>
      </c>
      <c r="G60" s="91"/>
      <c r="H60" s="91"/>
      <c r="I60" s="91"/>
      <c r="J60" s="91"/>
    </row>
    <row r="61" spans="1:10" x14ac:dyDescent="0.3">
      <c r="A61" s="160"/>
      <c r="B61" s="225"/>
      <c r="C61" s="224" t="s">
        <v>32</v>
      </c>
      <c r="D61" s="161"/>
      <c r="E61" s="175"/>
      <c r="F61" s="89" t="s">
        <v>45</v>
      </c>
      <c r="G61" s="60">
        <f>G67+G76</f>
        <v>-2296927.1</v>
      </c>
      <c r="H61" s="60">
        <f t="shared" ref="H61:J61" si="7">H67+H76</f>
        <v>-2246927.1</v>
      </c>
      <c r="I61" s="60">
        <f t="shared" si="7"/>
        <v>-2246927.1</v>
      </c>
      <c r="J61" s="60">
        <f t="shared" si="7"/>
        <v>-2246927.1</v>
      </c>
    </row>
    <row r="62" spans="1:10" x14ac:dyDescent="0.3">
      <c r="A62" s="160"/>
      <c r="B62" s="225"/>
      <c r="C62" s="225"/>
      <c r="D62" s="161"/>
      <c r="E62" s="175"/>
      <c r="F62" s="42" t="s">
        <v>2</v>
      </c>
      <c r="G62" s="91"/>
      <c r="H62" s="91"/>
      <c r="I62" s="91"/>
      <c r="J62" s="91"/>
    </row>
    <row r="63" spans="1:10" x14ac:dyDescent="0.3">
      <c r="A63" s="160"/>
      <c r="B63" s="225"/>
      <c r="C63" s="225"/>
      <c r="D63" s="161"/>
      <c r="E63" s="175"/>
      <c r="F63" s="41" t="s">
        <v>25</v>
      </c>
      <c r="G63" s="91"/>
      <c r="H63" s="91"/>
      <c r="I63" s="91"/>
      <c r="J63" s="91"/>
    </row>
    <row r="64" spans="1:10" x14ac:dyDescent="0.3">
      <c r="A64" s="160"/>
      <c r="B64" s="225"/>
      <c r="C64" s="225"/>
      <c r="D64" s="161"/>
      <c r="E64" s="175"/>
      <c r="F64" s="42" t="s">
        <v>2</v>
      </c>
      <c r="G64" s="91"/>
      <c r="H64" s="91"/>
      <c r="I64" s="91"/>
      <c r="J64" s="91"/>
    </row>
    <row r="65" spans="1:10" x14ac:dyDescent="0.3">
      <c r="A65" s="160"/>
      <c r="B65" s="225"/>
      <c r="C65" s="225"/>
      <c r="D65" s="174">
        <v>1003</v>
      </c>
      <c r="E65" s="175"/>
      <c r="F65" s="89" t="s">
        <v>36</v>
      </c>
      <c r="G65" s="60">
        <f>G67+G76</f>
        <v>-2296927.1</v>
      </c>
      <c r="H65" s="60">
        <f>H67+H76</f>
        <v>-2246927.1</v>
      </c>
      <c r="I65" s="60">
        <f>I67+I76</f>
        <v>-2246927.1</v>
      </c>
      <c r="J65" s="60">
        <f>J67+J76</f>
        <v>-2246927.1</v>
      </c>
    </row>
    <row r="66" spans="1:10" x14ac:dyDescent="0.3">
      <c r="A66" s="160"/>
      <c r="B66" s="225"/>
      <c r="C66" s="225"/>
      <c r="D66" s="174"/>
      <c r="E66" s="175"/>
      <c r="F66" s="48" t="s">
        <v>37</v>
      </c>
      <c r="G66" s="91"/>
      <c r="H66" s="91"/>
      <c r="I66" s="91"/>
      <c r="J66" s="91"/>
    </row>
    <row r="67" spans="1:10" x14ac:dyDescent="0.3">
      <c r="A67" s="160"/>
      <c r="B67" s="225"/>
      <c r="C67" s="225"/>
      <c r="D67" s="174"/>
      <c r="E67" s="174" t="s">
        <v>69</v>
      </c>
      <c r="F67" s="89" t="s">
        <v>143</v>
      </c>
      <c r="G67" s="60">
        <f>G69</f>
        <v>0</v>
      </c>
      <c r="H67" s="60">
        <f>H69</f>
        <v>50000</v>
      </c>
      <c r="I67" s="60">
        <f>I69</f>
        <v>50000</v>
      </c>
      <c r="J67" s="60">
        <f>J69</f>
        <v>50000</v>
      </c>
    </row>
    <row r="68" spans="1:10" x14ac:dyDescent="0.3">
      <c r="A68" s="160"/>
      <c r="B68" s="225"/>
      <c r="C68" s="225"/>
      <c r="D68" s="174"/>
      <c r="E68" s="174"/>
      <c r="F68" s="48" t="s">
        <v>119</v>
      </c>
      <c r="G68" s="91"/>
      <c r="H68" s="91"/>
      <c r="I68" s="91"/>
      <c r="J68" s="91"/>
    </row>
    <row r="69" spans="1:10" x14ac:dyDescent="0.3">
      <c r="A69" s="160"/>
      <c r="B69" s="225"/>
      <c r="C69" s="225"/>
      <c r="D69" s="174"/>
      <c r="E69" s="174"/>
      <c r="F69" s="49" t="s">
        <v>120</v>
      </c>
      <c r="G69" s="91">
        <f>G71</f>
        <v>0</v>
      </c>
      <c r="H69" s="91">
        <f>H71</f>
        <v>50000</v>
      </c>
      <c r="I69" s="91">
        <f>I71</f>
        <v>50000</v>
      </c>
      <c r="J69" s="91">
        <f>J71</f>
        <v>50000</v>
      </c>
    </row>
    <row r="70" spans="1:10" ht="27" x14ac:dyDescent="0.3">
      <c r="A70" s="160"/>
      <c r="B70" s="225"/>
      <c r="C70" s="225"/>
      <c r="D70" s="174"/>
      <c r="E70" s="174"/>
      <c r="F70" s="48" t="s">
        <v>121</v>
      </c>
      <c r="G70" s="91"/>
      <c r="H70" s="91"/>
      <c r="I70" s="91"/>
      <c r="J70" s="91"/>
    </row>
    <row r="71" spans="1:10" x14ac:dyDescent="0.3">
      <c r="A71" s="160"/>
      <c r="B71" s="225"/>
      <c r="C71" s="225"/>
      <c r="D71" s="174"/>
      <c r="E71" s="174"/>
      <c r="F71" s="47" t="s">
        <v>122</v>
      </c>
      <c r="G71" s="60">
        <f>G72</f>
        <v>0</v>
      </c>
      <c r="H71" s="60">
        <f t="shared" ref="H71:J74" si="8">H72</f>
        <v>50000</v>
      </c>
      <c r="I71" s="60">
        <f t="shared" si="8"/>
        <v>50000</v>
      </c>
      <c r="J71" s="60">
        <f t="shared" si="8"/>
        <v>50000</v>
      </c>
    </row>
    <row r="72" spans="1:10" x14ac:dyDescent="0.3">
      <c r="A72" s="160"/>
      <c r="B72" s="225"/>
      <c r="C72" s="225"/>
      <c r="D72" s="174"/>
      <c r="E72" s="174"/>
      <c r="F72" s="47" t="s">
        <v>123</v>
      </c>
      <c r="G72" s="60">
        <f>G73</f>
        <v>0</v>
      </c>
      <c r="H72" s="60">
        <f t="shared" si="8"/>
        <v>50000</v>
      </c>
      <c r="I72" s="60">
        <f t="shared" si="8"/>
        <v>50000</v>
      </c>
      <c r="J72" s="60">
        <f t="shared" si="8"/>
        <v>50000</v>
      </c>
    </row>
    <row r="73" spans="1:10" x14ac:dyDescent="0.3">
      <c r="A73" s="160"/>
      <c r="B73" s="225"/>
      <c r="C73" s="225"/>
      <c r="D73" s="174"/>
      <c r="E73" s="174"/>
      <c r="F73" s="47" t="s">
        <v>124</v>
      </c>
      <c r="G73" s="60">
        <f>G74</f>
        <v>0</v>
      </c>
      <c r="H73" s="60">
        <f t="shared" si="8"/>
        <v>50000</v>
      </c>
      <c r="I73" s="60">
        <f t="shared" si="8"/>
        <v>50000</v>
      </c>
      <c r="J73" s="60">
        <f t="shared" si="8"/>
        <v>50000</v>
      </c>
    </row>
    <row r="74" spans="1:10" x14ac:dyDescent="0.3">
      <c r="A74" s="160"/>
      <c r="B74" s="225"/>
      <c r="C74" s="225"/>
      <c r="D74" s="174"/>
      <c r="E74" s="174"/>
      <c r="F74" s="50" t="s">
        <v>125</v>
      </c>
      <c r="G74" s="91">
        <f>G75</f>
        <v>0</v>
      </c>
      <c r="H74" s="91">
        <f t="shared" si="8"/>
        <v>50000</v>
      </c>
      <c r="I74" s="91">
        <f t="shared" si="8"/>
        <v>50000</v>
      </c>
      <c r="J74" s="91">
        <f t="shared" si="8"/>
        <v>50000</v>
      </c>
    </row>
    <row r="75" spans="1:10" x14ac:dyDescent="0.3">
      <c r="A75" s="160"/>
      <c r="B75" s="225"/>
      <c r="C75" s="225"/>
      <c r="D75" s="174"/>
      <c r="E75" s="174"/>
      <c r="F75" s="50" t="s">
        <v>126</v>
      </c>
      <c r="G75" s="91"/>
      <c r="H75" s="91">
        <v>50000</v>
      </c>
      <c r="I75" s="91">
        <v>50000</v>
      </c>
      <c r="J75" s="91">
        <v>50000</v>
      </c>
    </row>
    <row r="76" spans="1:10" ht="43.5" x14ac:dyDescent="0.3">
      <c r="A76" s="160"/>
      <c r="B76" s="225"/>
      <c r="C76" s="225"/>
      <c r="D76" s="174"/>
      <c r="E76" s="174" t="s">
        <v>73</v>
      </c>
      <c r="F76" s="89" t="s">
        <v>144</v>
      </c>
      <c r="G76" s="60">
        <f>G78</f>
        <v>-2296927.1</v>
      </c>
      <c r="H76" s="60">
        <f>H78</f>
        <v>-2296927.1</v>
      </c>
      <c r="I76" s="60">
        <f>I78</f>
        <v>-2296927.1</v>
      </c>
      <c r="J76" s="60">
        <f>J78</f>
        <v>-2296927.1</v>
      </c>
    </row>
    <row r="77" spans="1:10" x14ac:dyDescent="0.3">
      <c r="A77" s="160"/>
      <c r="B77" s="225"/>
      <c r="C77" s="225"/>
      <c r="D77" s="174"/>
      <c r="E77" s="174"/>
      <c r="F77" s="48" t="s">
        <v>119</v>
      </c>
      <c r="G77" s="91"/>
      <c r="H77" s="91"/>
      <c r="I77" s="91"/>
      <c r="J77" s="91"/>
    </row>
    <row r="78" spans="1:10" x14ac:dyDescent="0.3">
      <c r="A78" s="160"/>
      <c r="B78" s="225"/>
      <c r="C78" s="225"/>
      <c r="D78" s="174"/>
      <c r="E78" s="174"/>
      <c r="F78" s="49" t="s">
        <v>120</v>
      </c>
      <c r="G78" s="91">
        <f>G80</f>
        <v>-2296927.1</v>
      </c>
      <c r="H78" s="91">
        <f>H80</f>
        <v>-2296927.1</v>
      </c>
      <c r="I78" s="91">
        <f>I80</f>
        <v>-2296927.1</v>
      </c>
      <c r="J78" s="91">
        <f>J80</f>
        <v>-2296927.1</v>
      </c>
    </row>
    <row r="79" spans="1:10" ht="27" x14ac:dyDescent="0.3">
      <c r="A79" s="160"/>
      <c r="B79" s="225"/>
      <c r="C79" s="225"/>
      <c r="D79" s="174"/>
      <c r="E79" s="174"/>
      <c r="F79" s="48" t="s">
        <v>121</v>
      </c>
      <c r="G79" s="91"/>
      <c r="H79" s="91"/>
      <c r="I79" s="91"/>
      <c r="J79" s="91"/>
    </row>
    <row r="80" spans="1:10" x14ac:dyDescent="0.3">
      <c r="A80" s="160"/>
      <c r="B80" s="225"/>
      <c r="C80" s="225"/>
      <c r="D80" s="174"/>
      <c r="E80" s="174"/>
      <c r="F80" s="47" t="s">
        <v>122</v>
      </c>
      <c r="G80" s="60">
        <f t="shared" ref="G80:J83" si="9">G81</f>
        <v>-2296927.1</v>
      </c>
      <c r="H80" s="60">
        <f t="shared" si="9"/>
        <v>-2296927.1</v>
      </c>
      <c r="I80" s="60">
        <f t="shared" si="9"/>
        <v>-2296927.1</v>
      </c>
      <c r="J80" s="60">
        <f t="shared" si="9"/>
        <v>-2296927.1</v>
      </c>
    </row>
    <row r="81" spans="1:10" x14ac:dyDescent="0.3">
      <c r="A81" s="160"/>
      <c r="B81" s="225"/>
      <c r="C81" s="225"/>
      <c r="D81" s="174"/>
      <c r="E81" s="174"/>
      <c r="F81" s="47" t="s">
        <v>123</v>
      </c>
      <c r="G81" s="60">
        <f t="shared" si="9"/>
        <v>-2296927.1</v>
      </c>
      <c r="H81" s="60">
        <f t="shared" si="9"/>
        <v>-2296927.1</v>
      </c>
      <c r="I81" s="60">
        <f t="shared" si="9"/>
        <v>-2296927.1</v>
      </c>
      <c r="J81" s="60">
        <f t="shared" si="9"/>
        <v>-2296927.1</v>
      </c>
    </row>
    <row r="82" spans="1:10" x14ac:dyDescent="0.3">
      <c r="A82" s="160"/>
      <c r="B82" s="225"/>
      <c r="C82" s="225"/>
      <c r="D82" s="174"/>
      <c r="E82" s="174"/>
      <c r="F82" s="47" t="s">
        <v>124</v>
      </c>
      <c r="G82" s="60">
        <f t="shared" si="9"/>
        <v>-2296927.1</v>
      </c>
      <c r="H82" s="60">
        <f t="shared" si="9"/>
        <v>-2296927.1</v>
      </c>
      <c r="I82" s="60">
        <f t="shared" si="9"/>
        <v>-2296927.1</v>
      </c>
      <c r="J82" s="60">
        <f t="shared" si="9"/>
        <v>-2296927.1</v>
      </c>
    </row>
    <row r="83" spans="1:10" x14ac:dyDescent="0.3">
      <c r="A83" s="160"/>
      <c r="B83" s="225"/>
      <c r="C83" s="225"/>
      <c r="D83" s="174"/>
      <c r="E83" s="174"/>
      <c r="F83" s="50" t="s">
        <v>141</v>
      </c>
      <c r="G83" s="91">
        <f t="shared" si="9"/>
        <v>-2296927.1</v>
      </c>
      <c r="H83" s="91">
        <f t="shared" si="9"/>
        <v>-2296927.1</v>
      </c>
      <c r="I83" s="91">
        <f t="shared" si="9"/>
        <v>-2296927.1</v>
      </c>
      <c r="J83" s="91">
        <f t="shared" si="9"/>
        <v>-2296927.1</v>
      </c>
    </row>
    <row r="84" spans="1:10" x14ac:dyDescent="0.3">
      <c r="A84" s="160"/>
      <c r="B84" s="226"/>
      <c r="C84" s="226"/>
      <c r="D84" s="174"/>
      <c r="E84" s="174"/>
      <c r="F84" s="50" t="s">
        <v>142</v>
      </c>
      <c r="G84" s="91">
        <v>-2296927.1</v>
      </c>
      <c r="H84" s="91">
        <v>-2296927.1</v>
      </c>
      <c r="I84" s="91">
        <v>-2296927.1</v>
      </c>
      <c r="J84" s="91">
        <v>-2296927.1</v>
      </c>
    </row>
    <row r="85" spans="1:10" x14ac:dyDescent="0.3">
      <c r="A85" s="160"/>
      <c r="B85" s="224" t="s">
        <v>248</v>
      </c>
      <c r="C85" s="224"/>
      <c r="D85" s="227"/>
      <c r="E85" s="227"/>
      <c r="F85" s="89" t="s">
        <v>247</v>
      </c>
      <c r="G85" s="60">
        <f>G87+G113</f>
        <v>0</v>
      </c>
      <c r="H85" s="60">
        <f t="shared" ref="H85:J85" si="10">H87+H113</f>
        <v>210516.1</v>
      </c>
      <c r="I85" s="60">
        <f t="shared" si="10"/>
        <v>210516.1</v>
      </c>
      <c r="J85" s="60">
        <f t="shared" si="10"/>
        <v>210516.1</v>
      </c>
    </row>
    <row r="86" spans="1:10" x14ac:dyDescent="0.3">
      <c r="A86" s="160"/>
      <c r="B86" s="225"/>
      <c r="C86" s="226"/>
      <c r="D86" s="229"/>
      <c r="E86" s="229"/>
      <c r="F86" s="42" t="s">
        <v>2</v>
      </c>
      <c r="G86" s="91"/>
      <c r="H86" s="91"/>
      <c r="I86" s="91"/>
      <c r="J86" s="91"/>
    </row>
    <row r="87" spans="1:10" x14ac:dyDescent="0.3">
      <c r="A87" s="160"/>
      <c r="B87" s="225"/>
      <c r="C87" s="224" t="s">
        <v>32</v>
      </c>
      <c r="D87" s="229"/>
      <c r="E87" s="229"/>
      <c r="F87" s="89" t="s">
        <v>249</v>
      </c>
      <c r="G87" s="60">
        <f>G91+G102</f>
        <v>0</v>
      </c>
      <c r="H87" s="60">
        <f t="shared" ref="H87:J87" si="11">H91+H102</f>
        <v>140000</v>
      </c>
      <c r="I87" s="60">
        <f t="shared" si="11"/>
        <v>140000</v>
      </c>
      <c r="J87" s="60">
        <f t="shared" si="11"/>
        <v>140000</v>
      </c>
    </row>
    <row r="88" spans="1:10" x14ac:dyDescent="0.3">
      <c r="A88" s="160"/>
      <c r="B88" s="225"/>
      <c r="C88" s="225"/>
      <c r="D88" s="229"/>
      <c r="E88" s="229"/>
      <c r="F88" s="42" t="s">
        <v>2</v>
      </c>
      <c r="G88" s="91"/>
      <c r="H88" s="91"/>
      <c r="I88" s="91"/>
      <c r="J88" s="91"/>
    </row>
    <row r="89" spans="1:10" x14ac:dyDescent="0.3">
      <c r="A89" s="160"/>
      <c r="B89" s="225"/>
      <c r="C89" s="225"/>
      <c r="D89" s="229"/>
      <c r="E89" s="229"/>
      <c r="F89" s="41" t="s">
        <v>25</v>
      </c>
      <c r="G89" s="91"/>
      <c r="H89" s="91"/>
      <c r="I89" s="91"/>
      <c r="J89" s="91"/>
    </row>
    <row r="90" spans="1:10" x14ac:dyDescent="0.3">
      <c r="A90" s="160"/>
      <c r="B90" s="225"/>
      <c r="C90" s="225"/>
      <c r="D90" s="228"/>
      <c r="E90" s="228"/>
      <c r="F90" s="42" t="s">
        <v>2</v>
      </c>
      <c r="G90" s="91"/>
      <c r="H90" s="91"/>
      <c r="I90" s="91"/>
      <c r="J90" s="91"/>
    </row>
    <row r="91" spans="1:10" x14ac:dyDescent="0.3">
      <c r="A91" s="160"/>
      <c r="B91" s="225"/>
      <c r="C91" s="225"/>
      <c r="D91" s="174">
        <v>1142</v>
      </c>
      <c r="E91" s="175"/>
      <c r="F91" s="41" t="s">
        <v>84</v>
      </c>
      <c r="G91" s="60">
        <f>G93</f>
        <v>0</v>
      </c>
      <c r="H91" s="60">
        <f>H93</f>
        <v>100000</v>
      </c>
      <c r="I91" s="60">
        <f>I93</f>
        <v>100000</v>
      </c>
      <c r="J91" s="60">
        <f>J93</f>
        <v>100000</v>
      </c>
    </row>
    <row r="92" spans="1:10" x14ac:dyDescent="0.3">
      <c r="A92" s="160"/>
      <c r="B92" s="225"/>
      <c r="C92" s="225"/>
      <c r="D92" s="174"/>
      <c r="E92" s="175"/>
      <c r="F92" s="48" t="s">
        <v>37</v>
      </c>
      <c r="G92" s="91"/>
      <c r="H92" s="91"/>
      <c r="I92" s="91"/>
      <c r="J92" s="91"/>
    </row>
    <row r="93" spans="1:10" x14ac:dyDescent="0.3">
      <c r="A93" s="160"/>
      <c r="B93" s="225"/>
      <c r="C93" s="225"/>
      <c r="D93" s="174"/>
      <c r="E93" s="174" t="s">
        <v>81</v>
      </c>
      <c r="F93" s="89" t="s">
        <v>87</v>
      </c>
      <c r="G93" s="60">
        <f>G95</f>
        <v>0</v>
      </c>
      <c r="H93" s="60">
        <f>H95</f>
        <v>100000</v>
      </c>
      <c r="I93" s="60">
        <f>I95</f>
        <v>100000</v>
      </c>
      <c r="J93" s="60">
        <f>J95</f>
        <v>100000</v>
      </c>
    </row>
    <row r="94" spans="1:10" x14ac:dyDescent="0.3">
      <c r="A94" s="160"/>
      <c r="B94" s="225"/>
      <c r="C94" s="225"/>
      <c r="D94" s="174"/>
      <c r="E94" s="174"/>
      <c r="F94" s="48" t="s">
        <v>119</v>
      </c>
      <c r="G94" s="91"/>
      <c r="H94" s="91"/>
      <c r="I94" s="91"/>
      <c r="J94" s="91"/>
    </row>
    <row r="95" spans="1:10" x14ac:dyDescent="0.3">
      <c r="A95" s="160"/>
      <c r="B95" s="225"/>
      <c r="C95" s="225"/>
      <c r="D95" s="174"/>
      <c r="E95" s="174"/>
      <c r="F95" s="49" t="s">
        <v>120</v>
      </c>
      <c r="G95" s="91">
        <f>G97</f>
        <v>0</v>
      </c>
      <c r="H95" s="91">
        <f>H97</f>
        <v>100000</v>
      </c>
      <c r="I95" s="91">
        <f>I97</f>
        <v>100000</v>
      </c>
      <c r="J95" s="91">
        <f>J97</f>
        <v>100000</v>
      </c>
    </row>
    <row r="96" spans="1:10" ht="27" x14ac:dyDescent="0.3">
      <c r="A96" s="160"/>
      <c r="B96" s="225"/>
      <c r="C96" s="225"/>
      <c r="D96" s="174"/>
      <c r="E96" s="174"/>
      <c r="F96" s="48" t="s">
        <v>121</v>
      </c>
      <c r="G96" s="91"/>
      <c r="H96" s="91"/>
      <c r="I96" s="91"/>
      <c r="J96" s="91"/>
    </row>
    <row r="97" spans="1:10" x14ac:dyDescent="0.3">
      <c r="A97" s="160"/>
      <c r="B97" s="225"/>
      <c r="C97" s="225"/>
      <c r="D97" s="174"/>
      <c r="E97" s="174"/>
      <c r="F97" s="47" t="s">
        <v>122</v>
      </c>
      <c r="G97" s="60">
        <f t="shared" ref="G97:J100" si="12">G98</f>
        <v>0</v>
      </c>
      <c r="H97" s="60">
        <f t="shared" si="12"/>
        <v>100000</v>
      </c>
      <c r="I97" s="60">
        <f t="shared" si="12"/>
        <v>100000</v>
      </c>
      <c r="J97" s="60">
        <f t="shared" si="12"/>
        <v>100000</v>
      </c>
    </row>
    <row r="98" spans="1:10" x14ac:dyDescent="0.3">
      <c r="A98" s="160"/>
      <c r="B98" s="225"/>
      <c r="C98" s="225"/>
      <c r="D98" s="174"/>
      <c r="E98" s="174"/>
      <c r="F98" s="47" t="s">
        <v>123</v>
      </c>
      <c r="G98" s="60">
        <f t="shared" si="12"/>
        <v>0</v>
      </c>
      <c r="H98" s="60">
        <f t="shared" si="12"/>
        <v>100000</v>
      </c>
      <c r="I98" s="60">
        <f t="shared" si="12"/>
        <v>100000</v>
      </c>
      <c r="J98" s="60">
        <f t="shared" si="12"/>
        <v>100000</v>
      </c>
    </row>
    <row r="99" spans="1:10" x14ac:dyDescent="0.3">
      <c r="A99" s="160"/>
      <c r="B99" s="225"/>
      <c r="C99" s="225"/>
      <c r="D99" s="174"/>
      <c r="E99" s="174"/>
      <c r="F99" s="47" t="s">
        <v>145</v>
      </c>
      <c r="G99" s="60">
        <f t="shared" si="12"/>
        <v>0</v>
      </c>
      <c r="H99" s="60">
        <f t="shared" si="12"/>
        <v>100000</v>
      </c>
      <c r="I99" s="60">
        <f t="shared" si="12"/>
        <v>100000</v>
      </c>
      <c r="J99" s="60">
        <f t="shared" si="12"/>
        <v>100000</v>
      </c>
    </row>
    <row r="100" spans="1:10" x14ac:dyDescent="0.3">
      <c r="A100" s="160"/>
      <c r="B100" s="225"/>
      <c r="C100" s="225"/>
      <c r="D100" s="174"/>
      <c r="E100" s="174"/>
      <c r="F100" s="50" t="s">
        <v>146</v>
      </c>
      <c r="G100" s="91">
        <f t="shared" si="12"/>
        <v>0</v>
      </c>
      <c r="H100" s="91">
        <f t="shared" si="12"/>
        <v>100000</v>
      </c>
      <c r="I100" s="91">
        <f t="shared" si="12"/>
        <v>100000</v>
      </c>
      <c r="J100" s="91">
        <f t="shared" si="12"/>
        <v>100000</v>
      </c>
    </row>
    <row r="101" spans="1:10" ht="27" x14ac:dyDescent="0.3">
      <c r="A101" s="160"/>
      <c r="B101" s="225"/>
      <c r="C101" s="225"/>
      <c r="D101" s="174"/>
      <c r="E101" s="174"/>
      <c r="F101" s="50" t="s">
        <v>147</v>
      </c>
      <c r="G101" s="91"/>
      <c r="H101" s="91">
        <v>100000</v>
      </c>
      <c r="I101" s="91">
        <v>100000</v>
      </c>
      <c r="J101" s="91">
        <v>100000</v>
      </c>
    </row>
    <row r="102" spans="1:10" x14ac:dyDescent="0.3">
      <c r="A102" s="160"/>
      <c r="B102" s="225"/>
      <c r="C102" s="225"/>
      <c r="D102" s="174">
        <v>1188</v>
      </c>
      <c r="E102" s="174"/>
      <c r="F102" s="41" t="s">
        <v>149</v>
      </c>
      <c r="G102" s="60">
        <f>G104</f>
        <v>0</v>
      </c>
      <c r="H102" s="60">
        <f>H104</f>
        <v>40000</v>
      </c>
      <c r="I102" s="60">
        <f>I104</f>
        <v>40000</v>
      </c>
      <c r="J102" s="60">
        <f>J104</f>
        <v>40000</v>
      </c>
    </row>
    <row r="103" spans="1:10" x14ac:dyDescent="0.3">
      <c r="A103" s="160"/>
      <c r="B103" s="225"/>
      <c r="C103" s="225"/>
      <c r="D103" s="174"/>
      <c r="E103" s="174"/>
      <c r="F103" s="48" t="s">
        <v>148</v>
      </c>
      <c r="G103" s="91"/>
      <c r="H103" s="91"/>
      <c r="I103" s="91"/>
      <c r="J103" s="91"/>
    </row>
    <row r="104" spans="1:10" ht="42.75" customHeight="1" x14ac:dyDescent="0.3">
      <c r="A104" s="160"/>
      <c r="B104" s="225"/>
      <c r="C104" s="225"/>
      <c r="D104" s="174"/>
      <c r="E104" s="174" t="s">
        <v>81</v>
      </c>
      <c r="F104" s="90" t="s">
        <v>150</v>
      </c>
      <c r="G104" s="60">
        <f>G106</f>
        <v>0</v>
      </c>
      <c r="H104" s="60">
        <f>H106</f>
        <v>40000</v>
      </c>
      <c r="I104" s="60">
        <f>I106</f>
        <v>40000</v>
      </c>
      <c r="J104" s="60">
        <f>J106</f>
        <v>40000</v>
      </c>
    </row>
    <row r="105" spans="1:10" x14ac:dyDescent="0.3">
      <c r="A105" s="160"/>
      <c r="B105" s="225"/>
      <c r="C105" s="225"/>
      <c r="D105" s="174"/>
      <c r="E105" s="174"/>
      <c r="F105" s="49" t="s">
        <v>119</v>
      </c>
      <c r="G105" s="91"/>
      <c r="H105" s="91"/>
      <c r="I105" s="91"/>
      <c r="J105" s="91"/>
    </row>
    <row r="106" spans="1:10" x14ac:dyDescent="0.3">
      <c r="A106" s="160"/>
      <c r="B106" s="225"/>
      <c r="C106" s="225"/>
      <c r="D106" s="174"/>
      <c r="E106" s="174"/>
      <c r="F106" s="49" t="s">
        <v>120</v>
      </c>
      <c r="G106" s="91">
        <f>G108</f>
        <v>0</v>
      </c>
      <c r="H106" s="91">
        <f>H108</f>
        <v>40000</v>
      </c>
      <c r="I106" s="91">
        <f>I108</f>
        <v>40000</v>
      </c>
      <c r="J106" s="91">
        <f>J108</f>
        <v>40000</v>
      </c>
    </row>
    <row r="107" spans="1:10" ht="27" x14ac:dyDescent="0.3">
      <c r="A107" s="160"/>
      <c r="B107" s="225"/>
      <c r="C107" s="225"/>
      <c r="D107" s="174"/>
      <c r="E107" s="174"/>
      <c r="F107" s="48" t="s">
        <v>121</v>
      </c>
      <c r="G107" s="91"/>
      <c r="H107" s="91"/>
      <c r="I107" s="91"/>
      <c r="J107" s="91"/>
    </row>
    <row r="108" spans="1:10" x14ac:dyDescent="0.3">
      <c r="A108" s="160"/>
      <c r="B108" s="225"/>
      <c r="C108" s="225"/>
      <c r="D108" s="174"/>
      <c r="E108" s="174"/>
      <c r="F108" s="47" t="s">
        <v>122</v>
      </c>
      <c r="G108" s="60">
        <f t="shared" ref="G108:J111" si="13">G109</f>
        <v>0</v>
      </c>
      <c r="H108" s="60">
        <f t="shared" si="13"/>
        <v>40000</v>
      </c>
      <c r="I108" s="60">
        <f t="shared" si="13"/>
        <v>40000</v>
      </c>
      <c r="J108" s="60">
        <f t="shared" si="13"/>
        <v>40000</v>
      </c>
    </row>
    <row r="109" spans="1:10" x14ac:dyDescent="0.3">
      <c r="A109" s="160"/>
      <c r="B109" s="225"/>
      <c r="C109" s="225"/>
      <c r="D109" s="174"/>
      <c r="E109" s="174"/>
      <c r="F109" s="47" t="s">
        <v>123</v>
      </c>
      <c r="G109" s="60">
        <f t="shared" si="13"/>
        <v>0</v>
      </c>
      <c r="H109" s="60">
        <f t="shared" si="13"/>
        <v>40000</v>
      </c>
      <c r="I109" s="60">
        <f t="shared" si="13"/>
        <v>40000</v>
      </c>
      <c r="J109" s="60">
        <f t="shared" si="13"/>
        <v>40000</v>
      </c>
    </row>
    <row r="110" spans="1:10" x14ac:dyDescent="0.3">
      <c r="A110" s="160"/>
      <c r="B110" s="225"/>
      <c r="C110" s="225"/>
      <c r="D110" s="174"/>
      <c r="E110" s="174"/>
      <c r="F110" s="47" t="s">
        <v>145</v>
      </c>
      <c r="G110" s="60">
        <f t="shared" si="13"/>
        <v>0</v>
      </c>
      <c r="H110" s="60">
        <f t="shared" si="13"/>
        <v>40000</v>
      </c>
      <c r="I110" s="60">
        <f t="shared" si="13"/>
        <v>40000</v>
      </c>
      <c r="J110" s="60">
        <f t="shared" si="13"/>
        <v>40000</v>
      </c>
    </row>
    <row r="111" spans="1:10" x14ac:dyDescent="0.3">
      <c r="A111" s="160"/>
      <c r="B111" s="225"/>
      <c r="C111" s="225"/>
      <c r="D111" s="174"/>
      <c r="E111" s="174"/>
      <c r="F111" s="50" t="s">
        <v>146</v>
      </c>
      <c r="G111" s="91">
        <f t="shared" si="13"/>
        <v>0</v>
      </c>
      <c r="H111" s="91">
        <f t="shared" si="13"/>
        <v>40000</v>
      </c>
      <c r="I111" s="91">
        <f t="shared" si="13"/>
        <v>40000</v>
      </c>
      <c r="J111" s="91">
        <f t="shared" si="13"/>
        <v>40000</v>
      </c>
    </row>
    <row r="112" spans="1:10" ht="27" x14ac:dyDescent="0.3">
      <c r="A112" s="160"/>
      <c r="B112" s="225"/>
      <c r="C112" s="226"/>
      <c r="D112" s="174"/>
      <c r="E112" s="174"/>
      <c r="F112" s="50" t="s">
        <v>147</v>
      </c>
      <c r="G112" s="91"/>
      <c r="H112" s="91">
        <v>40000</v>
      </c>
      <c r="I112" s="91">
        <v>40000</v>
      </c>
      <c r="J112" s="91">
        <v>40000</v>
      </c>
    </row>
    <row r="113" spans="1:10" x14ac:dyDescent="0.3">
      <c r="A113" s="160"/>
      <c r="B113" s="225"/>
      <c r="C113" s="160" t="s">
        <v>129</v>
      </c>
      <c r="D113" s="174"/>
      <c r="E113" s="174"/>
      <c r="F113" s="89" t="s">
        <v>151</v>
      </c>
      <c r="G113" s="60">
        <f>G117</f>
        <v>0</v>
      </c>
      <c r="H113" s="60">
        <f t="shared" ref="H113:J113" si="14">H117</f>
        <v>70516.100000000006</v>
      </c>
      <c r="I113" s="60">
        <f t="shared" si="14"/>
        <v>70516.100000000006</v>
      </c>
      <c r="J113" s="60">
        <f t="shared" si="14"/>
        <v>70516.100000000006</v>
      </c>
    </row>
    <row r="114" spans="1:10" x14ac:dyDescent="0.3">
      <c r="A114" s="160"/>
      <c r="B114" s="225"/>
      <c r="C114" s="160"/>
      <c r="D114" s="174"/>
      <c r="E114" s="174"/>
      <c r="F114" s="42" t="s">
        <v>2</v>
      </c>
      <c r="G114" s="91"/>
      <c r="H114" s="91"/>
      <c r="I114" s="91"/>
      <c r="J114" s="91"/>
    </row>
    <row r="115" spans="1:10" x14ac:dyDescent="0.3">
      <c r="A115" s="160"/>
      <c r="B115" s="225"/>
      <c r="C115" s="160"/>
      <c r="D115" s="174"/>
      <c r="E115" s="174"/>
      <c r="F115" s="41" t="s">
        <v>25</v>
      </c>
      <c r="G115" s="91"/>
      <c r="H115" s="91"/>
      <c r="I115" s="91"/>
      <c r="J115" s="91"/>
    </row>
    <row r="116" spans="1:10" x14ac:dyDescent="0.3">
      <c r="A116" s="160"/>
      <c r="B116" s="225"/>
      <c r="C116" s="160"/>
      <c r="D116" s="174"/>
      <c r="E116" s="174"/>
      <c r="F116" s="42" t="s">
        <v>2</v>
      </c>
      <c r="G116" s="91"/>
      <c r="H116" s="91"/>
      <c r="I116" s="91"/>
      <c r="J116" s="91"/>
    </row>
    <row r="117" spans="1:10" ht="29.25" x14ac:dyDescent="0.3">
      <c r="A117" s="160"/>
      <c r="B117" s="225"/>
      <c r="C117" s="160"/>
      <c r="D117" s="174">
        <v>1126</v>
      </c>
      <c r="E117" s="174"/>
      <c r="F117" s="89" t="s">
        <v>77</v>
      </c>
      <c r="G117" s="60">
        <f>G119</f>
        <v>0</v>
      </c>
      <c r="H117" s="60">
        <f t="shared" ref="H117:J117" si="15">H119</f>
        <v>70516.100000000006</v>
      </c>
      <c r="I117" s="60">
        <f t="shared" si="15"/>
        <v>70516.100000000006</v>
      </c>
      <c r="J117" s="60">
        <f t="shared" si="15"/>
        <v>70516.100000000006</v>
      </c>
    </row>
    <row r="118" spans="1:10" x14ac:dyDescent="0.3">
      <c r="A118" s="160"/>
      <c r="B118" s="225"/>
      <c r="C118" s="160"/>
      <c r="D118" s="174"/>
      <c r="E118" s="174"/>
      <c r="F118" s="48" t="s">
        <v>148</v>
      </c>
      <c r="G118" s="91"/>
      <c r="H118" s="91"/>
      <c r="I118" s="91"/>
      <c r="J118" s="91"/>
    </row>
    <row r="119" spans="1:10" ht="29.25" x14ac:dyDescent="0.3">
      <c r="A119" s="160"/>
      <c r="B119" s="225"/>
      <c r="C119" s="160"/>
      <c r="D119" s="174"/>
      <c r="E119" s="174" t="s">
        <v>81</v>
      </c>
      <c r="F119" s="89" t="s">
        <v>82</v>
      </c>
      <c r="G119" s="60">
        <f>G121</f>
        <v>0</v>
      </c>
      <c r="H119" s="60">
        <f>H121</f>
        <v>70516.100000000006</v>
      </c>
      <c r="I119" s="60">
        <f>I121</f>
        <v>70516.100000000006</v>
      </c>
      <c r="J119" s="60">
        <f>J121</f>
        <v>70516.100000000006</v>
      </c>
    </row>
    <row r="120" spans="1:10" x14ac:dyDescent="0.3">
      <c r="A120" s="160"/>
      <c r="B120" s="225"/>
      <c r="C120" s="160"/>
      <c r="D120" s="174"/>
      <c r="E120" s="174"/>
      <c r="F120" s="49" t="s">
        <v>119</v>
      </c>
      <c r="G120" s="91"/>
      <c r="H120" s="91"/>
      <c r="I120" s="91"/>
      <c r="J120" s="91"/>
    </row>
    <row r="121" spans="1:10" x14ac:dyDescent="0.3">
      <c r="A121" s="160"/>
      <c r="B121" s="225"/>
      <c r="C121" s="160"/>
      <c r="D121" s="174"/>
      <c r="E121" s="174"/>
      <c r="F121" s="49" t="s">
        <v>120</v>
      </c>
      <c r="G121" s="91">
        <f>G123</f>
        <v>0</v>
      </c>
      <c r="H121" s="91">
        <f>H123</f>
        <v>70516.100000000006</v>
      </c>
      <c r="I121" s="91">
        <f>I123</f>
        <v>70516.100000000006</v>
      </c>
      <c r="J121" s="91">
        <f>J123</f>
        <v>70516.100000000006</v>
      </c>
    </row>
    <row r="122" spans="1:10" ht="27" x14ac:dyDescent="0.3">
      <c r="A122" s="160"/>
      <c r="B122" s="225"/>
      <c r="C122" s="160"/>
      <c r="D122" s="174"/>
      <c r="E122" s="174"/>
      <c r="F122" s="48" t="s">
        <v>121</v>
      </c>
      <c r="G122" s="91"/>
      <c r="H122" s="91"/>
      <c r="I122" s="91"/>
      <c r="J122" s="91"/>
    </row>
    <row r="123" spans="1:10" x14ac:dyDescent="0.3">
      <c r="A123" s="160"/>
      <c r="B123" s="225"/>
      <c r="C123" s="160"/>
      <c r="D123" s="174"/>
      <c r="E123" s="174"/>
      <c r="F123" s="47" t="s">
        <v>4</v>
      </c>
      <c r="G123" s="60">
        <f>G124</f>
        <v>0</v>
      </c>
      <c r="H123" s="60">
        <f t="shared" ref="H123:J126" si="16">H124</f>
        <v>70516.100000000006</v>
      </c>
      <c r="I123" s="60">
        <f t="shared" si="16"/>
        <v>70516.100000000006</v>
      </c>
      <c r="J123" s="60">
        <f t="shared" si="16"/>
        <v>70516.100000000006</v>
      </c>
    </row>
    <row r="124" spans="1:10" x14ac:dyDescent="0.3">
      <c r="A124" s="160"/>
      <c r="B124" s="225"/>
      <c r="C124" s="160"/>
      <c r="D124" s="174"/>
      <c r="E124" s="174"/>
      <c r="F124" s="47" t="s">
        <v>5</v>
      </c>
      <c r="G124" s="60">
        <f>G125</f>
        <v>0</v>
      </c>
      <c r="H124" s="60">
        <f t="shared" si="16"/>
        <v>70516.100000000006</v>
      </c>
      <c r="I124" s="60">
        <f t="shared" si="16"/>
        <v>70516.100000000006</v>
      </c>
      <c r="J124" s="60">
        <f t="shared" si="16"/>
        <v>70516.100000000006</v>
      </c>
    </row>
    <row r="125" spans="1:10" x14ac:dyDescent="0.3">
      <c r="A125" s="160"/>
      <c r="B125" s="225"/>
      <c r="C125" s="160"/>
      <c r="D125" s="174"/>
      <c r="E125" s="174"/>
      <c r="F125" s="47" t="s">
        <v>154</v>
      </c>
      <c r="G125" s="60">
        <f>G126</f>
        <v>0</v>
      </c>
      <c r="H125" s="60">
        <f t="shared" si="16"/>
        <v>70516.100000000006</v>
      </c>
      <c r="I125" s="60">
        <f t="shared" si="16"/>
        <v>70516.100000000006</v>
      </c>
      <c r="J125" s="60">
        <f t="shared" si="16"/>
        <v>70516.100000000006</v>
      </c>
    </row>
    <row r="126" spans="1:10" x14ac:dyDescent="0.3">
      <c r="A126" s="160"/>
      <c r="B126" s="225"/>
      <c r="C126" s="160"/>
      <c r="D126" s="174"/>
      <c r="E126" s="174"/>
      <c r="F126" s="50" t="s">
        <v>153</v>
      </c>
      <c r="G126" s="91">
        <f>G127</f>
        <v>0</v>
      </c>
      <c r="H126" s="91">
        <f t="shared" si="16"/>
        <v>70516.100000000006</v>
      </c>
      <c r="I126" s="91">
        <f t="shared" si="16"/>
        <v>70516.100000000006</v>
      </c>
      <c r="J126" s="91">
        <f t="shared" si="16"/>
        <v>70516.100000000006</v>
      </c>
    </row>
    <row r="127" spans="1:10" x14ac:dyDescent="0.3">
      <c r="A127" s="160"/>
      <c r="B127" s="226"/>
      <c r="C127" s="160"/>
      <c r="D127" s="174"/>
      <c r="E127" s="174"/>
      <c r="F127" s="50" t="s">
        <v>152</v>
      </c>
      <c r="G127" s="91"/>
      <c r="H127" s="91">
        <v>70516.100000000006</v>
      </c>
      <c r="I127" s="91">
        <v>70516.100000000006</v>
      </c>
      <c r="J127" s="91">
        <v>70516.100000000006</v>
      </c>
    </row>
  </sheetData>
  <mergeCells count="52">
    <mergeCell ref="B59:B84"/>
    <mergeCell ref="C61:C84"/>
    <mergeCell ref="C85:C86"/>
    <mergeCell ref="E85:E90"/>
    <mergeCell ref="D85:D90"/>
    <mergeCell ref="B85:B127"/>
    <mergeCell ref="C87:C112"/>
    <mergeCell ref="E10:E19"/>
    <mergeCell ref="E104:E112"/>
    <mergeCell ref="D102:D112"/>
    <mergeCell ref="E102:E103"/>
    <mergeCell ref="C59:C60"/>
    <mergeCell ref="E119:E127"/>
    <mergeCell ref="C113:C127"/>
    <mergeCell ref="D117:D127"/>
    <mergeCell ref="D113:D116"/>
    <mergeCell ref="E113:E118"/>
    <mergeCell ref="E59:E66"/>
    <mergeCell ref="D59:D64"/>
    <mergeCell ref="E93:E101"/>
    <mergeCell ref="E91:E92"/>
    <mergeCell ref="C44:C58"/>
    <mergeCell ref="D48:D58"/>
    <mergeCell ref="E50:E58"/>
    <mergeCell ref="D91:D101"/>
    <mergeCell ref="D44:D47"/>
    <mergeCell ref="E44:E49"/>
    <mergeCell ref="E67:E75"/>
    <mergeCell ref="E76:E84"/>
    <mergeCell ref="D65:D84"/>
    <mergeCell ref="D10:D17"/>
    <mergeCell ref="C29:C43"/>
    <mergeCell ref="D33:D43"/>
    <mergeCell ref="E35:E43"/>
    <mergeCell ref="D29:D32"/>
    <mergeCell ref="E29:E34"/>
    <mergeCell ref="H1:J1"/>
    <mergeCell ref="F2:J2"/>
    <mergeCell ref="G3:J3"/>
    <mergeCell ref="A10:A127"/>
    <mergeCell ref="B10:B11"/>
    <mergeCell ref="A9:F9"/>
    <mergeCell ref="A7:C7"/>
    <mergeCell ref="F7:F8"/>
    <mergeCell ref="D7:E7"/>
    <mergeCell ref="G7:J7"/>
    <mergeCell ref="A5:J5"/>
    <mergeCell ref="C14:C28"/>
    <mergeCell ref="D18:D28"/>
    <mergeCell ref="E20:E28"/>
    <mergeCell ref="B12:B58"/>
    <mergeCell ref="C10:C13"/>
  </mergeCells>
  <pageMargins left="0.23622047244094491" right="0.23622047244094491" top="0.15748031496062992" bottom="0.15748031496062992" header="0.15748031496062992" footer="0.15748031496062992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G5" sqref="G5"/>
    </sheetView>
  </sheetViews>
  <sheetFormatPr defaultRowHeight="13.5" x14ac:dyDescent="0.25"/>
  <cols>
    <col min="1" max="1" width="13.5703125" style="105" customWidth="1"/>
    <col min="2" max="2" width="13.85546875" style="105" customWidth="1"/>
    <col min="3" max="3" width="67.7109375" style="105" customWidth="1"/>
    <col min="4" max="4" width="28.140625" style="105" customWidth="1"/>
    <col min="5" max="5" width="18.5703125" style="105" customWidth="1"/>
    <col min="6" max="6" width="19" style="105" bestFit="1" customWidth="1"/>
    <col min="7" max="7" width="22" style="105" customWidth="1"/>
    <col min="8" max="256" width="9.140625" style="105"/>
    <col min="257" max="257" width="13.5703125" style="105" customWidth="1"/>
    <col min="258" max="258" width="13.85546875" style="105" customWidth="1"/>
    <col min="259" max="259" width="67.7109375" style="105" customWidth="1"/>
    <col min="260" max="260" width="28.140625" style="105" customWidth="1"/>
    <col min="261" max="261" width="18.5703125" style="105" customWidth="1"/>
    <col min="262" max="262" width="19" style="105" bestFit="1" customWidth="1"/>
    <col min="263" max="263" width="22" style="105" customWidth="1"/>
    <col min="264" max="512" width="9.140625" style="105"/>
    <col min="513" max="513" width="13.5703125" style="105" customWidth="1"/>
    <col min="514" max="514" width="13.85546875" style="105" customWidth="1"/>
    <col min="515" max="515" width="67.7109375" style="105" customWidth="1"/>
    <col min="516" max="516" width="28.140625" style="105" customWidth="1"/>
    <col min="517" max="517" width="18.5703125" style="105" customWidth="1"/>
    <col min="518" max="518" width="19" style="105" bestFit="1" customWidth="1"/>
    <col min="519" max="519" width="22" style="105" customWidth="1"/>
    <col min="520" max="768" width="9.140625" style="105"/>
    <col min="769" max="769" width="13.5703125" style="105" customWidth="1"/>
    <col min="770" max="770" width="13.85546875" style="105" customWidth="1"/>
    <col min="771" max="771" width="67.7109375" style="105" customWidth="1"/>
    <col min="772" max="772" width="28.140625" style="105" customWidth="1"/>
    <col min="773" max="773" width="18.5703125" style="105" customWidth="1"/>
    <col min="774" max="774" width="19" style="105" bestFit="1" customWidth="1"/>
    <col min="775" max="775" width="22" style="105" customWidth="1"/>
    <col min="776" max="1024" width="9.140625" style="105"/>
    <col min="1025" max="1025" width="13.5703125" style="105" customWidth="1"/>
    <col min="1026" max="1026" width="13.85546875" style="105" customWidth="1"/>
    <col min="1027" max="1027" width="67.7109375" style="105" customWidth="1"/>
    <col min="1028" max="1028" width="28.140625" style="105" customWidth="1"/>
    <col min="1029" max="1029" width="18.5703125" style="105" customWidth="1"/>
    <col min="1030" max="1030" width="19" style="105" bestFit="1" customWidth="1"/>
    <col min="1031" max="1031" width="22" style="105" customWidth="1"/>
    <col min="1032" max="1280" width="9.140625" style="105"/>
    <col min="1281" max="1281" width="13.5703125" style="105" customWidth="1"/>
    <col min="1282" max="1282" width="13.85546875" style="105" customWidth="1"/>
    <col min="1283" max="1283" width="67.7109375" style="105" customWidth="1"/>
    <col min="1284" max="1284" width="28.140625" style="105" customWidth="1"/>
    <col min="1285" max="1285" width="18.5703125" style="105" customWidth="1"/>
    <col min="1286" max="1286" width="19" style="105" bestFit="1" customWidth="1"/>
    <col min="1287" max="1287" width="22" style="105" customWidth="1"/>
    <col min="1288" max="1536" width="9.140625" style="105"/>
    <col min="1537" max="1537" width="13.5703125" style="105" customWidth="1"/>
    <col min="1538" max="1538" width="13.85546875" style="105" customWidth="1"/>
    <col min="1539" max="1539" width="67.7109375" style="105" customWidth="1"/>
    <col min="1540" max="1540" width="28.140625" style="105" customWidth="1"/>
    <col min="1541" max="1541" width="18.5703125" style="105" customWidth="1"/>
    <col min="1542" max="1542" width="19" style="105" bestFit="1" customWidth="1"/>
    <col min="1543" max="1543" width="22" style="105" customWidth="1"/>
    <col min="1544" max="1792" width="9.140625" style="105"/>
    <col min="1793" max="1793" width="13.5703125" style="105" customWidth="1"/>
    <col min="1794" max="1794" width="13.85546875" style="105" customWidth="1"/>
    <col min="1795" max="1795" width="67.7109375" style="105" customWidth="1"/>
    <col min="1796" max="1796" width="28.140625" style="105" customWidth="1"/>
    <col min="1797" max="1797" width="18.5703125" style="105" customWidth="1"/>
    <col min="1798" max="1798" width="19" style="105" bestFit="1" customWidth="1"/>
    <col min="1799" max="1799" width="22" style="105" customWidth="1"/>
    <col min="1800" max="2048" width="9.140625" style="105"/>
    <col min="2049" max="2049" width="13.5703125" style="105" customWidth="1"/>
    <col min="2050" max="2050" width="13.85546875" style="105" customWidth="1"/>
    <col min="2051" max="2051" width="67.7109375" style="105" customWidth="1"/>
    <col min="2052" max="2052" width="28.140625" style="105" customWidth="1"/>
    <col min="2053" max="2053" width="18.5703125" style="105" customWidth="1"/>
    <col min="2054" max="2054" width="19" style="105" bestFit="1" customWidth="1"/>
    <col min="2055" max="2055" width="22" style="105" customWidth="1"/>
    <col min="2056" max="2304" width="9.140625" style="105"/>
    <col min="2305" max="2305" width="13.5703125" style="105" customWidth="1"/>
    <col min="2306" max="2306" width="13.85546875" style="105" customWidth="1"/>
    <col min="2307" max="2307" width="67.7109375" style="105" customWidth="1"/>
    <col min="2308" max="2308" width="28.140625" style="105" customWidth="1"/>
    <col min="2309" max="2309" width="18.5703125" style="105" customWidth="1"/>
    <col min="2310" max="2310" width="19" style="105" bestFit="1" customWidth="1"/>
    <col min="2311" max="2311" width="22" style="105" customWidth="1"/>
    <col min="2312" max="2560" width="9.140625" style="105"/>
    <col min="2561" max="2561" width="13.5703125" style="105" customWidth="1"/>
    <col min="2562" max="2562" width="13.85546875" style="105" customWidth="1"/>
    <col min="2563" max="2563" width="67.7109375" style="105" customWidth="1"/>
    <col min="2564" max="2564" width="28.140625" style="105" customWidth="1"/>
    <col min="2565" max="2565" width="18.5703125" style="105" customWidth="1"/>
    <col min="2566" max="2566" width="19" style="105" bestFit="1" customWidth="1"/>
    <col min="2567" max="2567" width="22" style="105" customWidth="1"/>
    <col min="2568" max="2816" width="9.140625" style="105"/>
    <col min="2817" max="2817" width="13.5703125" style="105" customWidth="1"/>
    <col min="2818" max="2818" width="13.85546875" style="105" customWidth="1"/>
    <col min="2819" max="2819" width="67.7109375" style="105" customWidth="1"/>
    <col min="2820" max="2820" width="28.140625" style="105" customWidth="1"/>
    <col min="2821" max="2821" width="18.5703125" style="105" customWidth="1"/>
    <col min="2822" max="2822" width="19" style="105" bestFit="1" customWidth="1"/>
    <col min="2823" max="2823" width="22" style="105" customWidth="1"/>
    <col min="2824" max="3072" width="9.140625" style="105"/>
    <col min="3073" max="3073" width="13.5703125" style="105" customWidth="1"/>
    <col min="3074" max="3074" width="13.85546875" style="105" customWidth="1"/>
    <col min="3075" max="3075" width="67.7109375" style="105" customWidth="1"/>
    <col min="3076" max="3076" width="28.140625" style="105" customWidth="1"/>
    <col min="3077" max="3077" width="18.5703125" style="105" customWidth="1"/>
    <col min="3078" max="3078" width="19" style="105" bestFit="1" customWidth="1"/>
    <col min="3079" max="3079" width="22" style="105" customWidth="1"/>
    <col min="3080" max="3328" width="9.140625" style="105"/>
    <col min="3329" max="3329" width="13.5703125" style="105" customWidth="1"/>
    <col min="3330" max="3330" width="13.85546875" style="105" customWidth="1"/>
    <col min="3331" max="3331" width="67.7109375" style="105" customWidth="1"/>
    <col min="3332" max="3332" width="28.140625" style="105" customWidth="1"/>
    <col min="3333" max="3333" width="18.5703125" style="105" customWidth="1"/>
    <col min="3334" max="3334" width="19" style="105" bestFit="1" customWidth="1"/>
    <col min="3335" max="3335" width="22" style="105" customWidth="1"/>
    <col min="3336" max="3584" width="9.140625" style="105"/>
    <col min="3585" max="3585" width="13.5703125" style="105" customWidth="1"/>
    <col min="3586" max="3586" width="13.85546875" style="105" customWidth="1"/>
    <col min="3587" max="3587" width="67.7109375" style="105" customWidth="1"/>
    <col min="3588" max="3588" width="28.140625" style="105" customWidth="1"/>
    <col min="3589" max="3589" width="18.5703125" style="105" customWidth="1"/>
    <col min="3590" max="3590" width="19" style="105" bestFit="1" customWidth="1"/>
    <col min="3591" max="3591" width="22" style="105" customWidth="1"/>
    <col min="3592" max="3840" width="9.140625" style="105"/>
    <col min="3841" max="3841" width="13.5703125" style="105" customWidth="1"/>
    <col min="3842" max="3842" width="13.85546875" style="105" customWidth="1"/>
    <col min="3843" max="3843" width="67.7109375" style="105" customWidth="1"/>
    <col min="3844" max="3844" width="28.140625" style="105" customWidth="1"/>
    <col min="3845" max="3845" width="18.5703125" style="105" customWidth="1"/>
    <col min="3846" max="3846" width="19" style="105" bestFit="1" customWidth="1"/>
    <col min="3847" max="3847" width="22" style="105" customWidth="1"/>
    <col min="3848" max="4096" width="9.140625" style="105"/>
    <col min="4097" max="4097" width="13.5703125" style="105" customWidth="1"/>
    <col min="4098" max="4098" width="13.85546875" style="105" customWidth="1"/>
    <col min="4099" max="4099" width="67.7109375" style="105" customWidth="1"/>
    <col min="4100" max="4100" width="28.140625" style="105" customWidth="1"/>
    <col min="4101" max="4101" width="18.5703125" style="105" customWidth="1"/>
    <col min="4102" max="4102" width="19" style="105" bestFit="1" customWidth="1"/>
    <col min="4103" max="4103" width="22" style="105" customWidth="1"/>
    <col min="4104" max="4352" width="9.140625" style="105"/>
    <col min="4353" max="4353" width="13.5703125" style="105" customWidth="1"/>
    <col min="4354" max="4354" width="13.85546875" style="105" customWidth="1"/>
    <col min="4355" max="4355" width="67.7109375" style="105" customWidth="1"/>
    <col min="4356" max="4356" width="28.140625" style="105" customWidth="1"/>
    <col min="4357" max="4357" width="18.5703125" style="105" customWidth="1"/>
    <col min="4358" max="4358" width="19" style="105" bestFit="1" customWidth="1"/>
    <col min="4359" max="4359" width="22" style="105" customWidth="1"/>
    <col min="4360" max="4608" width="9.140625" style="105"/>
    <col min="4609" max="4609" width="13.5703125" style="105" customWidth="1"/>
    <col min="4610" max="4610" width="13.85546875" style="105" customWidth="1"/>
    <col min="4611" max="4611" width="67.7109375" style="105" customWidth="1"/>
    <col min="4612" max="4612" width="28.140625" style="105" customWidth="1"/>
    <col min="4613" max="4613" width="18.5703125" style="105" customWidth="1"/>
    <col min="4614" max="4614" width="19" style="105" bestFit="1" customWidth="1"/>
    <col min="4615" max="4615" width="22" style="105" customWidth="1"/>
    <col min="4616" max="4864" width="9.140625" style="105"/>
    <col min="4865" max="4865" width="13.5703125" style="105" customWidth="1"/>
    <col min="4866" max="4866" width="13.85546875" style="105" customWidth="1"/>
    <col min="4867" max="4867" width="67.7109375" style="105" customWidth="1"/>
    <col min="4868" max="4868" width="28.140625" style="105" customWidth="1"/>
    <col min="4869" max="4869" width="18.5703125" style="105" customWidth="1"/>
    <col min="4870" max="4870" width="19" style="105" bestFit="1" customWidth="1"/>
    <col min="4871" max="4871" width="22" style="105" customWidth="1"/>
    <col min="4872" max="5120" width="9.140625" style="105"/>
    <col min="5121" max="5121" width="13.5703125" style="105" customWidth="1"/>
    <col min="5122" max="5122" width="13.85546875" style="105" customWidth="1"/>
    <col min="5123" max="5123" width="67.7109375" style="105" customWidth="1"/>
    <col min="5124" max="5124" width="28.140625" style="105" customWidth="1"/>
    <col min="5125" max="5125" width="18.5703125" style="105" customWidth="1"/>
    <col min="5126" max="5126" width="19" style="105" bestFit="1" customWidth="1"/>
    <col min="5127" max="5127" width="22" style="105" customWidth="1"/>
    <col min="5128" max="5376" width="9.140625" style="105"/>
    <col min="5377" max="5377" width="13.5703125" style="105" customWidth="1"/>
    <col min="5378" max="5378" width="13.85546875" style="105" customWidth="1"/>
    <col min="5379" max="5379" width="67.7109375" style="105" customWidth="1"/>
    <col min="5380" max="5380" width="28.140625" style="105" customWidth="1"/>
    <col min="5381" max="5381" width="18.5703125" style="105" customWidth="1"/>
    <col min="5382" max="5382" width="19" style="105" bestFit="1" customWidth="1"/>
    <col min="5383" max="5383" width="22" style="105" customWidth="1"/>
    <col min="5384" max="5632" width="9.140625" style="105"/>
    <col min="5633" max="5633" width="13.5703125" style="105" customWidth="1"/>
    <col min="5634" max="5634" width="13.85546875" style="105" customWidth="1"/>
    <col min="5635" max="5635" width="67.7109375" style="105" customWidth="1"/>
    <col min="5636" max="5636" width="28.140625" style="105" customWidth="1"/>
    <col min="5637" max="5637" width="18.5703125" style="105" customWidth="1"/>
    <col min="5638" max="5638" width="19" style="105" bestFit="1" customWidth="1"/>
    <col min="5639" max="5639" width="22" style="105" customWidth="1"/>
    <col min="5640" max="5888" width="9.140625" style="105"/>
    <col min="5889" max="5889" width="13.5703125" style="105" customWidth="1"/>
    <col min="5890" max="5890" width="13.85546875" style="105" customWidth="1"/>
    <col min="5891" max="5891" width="67.7109375" style="105" customWidth="1"/>
    <col min="5892" max="5892" width="28.140625" style="105" customWidth="1"/>
    <col min="5893" max="5893" width="18.5703125" style="105" customWidth="1"/>
    <col min="5894" max="5894" width="19" style="105" bestFit="1" customWidth="1"/>
    <col min="5895" max="5895" width="22" style="105" customWidth="1"/>
    <col min="5896" max="6144" width="9.140625" style="105"/>
    <col min="6145" max="6145" width="13.5703125" style="105" customWidth="1"/>
    <col min="6146" max="6146" width="13.85546875" style="105" customWidth="1"/>
    <col min="6147" max="6147" width="67.7109375" style="105" customWidth="1"/>
    <col min="6148" max="6148" width="28.140625" style="105" customWidth="1"/>
    <col min="6149" max="6149" width="18.5703125" style="105" customWidth="1"/>
    <col min="6150" max="6150" width="19" style="105" bestFit="1" customWidth="1"/>
    <col min="6151" max="6151" width="22" style="105" customWidth="1"/>
    <col min="6152" max="6400" width="9.140625" style="105"/>
    <col min="6401" max="6401" width="13.5703125" style="105" customWidth="1"/>
    <col min="6402" max="6402" width="13.85546875" style="105" customWidth="1"/>
    <col min="6403" max="6403" width="67.7109375" style="105" customWidth="1"/>
    <col min="6404" max="6404" width="28.140625" style="105" customWidth="1"/>
    <col min="6405" max="6405" width="18.5703125" style="105" customWidth="1"/>
    <col min="6406" max="6406" width="19" style="105" bestFit="1" customWidth="1"/>
    <col min="6407" max="6407" width="22" style="105" customWidth="1"/>
    <col min="6408" max="6656" width="9.140625" style="105"/>
    <col min="6657" max="6657" width="13.5703125" style="105" customWidth="1"/>
    <col min="6658" max="6658" width="13.85546875" style="105" customWidth="1"/>
    <col min="6659" max="6659" width="67.7109375" style="105" customWidth="1"/>
    <col min="6660" max="6660" width="28.140625" style="105" customWidth="1"/>
    <col min="6661" max="6661" width="18.5703125" style="105" customWidth="1"/>
    <col min="6662" max="6662" width="19" style="105" bestFit="1" customWidth="1"/>
    <col min="6663" max="6663" width="22" style="105" customWidth="1"/>
    <col min="6664" max="6912" width="9.140625" style="105"/>
    <col min="6913" max="6913" width="13.5703125" style="105" customWidth="1"/>
    <col min="6914" max="6914" width="13.85546875" style="105" customWidth="1"/>
    <col min="6915" max="6915" width="67.7109375" style="105" customWidth="1"/>
    <col min="6916" max="6916" width="28.140625" style="105" customWidth="1"/>
    <col min="6917" max="6917" width="18.5703125" style="105" customWidth="1"/>
    <col min="6918" max="6918" width="19" style="105" bestFit="1" customWidth="1"/>
    <col min="6919" max="6919" width="22" style="105" customWidth="1"/>
    <col min="6920" max="7168" width="9.140625" style="105"/>
    <col min="7169" max="7169" width="13.5703125" style="105" customWidth="1"/>
    <col min="7170" max="7170" width="13.85546875" style="105" customWidth="1"/>
    <col min="7171" max="7171" width="67.7109375" style="105" customWidth="1"/>
    <col min="7172" max="7172" width="28.140625" style="105" customWidth="1"/>
    <col min="7173" max="7173" width="18.5703125" style="105" customWidth="1"/>
    <col min="7174" max="7174" width="19" style="105" bestFit="1" customWidth="1"/>
    <col min="7175" max="7175" width="22" style="105" customWidth="1"/>
    <col min="7176" max="7424" width="9.140625" style="105"/>
    <col min="7425" max="7425" width="13.5703125" style="105" customWidth="1"/>
    <col min="7426" max="7426" width="13.85546875" style="105" customWidth="1"/>
    <col min="7427" max="7427" width="67.7109375" style="105" customWidth="1"/>
    <col min="7428" max="7428" width="28.140625" style="105" customWidth="1"/>
    <col min="7429" max="7429" width="18.5703125" style="105" customWidth="1"/>
    <col min="7430" max="7430" width="19" style="105" bestFit="1" customWidth="1"/>
    <col min="7431" max="7431" width="22" style="105" customWidth="1"/>
    <col min="7432" max="7680" width="9.140625" style="105"/>
    <col min="7681" max="7681" width="13.5703125" style="105" customWidth="1"/>
    <col min="7682" max="7682" width="13.85546875" style="105" customWidth="1"/>
    <col min="7683" max="7683" width="67.7109375" style="105" customWidth="1"/>
    <col min="7684" max="7684" width="28.140625" style="105" customWidth="1"/>
    <col min="7685" max="7685" width="18.5703125" style="105" customWidth="1"/>
    <col min="7686" max="7686" width="19" style="105" bestFit="1" customWidth="1"/>
    <col min="7687" max="7687" width="22" style="105" customWidth="1"/>
    <col min="7688" max="7936" width="9.140625" style="105"/>
    <col min="7937" max="7937" width="13.5703125" style="105" customWidth="1"/>
    <col min="7938" max="7938" width="13.85546875" style="105" customWidth="1"/>
    <col min="7939" max="7939" width="67.7109375" style="105" customWidth="1"/>
    <col min="7940" max="7940" width="28.140625" style="105" customWidth="1"/>
    <col min="7941" max="7941" width="18.5703125" style="105" customWidth="1"/>
    <col min="7942" max="7942" width="19" style="105" bestFit="1" customWidth="1"/>
    <col min="7943" max="7943" width="22" style="105" customWidth="1"/>
    <col min="7944" max="8192" width="9.140625" style="105"/>
    <col min="8193" max="8193" width="13.5703125" style="105" customWidth="1"/>
    <col min="8194" max="8194" width="13.85546875" style="105" customWidth="1"/>
    <col min="8195" max="8195" width="67.7109375" style="105" customWidth="1"/>
    <col min="8196" max="8196" width="28.140625" style="105" customWidth="1"/>
    <col min="8197" max="8197" width="18.5703125" style="105" customWidth="1"/>
    <col min="8198" max="8198" width="19" style="105" bestFit="1" customWidth="1"/>
    <col min="8199" max="8199" width="22" style="105" customWidth="1"/>
    <col min="8200" max="8448" width="9.140625" style="105"/>
    <col min="8449" max="8449" width="13.5703125" style="105" customWidth="1"/>
    <col min="8450" max="8450" width="13.85546875" style="105" customWidth="1"/>
    <col min="8451" max="8451" width="67.7109375" style="105" customWidth="1"/>
    <col min="8452" max="8452" width="28.140625" style="105" customWidth="1"/>
    <col min="8453" max="8453" width="18.5703125" style="105" customWidth="1"/>
    <col min="8454" max="8454" width="19" style="105" bestFit="1" customWidth="1"/>
    <col min="8455" max="8455" width="22" style="105" customWidth="1"/>
    <col min="8456" max="8704" width="9.140625" style="105"/>
    <col min="8705" max="8705" width="13.5703125" style="105" customWidth="1"/>
    <col min="8706" max="8706" width="13.85546875" style="105" customWidth="1"/>
    <col min="8707" max="8707" width="67.7109375" style="105" customWidth="1"/>
    <col min="8708" max="8708" width="28.140625" style="105" customWidth="1"/>
    <col min="8709" max="8709" width="18.5703125" style="105" customWidth="1"/>
    <col min="8710" max="8710" width="19" style="105" bestFit="1" customWidth="1"/>
    <col min="8711" max="8711" width="22" style="105" customWidth="1"/>
    <col min="8712" max="8960" width="9.140625" style="105"/>
    <col min="8961" max="8961" width="13.5703125" style="105" customWidth="1"/>
    <col min="8962" max="8962" width="13.85546875" style="105" customWidth="1"/>
    <col min="8963" max="8963" width="67.7109375" style="105" customWidth="1"/>
    <col min="8964" max="8964" width="28.140625" style="105" customWidth="1"/>
    <col min="8965" max="8965" width="18.5703125" style="105" customWidth="1"/>
    <col min="8966" max="8966" width="19" style="105" bestFit="1" customWidth="1"/>
    <col min="8967" max="8967" width="22" style="105" customWidth="1"/>
    <col min="8968" max="9216" width="9.140625" style="105"/>
    <col min="9217" max="9217" width="13.5703125" style="105" customWidth="1"/>
    <col min="9218" max="9218" width="13.85546875" style="105" customWidth="1"/>
    <col min="9219" max="9219" width="67.7109375" style="105" customWidth="1"/>
    <col min="9220" max="9220" width="28.140625" style="105" customWidth="1"/>
    <col min="9221" max="9221" width="18.5703125" style="105" customWidth="1"/>
    <col min="9222" max="9222" width="19" style="105" bestFit="1" customWidth="1"/>
    <col min="9223" max="9223" width="22" style="105" customWidth="1"/>
    <col min="9224" max="9472" width="9.140625" style="105"/>
    <col min="9473" max="9473" width="13.5703125" style="105" customWidth="1"/>
    <col min="9474" max="9474" width="13.85546875" style="105" customWidth="1"/>
    <col min="9475" max="9475" width="67.7109375" style="105" customWidth="1"/>
    <col min="9476" max="9476" width="28.140625" style="105" customWidth="1"/>
    <col min="9477" max="9477" width="18.5703125" style="105" customWidth="1"/>
    <col min="9478" max="9478" width="19" style="105" bestFit="1" customWidth="1"/>
    <col min="9479" max="9479" width="22" style="105" customWidth="1"/>
    <col min="9480" max="9728" width="9.140625" style="105"/>
    <col min="9729" max="9729" width="13.5703125" style="105" customWidth="1"/>
    <col min="9730" max="9730" width="13.85546875" style="105" customWidth="1"/>
    <col min="9731" max="9731" width="67.7109375" style="105" customWidth="1"/>
    <col min="9732" max="9732" width="28.140625" style="105" customWidth="1"/>
    <col min="9733" max="9733" width="18.5703125" style="105" customWidth="1"/>
    <col min="9734" max="9734" width="19" style="105" bestFit="1" customWidth="1"/>
    <col min="9735" max="9735" width="22" style="105" customWidth="1"/>
    <col min="9736" max="9984" width="9.140625" style="105"/>
    <col min="9985" max="9985" width="13.5703125" style="105" customWidth="1"/>
    <col min="9986" max="9986" width="13.85546875" style="105" customWidth="1"/>
    <col min="9987" max="9987" width="67.7109375" style="105" customWidth="1"/>
    <col min="9988" max="9988" width="28.140625" style="105" customWidth="1"/>
    <col min="9989" max="9989" width="18.5703125" style="105" customWidth="1"/>
    <col min="9990" max="9990" width="19" style="105" bestFit="1" customWidth="1"/>
    <col min="9991" max="9991" width="22" style="105" customWidth="1"/>
    <col min="9992" max="10240" width="9.140625" style="105"/>
    <col min="10241" max="10241" width="13.5703125" style="105" customWidth="1"/>
    <col min="10242" max="10242" width="13.85546875" style="105" customWidth="1"/>
    <col min="10243" max="10243" width="67.7109375" style="105" customWidth="1"/>
    <col min="10244" max="10244" width="28.140625" style="105" customWidth="1"/>
    <col min="10245" max="10245" width="18.5703125" style="105" customWidth="1"/>
    <col min="10246" max="10246" width="19" style="105" bestFit="1" customWidth="1"/>
    <col min="10247" max="10247" width="22" style="105" customWidth="1"/>
    <col min="10248" max="10496" width="9.140625" style="105"/>
    <col min="10497" max="10497" width="13.5703125" style="105" customWidth="1"/>
    <col min="10498" max="10498" width="13.85546875" style="105" customWidth="1"/>
    <col min="10499" max="10499" width="67.7109375" style="105" customWidth="1"/>
    <col min="10500" max="10500" width="28.140625" style="105" customWidth="1"/>
    <col min="10501" max="10501" width="18.5703125" style="105" customWidth="1"/>
    <col min="10502" max="10502" width="19" style="105" bestFit="1" customWidth="1"/>
    <col min="10503" max="10503" width="22" style="105" customWidth="1"/>
    <col min="10504" max="10752" width="9.140625" style="105"/>
    <col min="10753" max="10753" width="13.5703125" style="105" customWidth="1"/>
    <col min="10754" max="10754" width="13.85546875" style="105" customWidth="1"/>
    <col min="10755" max="10755" width="67.7109375" style="105" customWidth="1"/>
    <col min="10756" max="10756" width="28.140625" style="105" customWidth="1"/>
    <col min="10757" max="10757" width="18.5703125" style="105" customWidth="1"/>
    <col min="10758" max="10758" width="19" style="105" bestFit="1" customWidth="1"/>
    <col min="10759" max="10759" width="22" style="105" customWidth="1"/>
    <col min="10760" max="11008" width="9.140625" style="105"/>
    <col min="11009" max="11009" width="13.5703125" style="105" customWidth="1"/>
    <col min="11010" max="11010" width="13.85546875" style="105" customWidth="1"/>
    <col min="11011" max="11011" width="67.7109375" style="105" customWidth="1"/>
    <col min="11012" max="11012" width="28.140625" style="105" customWidth="1"/>
    <col min="11013" max="11013" width="18.5703125" style="105" customWidth="1"/>
    <col min="11014" max="11014" width="19" style="105" bestFit="1" customWidth="1"/>
    <col min="11015" max="11015" width="22" style="105" customWidth="1"/>
    <col min="11016" max="11264" width="9.140625" style="105"/>
    <col min="11265" max="11265" width="13.5703125" style="105" customWidth="1"/>
    <col min="11266" max="11266" width="13.85546875" style="105" customWidth="1"/>
    <col min="11267" max="11267" width="67.7109375" style="105" customWidth="1"/>
    <col min="11268" max="11268" width="28.140625" style="105" customWidth="1"/>
    <col min="11269" max="11269" width="18.5703125" style="105" customWidth="1"/>
    <col min="11270" max="11270" width="19" style="105" bestFit="1" customWidth="1"/>
    <col min="11271" max="11271" width="22" style="105" customWidth="1"/>
    <col min="11272" max="11520" width="9.140625" style="105"/>
    <col min="11521" max="11521" width="13.5703125" style="105" customWidth="1"/>
    <col min="11522" max="11522" width="13.85546875" style="105" customWidth="1"/>
    <col min="11523" max="11523" width="67.7109375" style="105" customWidth="1"/>
    <col min="11524" max="11524" width="28.140625" style="105" customWidth="1"/>
    <col min="11525" max="11525" width="18.5703125" style="105" customWidth="1"/>
    <col min="11526" max="11526" width="19" style="105" bestFit="1" customWidth="1"/>
    <col min="11527" max="11527" width="22" style="105" customWidth="1"/>
    <col min="11528" max="11776" width="9.140625" style="105"/>
    <col min="11777" max="11777" width="13.5703125" style="105" customWidth="1"/>
    <col min="11778" max="11778" width="13.85546875" style="105" customWidth="1"/>
    <col min="11779" max="11779" width="67.7109375" style="105" customWidth="1"/>
    <col min="11780" max="11780" width="28.140625" style="105" customWidth="1"/>
    <col min="11781" max="11781" width="18.5703125" style="105" customWidth="1"/>
    <col min="11782" max="11782" width="19" style="105" bestFit="1" customWidth="1"/>
    <col min="11783" max="11783" width="22" style="105" customWidth="1"/>
    <col min="11784" max="12032" width="9.140625" style="105"/>
    <col min="12033" max="12033" width="13.5703125" style="105" customWidth="1"/>
    <col min="12034" max="12034" width="13.85546875" style="105" customWidth="1"/>
    <col min="12035" max="12035" width="67.7109375" style="105" customWidth="1"/>
    <col min="12036" max="12036" width="28.140625" style="105" customWidth="1"/>
    <col min="12037" max="12037" width="18.5703125" style="105" customWidth="1"/>
    <col min="12038" max="12038" width="19" style="105" bestFit="1" customWidth="1"/>
    <col min="12039" max="12039" width="22" style="105" customWidth="1"/>
    <col min="12040" max="12288" width="9.140625" style="105"/>
    <col min="12289" max="12289" width="13.5703125" style="105" customWidth="1"/>
    <col min="12290" max="12290" width="13.85546875" style="105" customWidth="1"/>
    <col min="12291" max="12291" width="67.7109375" style="105" customWidth="1"/>
    <col min="12292" max="12292" width="28.140625" style="105" customWidth="1"/>
    <col min="12293" max="12293" width="18.5703125" style="105" customWidth="1"/>
    <col min="12294" max="12294" width="19" style="105" bestFit="1" customWidth="1"/>
    <col min="12295" max="12295" width="22" style="105" customWidth="1"/>
    <col min="12296" max="12544" width="9.140625" style="105"/>
    <col min="12545" max="12545" width="13.5703125" style="105" customWidth="1"/>
    <col min="12546" max="12546" width="13.85546875" style="105" customWidth="1"/>
    <col min="12547" max="12547" width="67.7109375" style="105" customWidth="1"/>
    <col min="12548" max="12548" width="28.140625" style="105" customWidth="1"/>
    <col min="12549" max="12549" width="18.5703125" style="105" customWidth="1"/>
    <col min="12550" max="12550" width="19" style="105" bestFit="1" customWidth="1"/>
    <col min="12551" max="12551" width="22" style="105" customWidth="1"/>
    <col min="12552" max="12800" width="9.140625" style="105"/>
    <col min="12801" max="12801" width="13.5703125" style="105" customWidth="1"/>
    <col min="12802" max="12802" width="13.85546875" style="105" customWidth="1"/>
    <col min="12803" max="12803" width="67.7109375" style="105" customWidth="1"/>
    <col min="12804" max="12804" width="28.140625" style="105" customWidth="1"/>
    <col min="12805" max="12805" width="18.5703125" style="105" customWidth="1"/>
    <col min="12806" max="12806" width="19" style="105" bestFit="1" customWidth="1"/>
    <col min="12807" max="12807" width="22" style="105" customWidth="1"/>
    <col min="12808" max="13056" width="9.140625" style="105"/>
    <col min="13057" max="13057" width="13.5703125" style="105" customWidth="1"/>
    <col min="13058" max="13058" width="13.85546875" style="105" customWidth="1"/>
    <col min="13059" max="13059" width="67.7109375" style="105" customWidth="1"/>
    <col min="13060" max="13060" width="28.140625" style="105" customWidth="1"/>
    <col min="13061" max="13061" width="18.5703125" style="105" customWidth="1"/>
    <col min="13062" max="13062" width="19" style="105" bestFit="1" customWidth="1"/>
    <col min="13063" max="13063" width="22" style="105" customWidth="1"/>
    <col min="13064" max="13312" width="9.140625" style="105"/>
    <col min="13313" max="13313" width="13.5703125" style="105" customWidth="1"/>
    <col min="13314" max="13314" width="13.85546875" style="105" customWidth="1"/>
    <col min="13315" max="13315" width="67.7109375" style="105" customWidth="1"/>
    <col min="13316" max="13316" width="28.140625" style="105" customWidth="1"/>
    <col min="13317" max="13317" width="18.5703125" style="105" customWidth="1"/>
    <col min="13318" max="13318" width="19" style="105" bestFit="1" customWidth="1"/>
    <col min="13319" max="13319" width="22" style="105" customWidth="1"/>
    <col min="13320" max="13568" width="9.140625" style="105"/>
    <col min="13569" max="13569" width="13.5703125" style="105" customWidth="1"/>
    <col min="13570" max="13570" width="13.85546875" style="105" customWidth="1"/>
    <col min="13571" max="13571" width="67.7109375" style="105" customWidth="1"/>
    <col min="13572" max="13572" width="28.140625" style="105" customWidth="1"/>
    <col min="13573" max="13573" width="18.5703125" style="105" customWidth="1"/>
    <col min="13574" max="13574" width="19" style="105" bestFit="1" customWidth="1"/>
    <col min="13575" max="13575" width="22" style="105" customWidth="1"/>
    <col min="13576" max="13824" width="9.140625" style="105"/>
    <col min="13825" max="13825" width="13.5703125" style="105" customWidth="1"/>
    <col min="13826" max="13826" width="13.85546875" style="105" customWidth="1"/>
    <col min="13827" max="13827" width="67.7109375" style="105" customWidth="1"/>
    <col min="13828" max="13828" width="28.140625" style="105" customWidth="1"/>
    <col min="13829" max="13829" width="18.5703125" style="105" customWidth="1"/>
    <col min="13830" max="13830" width="19" style="105" bestFit="1" customWidth="1"/>
    <col min="13831" max="13831" width="22" style="105" customWidth="1"/>
    <col min="13832" max="14080" width="9.140625" style="105"/>
    <col min="14081" max="14081" width="13.5703125" style="105" customWidth="1"/>
    <col min="14082" max="14082" width="13.85546875" style="105" customWidth="1"/>
    <col min="14083" max="14083" width="67.7109375" style="105" customWidth="1"/>
    <col min="14084" max="14084" width="28.140625" style="105" customWidth="1"/>
    <col min="14085" max="14085" width="18.5703125" style="105" customWidth="1"/>
    <col min="14086" max="14086" width="19" style="105" bestFit="1" customWidth="1"/>
    <col min="14087" max="14087" width="22" style="105" customWidth="1"/>
    <col min="14088" max="14336" width="9.140625" style="105"/>
    <col min="14337" max="14337" width="13.5703125" style="105" customWidth="1"/>
    <col min="14338" max="14338" width="13.85546875" style="105" customWidth="1"/>
    <col min="14339" max="14339" width="67.7109375" style="105" customWidth="1"/>
    <col min="14340" max="14340" width="28.140625" style="105" customWidth="1"/>
    <col min="14341" max="14341" width="18.5703125" style="105" customWidth="1"/>
    <col min="14342" max="14342" width="19" style="105" bestFit="1" customWidth="1"/>
    <col min="14343" max="14343" width="22" style="105" customWidth="1"/>
    <col min="14344" max="14592" width="9.140625" style="105"/>
    <col min="14593" max="14593" width="13.5703125" style="105" customWidth="1"/>
    <col min="14594" max="14594" width="13.85546875" style="105" customWidth="1"/>
    <col min="14595" max="14595" width="67.7109375" style="105" customWidth="1"/>
    <col min="14596" max="14596" width="28.140625" style="105" customWidth="1"/>
    <col min="14597" max="14597" width="18.5703125" style="105" customWidth="1"/>
    <col min="14598" max="14598" width="19" style="105" bestFit="1" customWidth="1"/>
    <col min="14599" max="14599" width="22" style="105" customWidth="1"/>
    <col min="14600" max="14848" width="9.140625" style="105"/>
    <col min="14849" max="14849" width="13.5703125" style="105" customWidth="1"/>
    <col min="14850" max="14850" width="13.85546875" style="105" customWidth="1"/>
    <col min="14851" max="14851" width="67.7109375" style="105" customWidth="1"/>
    <col min="14852" max="14852" width="28.140625" style="105" customWidth="1"/>
    <col min="14853" max="14853" width="18.5703125" style="105" customWidth="1"/>
    <col min="14854" max="14854" width="19" style="105" bestFit="1" customWidth="1"/>
    <col min="14855" max="14855" width="22" style="105" customWidth="1"/>
    <col min="14856" max="15104" width="9.140625" style="105"/>
    <col min="15105" max="15105" width="13.5703125" style="105" customWidth="1"/>
    <col min="15106" max="15106" width="13.85546875" style="105" customWidth="1"/>
    <col min="15107" max="15107" width="67.7109375" style="105" customWidth="1"/>
    <col min="15108" max="15108" width="28.140625" style="105" customWidth="1"/>
    <col min="15109" max="15109" width="18.5703125" style="105" customWidth="1"/>
    <col min="15110" max="15110" width="19" style="105" bestFit="1" customWidth="1"/>
    <col min="15111" max="15111" width="22" style="105" customWidth="1"/>
    <col min="15112" max="15360" width="9.140625" style="105"/>
    <col min="15361" max="15361" width="13.5703125" style="105" customWidth="1"/>
    <col min="15362" max="15362" width="13.85546875" style="105" customWidth="1"/>
    <col min="15363" max="15363" width="67.7109375" style="105" customWidth="1"/>
    <col min="15364" max="15364" width="28.140625" style="105" customWidth="1"/>
    <col min="15365" max="15365" width="18.5703125" style="105" customWidth="1"/>
    <col min="15366" max="15366" width="19" style="105" bestFit="1" customWidth="1"/>
    <col min="15367" max="15367" width="22" style="105" customWidth="1"/>
    <col min="15368" max="15616" width="9.140625" style="105"/>
    <col min="15617" max="15617" width="13.5703125" style="105" customWidth="1"/>
    <col min="15618" max="15618" width="13.85546875" style="105" customWidth="1"/>
    <col min="15619" max="15619" width="67.7109375" style="105" customWidth="1"/>
    <col min="15620" max="15620" width="28.140625" style="105" customWidth="1"/>
    <col min="15621" max="15621" width="18.5703125" style="105" customWidth="1"/>
    <col min="15622" max="15622" width="19" style="105" bestFit="1" customWidth="1"/>
    <col min="15623" max="15623" width="22" style="105" customWidth="1"/>
    <col min="15624" max="15872" width="9.140625" style="105"/>
    <col min="15873" max="15873" width="13.5703125" style="105" customWidth="1"/>
    <col min="15874" max="15874" width="13.85546875" style="105" customWidth="1"/>
    <col min="15875" max="15875" width="67.7109375" style="105" customWidth="1"/>
    <col min="15876" max="15876" width="28.140625" style="105" customWidth="1"/>
    <col min="15877" max="15877" width="18.5703125" style="105" customWidth="1"/>
    <col min="15878" max="15878" width="19" style="105" bestFit="1" customWidth="1"/>
    <col min="15879" max="15879" width="22" style="105" customWidth="1"/>
    <col min="15880" max="16128" width="9.140625" style="105"/>
    <col min="16129" max="16129" width="13.5703125" style="105" customWidth="1"/>
    <col min="16130" max="16130" width="13.85546875" style="105" customWidth="1"/>
    <col min="16131" max="16131" width="67.7109375" style="105" customWidth="1"/>
    <col min="16132" max="16132" width="28.140625" style="105" customWidth="1"/>
    <col min="16133" max="16133" width="18.5703125" style="105" customWidth="1"/>
    <col min="16134" max="16134" width="19" style="105" bestFit="1" customWidth="1"/>
    <col min="16135" max="16135" width="22" style="105" customWidth="1"/>
    <col min="16136" max="16384" width="9.140625" style="105"/>
  </cols>
  <sheetData>
    <row r="1" spans="1:9" ht="17.25" x14ac:dyDescent="0.3">
      <c r="A1" s="4"/>
      <c r="B1" s="4"/>
      <c r="C1" s="4"/>
      <c r="D1" s="179" t="s">
        <v>31</v>
      </c>
      <c r="E1" s="179"/>
      <c r="H1" s="113"/>
    </row>
    <row r="2" spans="1:9" ht="15.75" customHeight="1" x14ac:dyDescent="0.3">
      <c r="A2" s="179" t="s">
        <v>56</v>
      </c>
      <c r="B2" s="179"/>
      <c r="C2" s="179"/>
      <c r="D2" s="179"/>
      <c r="E2" s="179"/>
      <c r="F2" s="130"/>
      <c r="G2" s="130"/>
      <c r="H2" s="113"/>
    </row>
    <row r="3" spans="1:9" ht="13.5" customHeight="1" x14ac:dyDescent="0.3">
      <c r="A3" s="4"/>
      <c r="B3" s="4"/>
      <c r="C3" s="159" t="s">
        <v>15</v>
      </c>
      <c r="D3" s="159"/>
      <c r="E3" s="159"/>
      <c r="H3" s="114"/>
    </row>
    <row r="4" spans="1:9" x14ac:dyDescent="0.25">
      <c r="A4" s="27"/>
      <c r="B4" s="27"/>
      <c r="C4" s="27"/>
      <c r="D4" s="27"/>
      <c r="E4" s="27"/>
      <c r="F4" s="36"/>
      <c r="G4" s="36"/>
    </row>
    <row r="5" spans="1:9" ht="38.25" customHeight="1" x14ac:dyDescent="0.25">
      <c r="A5" s="180" t="s">
        <v>206</v>
      </c>
      <c r="B5" s="180"/>
      <c r="C5" s="180"/>
      <c r="D5" s="180"/>
      <c r="E5" s="180"/>
      <c r="F5" s="106"/>
      <c r="G5" s="106"/>
      <c r="I5" s="107"/>
    </row>
    <row r="6" spans="1:9" ht="38.25" customHeight="1" x14ac:dyDescent="0.25">
      <c r="A6" s="181" t="s">
        <v>1</v>
      </c>
      <c r="B6" s="181"/>
      <c r="C6" s="181" t="s">
        <v>198</v>
      </c>
      <c r="D6" s="181" t="s">
        <v>199</v>
      </c>
      <c r="E6" s="181" t="s">
        <v>0</v>
      </c>
      <c r="F6" s="106"/>
      <c r="G6" s="106"/>
      <c r="I6" s="107"/>
    </row>
    <row r="7" spans="1:9" ht="57" customHeight="1" x14ac:dyDescent="0.25">
      <c r="A7" s="108" t="s">
        <v>200</v>
      </c>
      <c r="B7" s="108" t="s">
        <v>201</v>
      </c>
      <c r="C7" s="181"/>
      <c r="D7" s="181"/>
      <c r="E7" s="181"/>
      <c r="F7" s="106"/>
      <c r="G7" s="106"/>
      <c r="I7" s="107"/>
    </row>
    <row r="8" spans="1:9" ht="36.75" customHeight="1" x14ac:dyDescent="0.25">
      <c r="A8" s="178" t="s">
        <v>25</v>
      </c>
      <c r="B8" s="178"/>
      <c r="C8" s="178"/>
      <c r="D8" s="178"/>
      <c r="E8" s="178"/>
      <c r="F8" s="115"/>
      <c r="G8" s="106"/>
      <c r="I8" s="107"/>
    </row>
    <row r="9" spans="1:9" ht="38.25" customHeight="1" x14ac:dyDescent="0.25">
      <c r="A9" s="109">
        <v>1142</v>
      </c>
      <c r="B9" s="176" t="s">
        <v>202</v>
      </c>
      <c r="C9" s="177"/>
      <c r="D9" s="110"/>
      <c r="E9" s="110"/>
      <c r="F9" s="106"/>
      <c r="G9" s="106"/>
      <c r="I9" s="107"/>
    </row>
    <row r="10" spans="1:9" ht="56.25" customHeight="1" x14ac:dyDescent="0.25">
      <c r="A10" s="110"/>
      <c r="B10" s="110">
        <v>11001</v>
      </c>
      <c r="C10" s="108" t="s">
        <v>203</v>
      </c>
      <c r="D10" s="110" t="s">
        <v>204</v>
      </c>
      <c r="E10" s="111">
        <f>E11</f>
        <v>100000</v>
      </c>
      <c r="F10" s="106"/>
      <c r="G10" s="106"/>
      <c r="I10" s="107"/>
    </row>
    <row r="11" spans="1:9" ht="51.75" customHeight="1" x14ac:dyDescent="0.25">
      <c r="A11" s="110"/>
      <c r="B11" s="110"/>
      <c r="C11" s="110"/>
      <c r="D11" s="112" t="s">
        <v>205</v>
      </c>
      <c r="E11" s="111">
        <v>100000</v>
      </c>
      <c r="F11" s="106"/>
      <c r="G11" s="106"/>
      <c r="I11" s="107"/>
    </row>
    <row r="12" spans="1:9" ht="30.75" customHeight="1" x14ac:dyDescent="0.25">
      <c r="A12" s="109">
        <v>1188</v>
      </c>
      <c r="B12" s="176" t="s">
        <v>149</v>
      </c>
      <c r="C12" s="177"/>
      <c r="D12" s="110"/>
      <c r="E12" s="110"/>
    </row>
    <row r="13" spans="1:9" ht="51" customHeight="1" x14ac:dyDescent="0.25">
      <c r="A13" s="110"/>
      <c r="B13" s="110">
        <v>11001</v>
      </c>
      <c r="C13" s="108" t="s">
        <v>150</v>
      </c>
      <c r="D13" s="110" t="s">
        <v>204</v>
      </c>
      <c r="E13" s="111">
        <f>E14</f>
        <v>40000</v>
      </c>
    </row>
    <row r="14" spans="1:9" ht="52.5" customHeight="1" x14ac:dyDescent="0.25">
      <c r="A14" s="110"/>
      <c r="B14" s="110"/>
      <c r="C14" s="110"/>
      <c r="D14" s="112" t="s">
        <v>207</v>
      </c>
      <c r="E14" s="111">
        <v>40000</v>
      </c>
    </row>
  </sheetData>
  <mergeCells count="11">
    <mergeCell ref="B12:C12"/>
    <mergeCell ref="A8:E8"/>
    <mergeCell ref="B9:C9"/>
    <mergeCell ref="D1:E1"/>
    <mergeCell ref="A5:E5"/>
    <mergeCell ref="A6:B6"/>
    <mergeCell ref="C6:C7"/>
    <mergeCell ref="D6:D7"/>
    <mergeCell ref="E6:E7"/>
    <mergeCell ref="A2:E2"/>
    <mergeCell ref="C3:E3"/>
  </mergeCells>
  <pageMargins left="0.27559055118110198" right="0.15748031496063" top="0.31496062992126" bottom="0.27559055118110198" header="0.15748031496063" footer="0.15748031496063"/>
  <pageSetup paperSize="9" scale="90" firstPageNumber="61" orientation="landscape" useFirstPageNumber="1" r:id="rId1"/>
  <headerFooter alignWithMargins="0"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25"/>
  <sheetViews>
    <sheetView zoomScaleNormal="100" workbookViewId="0">
      <selection activeCell="A5" sqref="A5:F5"/>
    </sheetView>
  </sheetViews>
  <sheetFormatPr defaultColWidth="9.140625" defaultRowHeight="13.5" x14ac:dyDescent="0.25"/>
  <cols>
    <col min="1" max="1" width="49.28515625" style="27" customWidth="1"/>
    <col min="2" max="2" width="59.7109375" style="27" customWidth="1"/>
    <col min="3" max="3" width="21" style="27" customWidth="1"/>
    <col min="4" max="4" width="15.5703125" style="27" customWidth="1"/>
    <col min="5" max="5" width="13.85546875" style="27" bestFit="1" customWidth="1"/>
    <col min="6" max="6" width="13.5703125" style="27" customWidth="1"/>
    <col min="7" max="8" width="9.140625" style="27"/>
    <col min="9" max="9" width="10.42578125" style="27" bestFit="1" customWidth="1"/>
    <col min="10" max="10" width="21.5703125" style="27" bestFit="1" customWidth="1"/>
    <col min="11" max="16384" width="9.140625" style="27"/>
  </cols>
  <sheetData>
    <row r="1" spans="1:245" s="2" customFormat="1" x14ac:dyDescent="0.25">
      <c r="B1" s="4"/>
      <c r="C1" s="179" t="s">
        <v>27</v>
      </c>
      <c r="D1" s="179"/>
      <c r="E1" s="179"/>
      <c r="F1" s="179"/>
      <c r="I1" s="38"/>
      <c r="J1" s="38"/>
      <c r="K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s="2" customFormat="1" x14ac:dyDescent="0.25">
      <c r="A2" s="179" t="s">
        <v>56</v>
      </c>
      <c r="B2" s="179"/>
      <c r="C2" s="179"/>
      <c r="D2" s="179"/>
      <c r="E2" s="179"/>
      <c r="F2" s="179"/>
      <c r="G2" s="129"/>
      <c r="I2" s="38"/>
      <c r="J2" s="38"/>
      <c r="K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2" customFormat="1" x14ac:dyDescent="0.25">
      <c r="B3" s="4"/>
      <c r="C3" s="159" t="s">
        <v>15</v>
      </c>
      <c r="D3" s="159"/>
      <c r="E3" s="159"/>
      <c r="I3" s="38"/>
      <c r="J3" s="38"/>
      <c r="K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x14ac:dyDescent="0.25">
      <c r="G4" s="36"/>
      <c r="H4" s="36"/>
      <c r="I4" s="36"/>
      <c r="J4" s="36"/>
      <c r="K4" s="36"/>
    </row>
    <row r="5" spans="1:245" s="28" customFormat="1" ht="53.25" customHeight="1" x14ac:dyDescent="0.2">
      <c r="A5" s="196" t="s">
        <v>250</v>
      </c>
      <c r="B5" s="196"/>
      <c r="C5" s="196"/>
      <c r="D5" s="196"/>
      <c r="E5" s="196"/>
      <c r="F5" s="196"/>
      <c r="G5" s="45"/>
      <c r="H5" s="45"/>
    </row>
    <row r="6" spans="1:245" s="28" customFormat="1" ht="20.25" customHeight="1" x14ac:dyDescent="0.2">
      <c r="A6" s="190" t="s">
        <v>26</v>
      </c>
      <c r="B6" s="190"/>
      <c r="C6" s="190"/>
      <c r="D6" s="190"/>
      <c r="E6" s="190"/>
      <c r="F6" s="190"/>
    </row>
    <row r="7" spans="1:245" s="28" customFormat="1" ht="14.25" x14ac:dyDescent="0.2">
      <c r="A7" s="191" t="s">
        <v>28</v>
      </c>
      <c r="B7" s="191"/>
      <c r="C7" s="191"/>
      <c r="D7" s="191"/>
      <c r="E7" s="191"/>
      <c r="F7" s="191"/>
      <c r="G7" s="191"/>
      <c r="H7" s="191"/>
    </row>
    <row r="8" spans="1:245" s="30" customFormat="1" ht="14.45" customHeight="1" x14ac:dyDescent="0.25">
      <c r="A8" s="29" t="s">
        <v>49</v>
      </c>
      <c r="B8" s="189" t="s">
        <v>6</v>
      </c>
      <c r="C8" s="189"/>
      <c r="D8" s="189"/>
      <c r="E8" s="189"/>
      <c r="F8" s="189"/>
    </row>
    <row r="9" spans="1:245" s="30" customFormat="1" ht="14.25" x14ac:dyDescent="0.25">
      <c r="A9" s="29">
        <v>1003</v>
      </c>
      <c r="B9" s="189" t="s">
        <v>36</v>
      </c>
      <c r="C9" s="189"/>
      <c r="D9" s="189"/>
      <c r="E9" s="189"/>
      <c r="F9" s="189"/>
    </row>
    <row r="10" spans="1:245" s="30" customFormat="1" ht="14.25" x14ac:dyDescent="0.25">
      <c r="A10" s="55"/>
      <c r="B10" s="56"/>
      <c r="C10" s="71"/>
      <c r="D10" s="56"/>
      <c r="E10" s="56"/>
      <c r="F10" s="57"/>
    </row>
    <row r="11" spans="1:245" s="30" customFormat="1" ht="14.25" x14ac:dyDescent="0.25">
      <c r="A11" s="192" t="s">
        <v>7</v>
      </c>
      <c r="B11" s="193"/>
      <c r="C11" s="193"/>
      <c r="D11" s="193"/>
      <c r="E11" s="193"/>
      <c r="F11" s="194"/>
    </row>
    <row r="12" spans="1:245" s="30" customFormat="1" ht="48" customHeight="1" x14ac:dyDescent="0.25">
      <c r="A12" s="31" t="s">
        <v>8</v>
      </c>
      <c r="B12" s="31">
        <v>1003</v>
      </c>
      <c r="C12" s="183" t="s">
        <v>51</v>
      </c>
      <c r="D12" s="184"/>
      <c r="E12" s="184"/>
      <c r="F12" s="185"/>
    </row>
    <row r="13" spans="1:245" s="30" customFormat="1" x14ac:dyDescent="0.25">
      <c r="A13" s="32" t="s">
        <v>9</v>
      </c>
      <c r="B13" s="32">
        <v>11003</v>
      </c>
      <c r="C13" s="186" t="s">
        <v>50</v>
      </c>
      <c r="D13" s="186" t="s">
        <v>38</v>
      </c>
      <c r="E13" s="186" t="s">
        <v>39</v>
      </c>
      <c r="F13" s="186" t="s">
        <v>10</v>
      </c>
    </row>
    <row r="14" spans="1:245" ht="14.25" x14ac:dyDescent="0.25">
      <c r="A14" s="33" t="s">
        <v>11</v>
      </c>
      <c r="B14" s="12" t="s">
        <v>155</v>
      </c>
      <c r="C14" s="187"/>
      <c r="D14" s="187"/>
      <c r="E14" s="187"/>
      <c r="F14" s="187"/>
    </row>
    <row r="15" spans="1:245" ht="65.25" customHeight="1" x14ac:dyDescent="0.25">
      <c r="A15" s="33" t="s">
        <v>12</v>
      </c>
      <c r="B15" s="34" t="s">
        <v>156</v>
      </c>
      <c r="C15" s="188"/>
      <c r="D15" s="188"/>
      <c r="E15" s="188"/>
      <c r="F15" s="188"/>
    </row>
    <row r="16" spans="1:245" x14ac:dyDescent="0.25">
      <c r="A16" s="35" t="s">
        <v>29</v>
      </c>
      <c r="B16" s="35" t="s">
        <v>52</v>
      </c>
      <c r="C16" s="73"/>
      <c r="D16" s="54"/>
      <c r="E16" s="54"/>
      <c r="F16" s="39"/>
    </row>
    <row r="17" spans="1:6" ht="27" x14ac:dyDescent="0.25">
      <c r="A17" s="67" t="s">
        <v>158</v>
      </c>
      <c r="B17" s="34" t="s">
        <v>157</v>
      </c>
      <c r="C17" s="34"/>
      <c r="D17" s="34"/>
      <c r="E17" s="34"/>
      <c r="F17" s="40"/>
    </row>
    <row r="18" spans="1:6" x14ac:dyDescent="0.25">
      <c r="A18" s="195" t="s">
        <v>13</v>
      </c>
      <c r="B18" s="195"/>
      <c r="C18" s="72"/>
      <c r="D18" s="66"/>
      <c r="E18" s="66"/>
      <c r="F18" s="65"/>
    </row>
    <row r="19" spans="1:6" ht="13.5" customHeight="1" x14ac:dyDescent="0.25">
      <c r="A19" s="182" t="s">
        <v>159</v>
      </c>
      <c r="B19" s="182"/>
      <c r="C19" s="84"/>
      <c r="D19" s="69">
        <v>150</v>
      </c>
      <c r="E19" s="69">
        <v>150</v>
      </c>
      <c r="F19" s="68">
        <v>150</v>
      </c>
    </row>
    <row r="20" spans="1:6" ht="29.25" customHeight="1" x14ac:dyDescent="0.25">
      <c r="A20" s="182" t="s">
        <v>160</v>
      </c>
      <c r="B20" s="182"/>
      <c r="C20" s="84"/>
      <c r="D20" s="69">
        <v>300</v>
      </c>
      <c r="E20" s="69">
        <v>300</v>
      </c>
      <c r="F20" s="68">
        <v>300</v>
      </c>
    </row>
    <row r="21" spans="1:6" ht="33" customHeight="1" x14ac:dyDescent="0.25">
      <c r="A21" s="182" t="s">
        <v>161</v>
      </c>
      <c r="B21" s="182"/>
      <c r="C21" s="84"/>
      <c r="D21" s="69"/>
      <c r="E21" s="69"/>
      <c r="F21" s="65"/>
    </row>
    <row r="22" spans="1:6" x14ac:dyDescent="0.25">
      <c r="A22" s="182" t="s">
        <v>162</v>
      </c>
      <c r="B22" s="182"/>
      <c r="C22" s="84"/>
      <c r="D22" s="69"/>
      <c r="E22" s="69"/>
      <c r="F22" s="65"/>
    </row>
    <row r="23" spans="1:6" x14ac:dyDescent="0.25">
      <c r="A23" s="182" t="s">
        <v>163</v>
      </c>
      <c r="B23" s="182"/>
      <c r="C23" s="84"/>
      <c r="D23" s="69"/>
      <c r="E23" s="69"/>
      <c r="F23" s="65"/>
    </row>
    <row r="24" spans="1:6" x14ac:dyDescent="0.25">
      <c r="A24" s="182" t="s">
        <v>164</v>
      </c>
      <c r="B24" s="182"/>
      <c r="C24" s="84"/>
      <c r="D24" s="69"/>
      <c r="E24" s="69"/>
      <c r="F24" s="65"/>
    </row>
    <row r="25" spans="1:6" x14ac:dyDescent="0.25">
      <c r="A25" s="182" t="s">
        <v>165</v>
      </c>
      <c r="B25" s="182"/>
      <c r="C25" s="84"/>
      <c r="D25" s="69"/>
      <c r="E25" s="69"/>
      <c r="F25" s="65"/>
    </row>
    <row r="26" spans="1:6" ht="13.5" customHeight="1" x14ac:dyDescent="0.25">
      <c r="A26" s="182" t="s">
        <v>166</v>
      </c>
      <c r="B26" s="182"/>
      <c r="C26" s="84"/>
      <c r="D26" s="69"/>
      <c r="E26" s="69"/>
      <c r="F26" s="65"/>
    </row>
    <row r="27" spans="1:6" ht="27.75" customHeight="1" x14ac:dyDescent="0.25">
      <c r="A27" s="182" t="s">
        <v>167</v>
      </c>
      <c r="B27" s="182"/>
      <c r="C27" s="84"/>
      <c r="D27" s="69"/>
      <c r="E27" s="69"/>
      <c r="F27" s="65"/>
    </row>
    <row r="28" spans="1:6" ht="13.5" customHeight="1" x14ac:dyDescent="0.25">
      <c r="A28" s="182" t="s">
        <v>168</v>
      </c>
      <c r="B28" s="182"/>
      <c r="C28" s="84"/>
      <c r="D28" s="69"/>
      <c r="E28" s="69"/>
      <c r="F28" s="65"/>
    </row>
    <row r="29" spans="1:6" x14ac:dyDescent="0.25">
      <c r="A29" s="182" t="s">
        <v>14</v>
      </c>
      <c r="B29" s="182"/>
      <c r="C29" s="77"/>
      <c r="D29" s="77">
        <v>50000</v>
      </c>
      <c r="E29" s="77">
        <v>50000</v>
      </c>
      <c r="F29" s="77">
        <v>50000</v>
      </c>
    </row>
    <row r="31" spans="1:6" ht="30" customHeight="1" x14ac:dyDescent="0.25">
      <c r="A31" s="31" t="s">
        <v>8</v>
      </c>
      <c r="B31" s="31">
        <v>1003</v>
      </c>
      <c r="C31" s="183" t="s">
        <v>245</v>
      </c>
      <c r="D31" s="184"/>
      <c r="E31" s="184"/>
      <c r="F31" s="185"/>
    </row>
    <row r="32" spans="1:6" x14ac:dyDescent="0.25">
      <c r="A32" s="32" t="s">
        <v>9</v>
      </c>
      <c r="B32" s="32">
        <v>11008</v>
      </c>
      <c r="C32" s="186" t="s">
        <v>50</v>
      </c>
      <c r="D32" s="186" t="s">
        <v>38</v>
      </c>
      <c r="E32" s="186" t="s">
        <v>39</v>
      </c>
      <c r="F32" s="186" t="s">
        <v>10</v>
      </c>
    </row>
    <row r="33" spans="1:6" ht="42.75" x14ac:dyDescent="0.25">
      <c r="A33" s="58" t="s">
        <v>11</v>
      </c>
      <c r="B33" s="12" t="s">
        <v>169</v>
      </c>
      <c r="C33" s="187"/>
      <c r="D33" s="187"/>
      <c r="E33" s="187"/>
      <c r="F33" s="187"/>
    </row>
    <row r="34" spans="1:6" ht="40.5" x14ac:dyDescent="0.25">
      <c r="A34" s="58" t="s">
        <v>12</v>
      </c>
      <c r="B34" s="34" t="s">
        <v>170</v>
      </c>
      <c r="C34" s="188"/>
      <c r="D34" s="188"/>
      <c r="E34" s="188"/>
      <c r="F34" s="188"/>
    </row>
    <row r="35" spans="1:6" x14ac:dyDescent="0.25">
      <c r="A35" s="73" t="s">
        <v>29</v>
      </c>
      <c r="B35" s="73" t="s">
        <v>52</v>
      </c>
      <c r="C35" s="73"/>
      <c r="D35" s="73"/>
      <c r="E35" s="73"/>
      <c r="F35" s="39"/>
    </row>
    <row r="36" spans="1:6" ht="27" x14ac:dyDescent="0.25">
      <c r="A36" s="73" t="s">
        <v>158</v>
      </c>
      <c r="B36" s="34" t="s">
        <v>157</v>
      </c>
      <c r="C36" s="34"/>
      <c r="D36" s="34"/>
      <c r="E36" s="34"/>
      <c r="F36" s="40"/>
    </row>
    <row r="37" spans="1:6" x14ac:dyDescent="0.25">
      <c r="A37" s="195" t="s">
        <v>13</v>
      </c>
      <c r="B37" s="195"/>
      <c r="C37" s="84"/>
      <c r="D37" s="69"/>
      <c r="E37" s="69"/>
      <c r="F37" s="65"/>
    </row>
    <row r="38" spans="1:6" ht="13.5" customHeight="1" x14ac:dyDescent="0.25">
      <c r="A38" s="197" t="s">
        <v>171</v>
      </c>
      <c r="B38" s="198"/>
      <c r="C38" s="84">
        <v>-592600</v>
      </c>
      <c r="D38" s="84">
        <v>-592600</v>
      </c>
      <c r="E38" s="84">
        <v>-592600</v>
      </c>
      <c r="F38" s="84">
        <v>-592600</v>
      </c>
    </row>
    <row r="39" spans="1:6" ht="13.5" customHeight="1" x14ac:dyDescent="0.25">
      <c r="A39" s="197" t="s">
        <v>172</v>
      </c>
      <c r="B39" s="198"/>
      <c r="C39" s="84">
        <v>-10</v>
      </c>
      <c r="D39" s="69">
        <v>-10</v>
      </c>
      <c r="E39" s="69">
        <v>-10</v>
      </c>
      <c r="F39" s="68">
        <v>-10</v>
      </c>
    </row>
    <row r="40" spans="1:6" x14ac:dyDescent="0.25">
      <c r="A40" s="182" t="s">
        <v>14</v>
      </c>
      <c r="B40" s="182"/>
      <c r="C40" s="93">
        <v>-2296927.1</v>
      </c>
      <c r="D40" s="93">
        <v>-2296927.1</v>
      </c>
      <c r="E40" s="93">
        <v>-2296927.1</v>
      </c>
      <c r="F40" s="93">
        <v>-2296927.1</v>
      </c>
    </row>
    <row r="42" spans="1:6" ht="14.25" x14ac:dyDescent="0.25">
      <c r="A42" s="80" t="s">
        <v>49</v>
      </c>
      <c r="B42" s="189" t="s">
        <v>6</v>
      </c>
      <c r="C42" s="189"/>
      <c r="D42" s="189"/>
      <c r="E42" s="189"/>
      <c r="F42" s="189"/>
    </row>
    <row r="43" spans="1:6" ht="14.25" x14ac:dyDescent="0.25">
      <c r="A43" s="80">
        <v>1126</v>
      </c>
      <c r="B43" s="189" t="s">
        <v>173</v>
      </c>
      <c r="C43" s="189"/>
      <c r="D43" s="189"/>
      <c r="E43" s="189"/>
      <c r="F43" s="189"/>
    </row>
    <row r="44" spans="1:6" ht="14.25" x14ac:dyDescent="0.25">
      <c r="A44" s="81"/>
      <c r="B44" s="82"/>
      <c r="C44" s="82"/>
      <c r="D44" s="82"/>
      <c r="E44" s="82"/>
      <c r="F44" s="83"/>
    </row>
    <row r="45" spans="1:6" ht="14.25" x14ac:dyDescent="0.25">
      <c r="A45" s="192" t="s">
        <v>7</v>
      </c>
      <c r="B45" s="193"/>
      <c r="C45" s="193"/>
      <c r="D45" s="193"/>
      <c r="E45" s="193"/>
      <c r="F45" s="194"/>
    </row>
    <row r="46" spans="1:6" ht="28.5" customHeight="1" x14ac:dyDescent="0.25">
      <c r="A46" s="31" t="s">
        <v>8</v>
      </c>
      <c r="B46" s="31">
        <v>1126</v>
      </c>
      <c r="C46" s="183" t="s">
        <v>51</v>
      </c>
      <c r="D46" s="184"/>
      <c r="E46" s="184"/>
      <c r="F46" s="185"/>
    </row>
    <row r="47" spans="1:6" x14ac:dyDescent="0.25">
      <c r="A47" s="32" t="s">
        <v>9</v>
      </c>
      <c r="B47" s="32">
        <v>11001</v>
      </c>
      <c r="C47" s="186" t="s">
        <v>50</v>
      </c>
      <c r="D47" s="186" t="s">
        <v>38</v>
      </c>
      <c r="E47" s="186" t="s">
        <v>39</v>
      </c>
      <c r="F47" s="186" t="s">
        <v>10</v>
      </c>
    </row>
    <row r="48" spans="1:6" ht="28.5" x14ac:dyDescent="0.25">
      <c r="A48" s="58" t="s">
        <v>11</v>
      </c>
      <c r="B48" s="12" t="s">
        <v>174</v>
      </c>
      <c r="C48" s="187"/>
      <c r="D48" s="187"/>
      <c r="E48" s="187"/>
      <c r="F48" s="187"/>
    </row>
    <row r="49" spans="1:6" ht="40.5" x14ac:dyDescent="0.25">
      <c r="A49" s="58" t="s">
        <v>12</v>
      </c>
      <c r="B49" s="34" t="s">
        <v>175</v>
      </c>
      <c r="C49" s="188"/>
      <c r="D49" s="188"/>
      <c r="E49" s="188"/>
      <c r="F49" s="188"/>
    </row>
    <row r="50" spans="1:6" x14ac:dyDescent="0.25">
      <c r="A50" s="73" t="s">
        <v>29</v>
      </c>
      <c r="B50" s="73" t="s">
        <v>52</v>
      </c>
      <c r="C50" s="73"/>
      <c r="D50" s="73"/>
      <c r="E50" s="73"/>
      <c r="F50" s="39"/>
    </row>
    <row r="51" spans="1:6" x14ac:dyDescent="0.25">
      <c r="A51" s="73" t="s">
        <v>176</v>
      </c>
      <c r="B51" s="34" t="s">
        <v>177</v>
      </c>
      <c r="C51" s="34"/>
      <c r="D51" s="34"/>
      <c r="E51" s="34"/>
      <c r="F51" s="40"/>
    </row>
    <row r="52" spans="1:6" x14ac:dyDescent="0.25">
      <c r="A52" s="195" t="s">
        <v>13</v>
      </c>
      <c r="B52" s="195"/>
      <c r="C52" s="84"/>
      <c r="D52" s="69"/>
      <c r="E52" s="69"/>
      <c r="F52" s="65"/>
    </row>
    <row r="53" spans="1:6" x14ac:dyDescent="0.25">
      <c r="A53" s="182" t="s">
        <v>14</v>
      </c>
      <c r="B53" s="182"/>
      <c r="C53" s="77"/>
      <c r="D53" s="77">
        <v>70516.100000000006</v>
      </c>
      <c r="E53" s="77">
        <v>70516.100000000006</v>
      </c>
      <c r="F53" s="77">
        <v>70516.100000000006</v>
      </c>
    </row>
    <row r="55" spans="1:6" ht="14.25" x14ac:dyDescent="0.25">
      <c r="A55" s="80" t="s">
        <v>49</v>
      </c>
      <c r="B55" s="189" t="s">
        <v>6</v>
      </c>
      <c r="C55" s="189"/>
      <c r="D55" s="189"/>
      <c r="E55" s="189"/>
      <c r="F55" s="189"/>
    </row>
    <row r="56" spans="1:6" ht="14.25" x14ac:dyDescent="0.25">
      <c r="A56" s="80">
        <v>1142</v>
      </c>
      <c r="B56" s="189" t="s">
        <v>178</v>
      </c>
      <c r="C56" s="189"/>
      <c r="D56" s="189"/>
      <c r="E56" s="189"/>
      <c r="F56" s="189"/>
    </row>
    <row r="57" spans="1:6" ht="14.25" x14ac:dyDescent="0.25">
      <c r="A57" s="81"/>
      <c r="B57" s="82"/>
      <c r="C57" s="82"/>
      <c r="D57" s="82"/>
      <c r="E57" s="82"/>
      <c r="F57" s="83"/>
    </row>
    <row r="58" spans="1:6" ht="14.25" x14ac:dyDescent="0.25">
      <c r="A58" s="192" t="s">
        <v>7</v>
      </c>
      <c r="B58" s="193"/>
      <c r="C58" s="193"/>
      <c r="D58" s="193"/>
      <c r="E58" s="193"/>
      <c r="F58" s="194"/>
    </row>
    <row r="59" spans="1:6" ht="33.75" customHeight="1" x14ac:dyDescent="0.25">
      <c r="A59" s="31" t="s">
        <v>8</v>
      </c>
      <c r="B59" s="31">
        <v>1142</v>
      </c>
      <c r="C59" s="183" t="s">
        <v>51</v>
      </c>
      <c r="D59" s="184"/>
      <c r="E59" s="184"/>
      <c r="F59" s="185"/>
    </row>
    <row r="60" spans="1:6" x14ac:dyDescent="0.25">
      <c r="A60" s="32" t="s">
        <v>9</v>
      </c>
      <c r="B60" s="32">
        <v>11001</v>
      </c>
      <c r="C60" s="186" t="s">
        <v>50</v>
      </c>
      <c r="D60" s="186" t="s">
        <v>38</v>
      </c>
      <c r="E60" s="186" t="s">
        <v>39</v>
      </c>
      <c r="F60" s="186" t="s">
        <v>10</v>
      </c>
    </row>
    <row r="61" spans="1:6" ht="14.25" x14ac:dyDescent="0.25">
      <c r="A61" s="58" t="s">
        <v>11</v>
      </c>
      <c r="B61" s="12" t="s">
        <v>179</v>
      </c>
      <c r="C61" s="187"/>
      <c r="D61" s="187"/>
      <c r="E61" s="187"/>
      <c r="F61" s="187"/>
    </row>
    <row r="62" spans="1:6" ht="54" x14ac:dyDescent="0.25">
      <c r="A62" s="58" t="s">
        <v>12</v>
      </c>
      <c r="B62" s="34" t="s">
        <v>180</v>
      </c>
      <c r="C62" s="188"/>
      <c r="D62" s="188"/>
      <c r="E62" s="188"/>
      <c r="F62" s="188"/>
    </row>
    <row r="63" spans="1:6" x14ac:dyDescent="0.25">
      <c r="A63" s="73" t="s">
        <v>29</v>
      </c>
      <c r="B63" s="73" t="s">
        <v>52</v>
      </c>
      <c r="C63" s="73"/>
      <c r="D63" s="73"/>
      <c r="E63" s="73"/>
      <c r="F63" s="39"/>
    </row>
    <row r="64" spans="1:6" ht="27" x14ac:dyDescent="0.25">
      <c r="A64" s="73" t="s">
        <v>158</v>
      </c>
      <c r="B64" s="73" t="s">
        <v>181</v>
      </c>
      <c r="C64" s="34"/>
      <c r="D64" s="34"/>
      <c r="E64" s="34"/>
      <c r="F64" s="40"/>
    </row>
    <row r="65" spans="1:6" x14ac:dyDescent="0.25">
      <c r="A65" s="195" t="s">
        <v>13</v>
      </c>
      <c r="B65" s="195"/>
      <c r="C65" s="84"/>
      <c r="D65" s="69"/>
      <c r="E65" s="69"/>
      <c r="F65" s="65"/>
    </row>
    <row r="66" spans="1:6" ht="13.5" customHeight="1" x14ac:dyDescent="0.25">
      <c r="A66" s="199" t="s">
        <v>182</v>
      </c>
      <c r="B66" s="199"/>
      <c r="C66" s="84"/>
      <c r="D66" s="69"/>
      <c r="E66" s="69"/>
      <c r="F66" s="99"/>
    </row>
    <row r="67" spans="1:6" x14ac:dyDescent="0.25">
      <c r="A67" s="182" t="s">
        <v>14</v>
      </c>
      <c r="B67" s="182"/>
      <c r="C67" s="77"/>
      <c r="D67" s="77">
        <v>100000</v>
      </c>
      <c r="E67" s="77">
        <v>100000</v>
      </c>
      <c r="F67" s="77">
        <v>100000</v>
      </c>
    </row>
    <row r="69" spans="1:6" ht="14.25" x14ac:dyDescent="0.25">
      <c r="A69" s="80" t="s">
        <v>49</v>
      </c>
      <c r="B69" s="189" t="s">
        <v>6</v>
      </c>
      <c r="C69" s="189"/>
      <c r="D69" s="189"/>
      <c r="E69" s="189"/>
      <c r="F69" s="189"/>
    </row>
    <row r="70" spans="1:6" ht="14.25" x14ac:dyDescent="0.25">
      <c r="A70" s="80">
        <v>1188</v>
      </c>
      <c r="B70" s="189" t="s">
        <v>149</v>
      </c>
      <c r="C70" s="189"/>
      <c r="D70" s="189"/>
      <c r="E70" s="189"/>
      <c r="F70" s="189"/>
    </row>
    <row r="71" spans="1:6" ht="14.25" x14ac:dyDescent="0.25">
      <c r="A71" s="81"/>
      <c r="B71" s="82"/>
      <c r="C71" s="82"/>
      <c r="D71" s="82"/>
      <c r="E71" s="82"/>
      <c r="F71" s="83"/>
    </row>
    <row r="72" spans="1:6" ht="14.25" x14ac:dyDescent="0.25">
      <c r="A72" s="192" t="s">
        <v>7</v>
      </c>
      <c r="B72" s="193"/>
      <c r="C72" s="193"/>
      <c r="D72" s="193"/>
      <c r="E72" s="193"/>
      <c r="F72" s="194"/>
    </row>
    <row r="73" spans="1:6" ht="30.75" customHeight="1" x14ac:dyDescent="0.25">
      <c r="A73" s="31" t="s">
        <v>8</v>
      </c>
      <c r="B73" s="31">
        <v>1188</v>
      </c>
      <c r="C73" s="183" t="s">
        <v>51</v>
      </c>
      <c r="D73" s="184"/>
      <c r="E73" s="184"/>
      <c r="F73" s="185"/>
    </row>
    <row r="74" spans="1:6" x14ac:dyDescent="0.25">
      <c r="A74" s="32" t="s">
        <v>9</v>
      </c>
      <c r="B74" s="32">
        <v>11001</v>
      </c>
      <c r="C74" s="186" t="s">
        <v>50</v>
      </c>
      <c r="D74" s="186" t="s">
        <v>38</v>
      </c>
      <c r="E74" s="186" t="s">
        <v>39</v>
      </c>
      <c r="F74" s="186" t="s">
        <v>10</v>
      </c>
    </row>
    <row r="75" spans="1:6" ht="42.75" x14ac:dyDescent="0.25">
      <c r="A75" s="58" t="s">
        <v>11</v>
      </c>
      <c r="B75" s="12" t="s">
        <v>183</v>
      </c>
      <c r="C75" s="187"/>
      <c r="D75" s="187"/>
      <c r="E75" s="187"/>
      <c r="F75" s="187"/>
    </row>
    <row r="76" spans="1:6" ht="40.5" x14ac:dyDescent="0.25">
      <c r="A76" s="58" t="s">
        <v>12</v>
      </c>
      <c r="B76" s="34" t="s">
        <v>184</v>
      </c>
      <c r="C76" s="188"/>
      <c r="D76" s="188"/>
      <c r="E76" s="188"/>
      <c r="F76" s="188"/>
    </row>
    <row r="77" spans="1:6" x14ac:dyDescent="0.25">
      <c r="A77" s="73" t="s">
        <v>29</v>
      </c>
      <c r="B77" s="73" t="s">
        <v>52</v>
      </c>
      <c r="C77" s="73"/>
      <c r="D77" s="73"/>
      <c r="E77" s="73"/>
      <c r="F77" s="39"/>
    </row>
    <row r="78" spans="1:6" ht="27" x14ac:dyDescent="0.25">
      <c r="A78" s="73" t="s">
        <v>158</v>
      </c>
      <c r="B78" s="73" t="s">
        <v>181</v>
      </c>
      <c r="C78" s="34"/>
      <c r="D78" s="34"/>
      <c r="E78" s="34"/>
      <c r="F78" s="40"/>
    </row>
    <row r="79" spans="1:6" x14ac:dyDescent="0.25">
      <c r="A79" s="195" t="s">
        <v>13</v>
      </c>
      <c r="B79" s="195"/>
      <c r="C79" s="84"/>
      <c r="D79" s="69"/>
      <c r="E79" s="69"/>
      <c r="F79" s="65"/>
    </row>
    <row r="80" spans="1:6" ht="27.75" customHeight="1" x14ac:dyDescent="0.25">
      <c r="A80" s="199" t="s">
        <v>185</v>
      </c>
      <c r="B80" s="199"/>
      <c r="C80" s="84"/>
      <c r="D80" s="69"/>
      <c r="E80" s="69"/>
      <c r="F80" s="99"/>
    </row>
    <row r="81" spans="1:6" x14ac:dyDescent="0.25">
      <c r="A81" s="182" t="s">
        <v>14</v>
      </c>
      <c r="B81" s="182"/>
      <c r="C81" s="77"/>
      <c r="D81" s="77">
        <v>40000</v>
      </c>
      <c r="E81" s="77">
        <v>40000</v>
      </c>
      <c r="F81" s="77">
        <v>40000</v>
      </c>
    </row>
    <row r="83" spans="1:6" ht="14.25" x14ac:dyDescent="0.25">
      <c r="A83" s="95" t="s">
        <v>49</v>
      </c>
      <c r="B83" s="189" t="s">
        <v>6</v>
      </c>
      <c r="C83" s="189"/>
      <c r="D83" s="189"/>
      <c r="E83" s="189"/>
      <c r="F83" s="189"/>
    </row>
    <row r="84" spans="1:6" ht="14.25" x14ac:dyDescent="0.25">
      <c r="A84" s="95">
        <v>1200</v>
      </c>
      <c r="B84" s="189" t="s">
        <v>137</v>
      </c>
      <c r="C84" s="189"/>
      <c r="D84" s="189"/>
      <c r="E84" s="189"/>
      <c r="F84" s="189"/>
    </row>
    <row r="85" spans="1:6" ht="14.25" x14ac:dyDescent="0.25">
      <c r="A85" s="96"/>
      <c r="B85" s="97"/>
      <c r="C85" s="97"/>
      <c r="D85" s="97"/>
      <c r="E85" s="97"/>
      <c r="F85" s="98"/>
    </row>
    <row r="86" spans="1:6" ht="14.25" x14ac:dyDescent="0.25">
      <c r="A86" s="192" t="s">
        <v>7</v>
      </c>
      <c r="B86" s="193"/>
      <c r="C86" s="193"/>
      <c r="D86" s="193"/>
      <c r="E86" s="193"/>
      <c r="F86" s="194"/>
    </row>
    <row r="87" spans="1:6" ht="25.5" customHeight="1" x14ac:dyDescent="0.25">
      <c r="A87" s="31" t="s">
        <v>8</v>
      </c>
      <c r="B87" s="31">
        <v>1200</v>
      </c>
      <c r="C87" s="183" t="s">
        <v>51</v>
      </c>
      <c r="D87" s="184"/>
      <c r="E87" s="184"/>
      <c r="F87" s="185"/>
    </row>
    <row r="88" spans="1:6" x14ac:dyDescent="0.25">
      <c r="A88" s="32" t="s">
        <v>9</v>
      </c>
      <c r="B88" s="32">
        <v>11001</v>
      </c>
      <c r="C88" s="186" t="s">
        <v>50</v>
      </c>
      <c r="D88" s="186" t="s">
        <v>38</v>
      </c>
      <c r="E88" s="186" t="s">
        <v>39</v>
      </c>
      <c r="F88" s="186" t="s">
        <v>10</v>
      </c>
    </row>
    <row r="89" spans="1:6" ht="14.25" x14ac:dyDescent="0.25">
      <c r="A89" s="58" t="s">
        <v>11</v>
      </c>
      <c r="B89" s="12" t="s">
        <v>186</v>
      </c>
      <c r="C89" s="187"/>
      <c r="D89" s="187"/>
      <c r="E89" s="187"/>
      <c r="F89" s="187"/>
    </row>
    <row r="90" spans="1:6" ht="40.5" x14ac:dyDescent="0.25">
      <c r="A90" s="58" t="s">
        <v>12</v>
      </c>
      <c r="B90" s="34" t="s">
        <v>187</v>
      </c>
      <c r="C90" s="188"/>
      <c r="D90" s="188"/>
      <c r="E90" s="188"/>
      <c r="F90" s="188"/>
    </row>
    <row r="91" spans="1:6" x14ac:dyDescent="0.25">
      <c r="A91" s="73" t="s">
        <v>29</v>
      </c>
      <c r="B91" s="73" t="s">
        <v>52</v>
      </c>
      <c r="C91" s="73"/>
      <c r="D91" s="73"/>
      <c r="E91" s="73"/>
      <c r="F91" s="39"/>
    </row>
    <row r="92" spans="1:6" ht="27" x14ac:dyDescent="0.25">
      <c r="A92" s="73" t="s">
        <v>158</v>
      </c>
      <c r="B92" s="73" t="s">
        <v>157</v>
      </c>
      <c r="C92" s="34"/>
      <c r="D92" s="34"/>
      <c r="E92" s="34"/>
      <c r="F92" s="40"/>
    </row>
    <row r="93" spans="1:6" x14ac:dyDescent="0.25">
      <c r="A93" s="195" t="s">
        <v>13</v>
      </c>
      <c r="B93" s="195"/>
      <c r="C93" s="94"/>
      <c r="D93" s="69"/>
      <c r="E93" s="69"/>
      <c r="F93" s="65"/>
    </row>
    <row r="94" spans="1:6" ht="13.5" customHeight="1" x14ac:dyDescent="0.25">
      <c r="A94" s="200" t="s">
        <v>188</v>
      </c>
      <c r="B94" s="200"/>
      <c r="C94" s="94">
        <v>10000</v>
      </c>
      <c r="D94" s="69">
        <v>19000</v>
      </c>
      <c r="E94" s="69">
        <v>19000</v>
      </c>
      <c r="F94" s="99">
        <v>19000</v>
      </c>
    </row>
    <row r="95" spans="1:6" x14ac:dyDescent="0.25">
      <c r="A95" s="200" t="s">
        <v>189</v>
      </c>
      <c r="B95" s="200"/>
      <c r="C95" s="94"/>
      <c r="D95" s="69"/>
      <c r="E95" s="69"/>
      <c r="F95" s="99"/>
    </row>
    <row r="96" spans="1:6" x14ac:dyDescent="0.25">
      <c r="A96" s="200" t="s">
        <v>190</v>
      </c>
      <c r="B96" s="200"/>
      <c r="C96" s="94"/>
      <c r="D96" s="69"/>
      <c r="E96" s="69"/>
      <c r="F96" s="99"/>
    </row>
    <row r="97" spans="1:6" x14ac:dyDescent="0.25">
      <c r="A97" s="182" t="s">
        <v>14</v>
      </c>
      <c r="B97" s="182"/>
      <c r="C97" s="77">
        <v>2136927.1</v>
      </c>
      <c r="D97" s="77">
        <v>2296927.1</v>
      </c>
      <c r="E97" s="77">
        <v>2296927.1</v>
      </c>
      <c r="F97" s="77">
        <v>2296927.1</v>
      </c>
    </row>
    <row r="99" spans="1:6" ht="14.25" x14ac:dyDescent="0.25">
      <c r="A99" s="95" t="s">
        <v>49</v>
      </c>
      <c r="B99" s="189" t="s">
        <v>6</v>
      </c>
      <c r="C99" s="189"/>
      <c r="D99" s="189"/>
      <c r="E99" s="189"/>
      <c r="F99" s="189"/>
    </row>
    <row r="100" spans="1:6" ht="14.25" x14ac:dyDescent="0.25">
      <c r="A100" s="95">
        <v>1202</v>
      </c>
      <c r="B100" s="189" t="s">
        <v>131</v>
      </c>
      <c r="C100" s="189"/>
      <c r="D100" s="189"/>
      <c r="E100" s="189"/>
      <c r="F100" s="189"/>
    </row>
    <row r="101" spans="1:6" ht="14.25" x14ac:dyDescent="0.25">
      <c r="A101" s="96"/>
      <c r="B101" s="97"/>
      <c r="C101" s="97"/>
      <c r="D101" s="97"/>
      <c r="E101" s="97"/>
      <c r="F101" s="98"/>
    </row>
    <row r="102" spans="1:6" ht="14.25" x14ac:dyDescent="0.25">
      <c r="A102" s="192" t="s">
        <v>7</v>
      </c>
      <c r="B102" s="193"/>
      <c r="C102" s="193"/>
      <c r="D102" s="193"/>
      <c r="E102" s="193"/>
      <c r="F102" s="194"/>
    </row>
    <row r="103" spans="1:6" ht="26.25" customHeight="1" x14ac:dyDescent="0.25">
      <c r="A103" s="31" t="s">
        <v>8</v>
      </c>
      <c r="B103" s="31">
        <v>1202</v>
      </c>
      <c r="C103" s="183" t="s">
        <v>51</v>
      </c>
      <c r="D103" s="184"/>
      <c r="E103" s="184"/>
      <c r="F103" s="185"/>
    </row>
    <row r="104" spans="1:6" x14ac:dyDescent="0.25">
      <c r="A104" s="32" t="s">
        <v>9</v>
      </c>
      <c r="B104" s="32">
        <v>11003</v>
      </c>
      <c r="C104" s="186" t="s">
        <v>50</v>
      </c>
      <c r="D104" s="186" t="s">
        <v>38</v>
      </c>
      <c r="E104" s="186" t="s">
        <v>39</v>
      </c>
      <c r="F104" s="186" t="s">
        <v>10</v>
      </c>
    </row>
    <row r="105" spans="1:6" ht="28.5" x14ac:dyDescent="0.25">
      <c r="A105" s="58" t="s">
        <v>11</v>
      </c>
      <c r="B105" s="12" t="s">
        <v>191</v>
      </c>
      <c r="C105" s="187"/>
      <c r="D105" s="187"/>
      <c r="E105" s="187"/>
      <c r="F105" s="187"/>
    </row>
    <row r="106" spans="1:6" ht="40.5" x14ac:dyDescent="0.25">
      <c r="A106" s="58" t="s">
        <v>12</v>
      </c>
      <c r="B106" s="34" t="s">
        <v>192</v>
      </c>
      <c r="C106" s="188"/>
      <c r="D106" s="188"/>
      <c r="E106" s="188"/>
      <c r="F106" s="188"/>
    </row>
    <row r="107" spans="1:6" x14ac:dyDescent="0.25">
      <c r="A107" s="73" t="s">
        <v>29</v>
      </c>
      <c r="B107" s="73" t="s">
        <v>52</v>
      </c>
      <c r="C107" s="73"/>
      <c r="D107" s="73"/>
      <c r="E107" s="73"/>
      <c r="F107" s="39"/>
    </row>
    <row r="108" spans="1:6" ht="27" x14ac:dyDescent="0.25">
      <c r="A108" s="73" t="s">
        <v>158</v>
      </c>
      <c r="B108" s="73" t="s">
        <v>157</v>
      </c>
      <c r="C108" s="34"/>
      <c r="D108" s="34"/>
      <c r="E108" s="34"/>
      <c r="F108" s="40"/>
    </row>
    <row r="109" spans="1:6" x14ac:dyDescent="0.25">
      <c r="A109" s="195" t="s">
        <v>13</v>
      </c>
      <c r="B109" s="195"/>
      <c r="C109" s="94"/>
      <c r="D109" s="69"/>
      <c r="E109" s="69"/>
      <c r="F109" s="65"/>
    </row>
    <row r="110" spans="1:6" ht="13.5" customHeight="1" x14ac:dyDescent="0.25">
      <c r="A110" s="199" t="s">
        <v>193</v>
      </c>
      <c r="B110" s="199"/>
      <c r="C110" s="94">
        <v>300</v>
      </c>
      <c r="D110" s="100">
        <v>500</v>
      </c>
      <c r="E110" s="100">
        <v>500</v>
      </c>
      <c r="F110" s="100">
        <v>500</v>
      </c>
    </row>
    <row r="111" spans="1:6" x14ac:dyDescent="0.25">
      <c r="A111" s="182" t="s">
        <v>14</v>
      </c>
      <c r="B111" s="182"/>
      <c r="C111" s="77">
        <v>160000</v>
      </c>
      <c r="D111" s="77">
        <v>350000</v>
      </c>
      <c r="E111" s="77">
        <v>350000</v>
      </c>
      <c r="F111" s="77">
        <v>350000</v>
      </c>
    </row>
    <row r="113" spans="1:6" ht="14.25" x14ac:dyDescent="0.25">
      <c r="A113" s="95" t="s">
        <v>49</v>
      </c>
      <c r="B113" s="189" t="s">
        <v>6</v>
      </c>
      <c r="C113" s="189"/>
      <c r="D113" s="189"/>
      <c r="E113" s="189"/>
      <c r="F113" s="189"/>
    </row>
    <row r="114" spans="1:6" ht="14.25" x14ac:dyDescent="0.25">
      <c r="A114" s="95">
        <v>1207</v>
      </c>
      <c r="B114" s="189" t="s">
        <v>194</v>
      </c>
      <c r="C114" s="189"/>
      <c r="D114" s="189"/>
      <c r="E114" s="189"/>
      <c r="F114" s="189"/>
    </row>
    <row r="115" spans="1:6" ht="14.25" x14ac:dyDescent="0.25">
      <c r="A115" s="96"/>
      <c r="B115" s="97"/>
      <c r="C115" s="97"/>
      <c r="D115" s="97"/>
      <c r="E115" s="97"/>
      <c r="F115" s="98"/>
    </row>
    <row r="116" spans="1:6" ht="14.25" x14ac:dyDescent="0.25">
      <c r="A116" s="192" t="s">
        <v>7</v>
      </c>
      <c r="B116" s="193"/>
      <c r="C116" s="193"/>
      <c r="D116" s="193"/>
      <c r="E116" s="193"/>
      <c r="F116" s="194"/>
    </row>
    <row r="117" spans="1:6" ht="31.5" customHeight="1" x14ac:dyDescent="0.25">
      <c r="A117" s="31" t="s">
        <v>8</v>
      </c>
      <c r="B117" s="31">
        <v>1207</v>
      </c>
      <c r="C117" s="183" t="s">
        <v>245</v>
      </c>
      <c r="D117" s="184"/>
      <c r="E117" s="184"/>
      <c r="F117" s="185"/>
    </row>
    <row r="118" spans="1:6" x14ac:dyDescent="0.25">
      <c r="A118" s="32" t="s">
        <v>9</v>
      </c>
      <c r="B118" s="32">
        <v>11001</v>
      </c>
      <c r="C118" s="186" t="s">
        <v>50</v>
      </c>
      <c r="D118" s="186" t="s">
        <v>38</v>
      </c>
      <c r="E118" s="186" t="s">
        <v>39</v>
      </c>
      <c r="F118" s="186" t="s">
        <v>10</v>
      </c>
    </row>
    <row r="119" spans="1:6" ht="28.5" x14ac:dyDescent="0.25">
      <c r="A119" s="58" t="s">
        <v>11</v>
      </c>
      <c r="B119" s="12" t="s">
        <v>195</v>
      </c>
      <c r="C119" s="187"/>
      <c r="D119" s="187"/>
      <c r="E119" s="187"/>
      <c r="F119" s="187"/>
    </row>
    <row r="120" spans="1:6" ht="54" x14ac:dyDescent="0.25">
      <c r="A120" s="58" t="s">
        <v>12</v>
      </c>
      <c r="B120" s="34" t="s">
        <v>196</v>
      </c>
      <c r="C120" s="188"/>
      <c r="D120" s="188"/>
      <c r="E120" s="188"/>
      <c r="F120" s="188"/>
    </row>
    <row r="121" spans="1:6" x14ac:dyDescent="0.25">
      <c r="A121" s="73" t="s">
        <v>29</v>
      </c>
      <c r="B121" s="73" t="s">
        <v>52</v>
      </c>
      <c r="C121" s="73"/>
      <c r="D121" s="73"/>
      <c r="E121" s="73"/>
      <c r="F121" s="39"/>
    </row>
    <row r="122" spans="1:6" ht="27" x14ac:dyDescent="0.25">
      <c r="A122" s="73" t="s">
        <v>158</v>
      </c>
      <c r="B122" s="73" t="s">
        <v>157</v>
      </c>
      <c r="C122" s="34"/>
      <c r="D122" s="34"/>
      <c r="E122" s="34"/>
      <c r="F122" s="40"/>
    </row>
    <row r="123" spans="1:6" x14ac:dyDescent="0.25">
      <c r="A123" s="195" t="s">
        <v>13</v>
      </c>
      <c r="B123" s="195"/>
      <c r="C123" s="94"/>
      <c r="D123" s="69"/>
      <c r="E123" s="69"/>
      <c r="F123" s="65"/>
    </row>
    <row r="124" spans="1:6" ht="13.5" customHeight="1" x14ac:dyDescent="0.25">
      <c r="A124" s="199" t="s">
        <v>197</v>
      </c>
      <c r="B124" s="199"/>
      <c r="C124" s="94"/>
      <c r="D124" s="69">
        <v>-1000</v>
      </c>
      <c r="E124" s="69">
        <v>-1000</v>
      </c>
      <c r="F124" s="69">
        <v>-1000</v>
      </c>
    </row>
    <row r="125" spans="1:6" x14ac:dyDescent="0.25">
      <c r="A125" s="182" t="s">
        <v>14</v>
      </c>
      <c r="B125" s="182"/>
      <c r="C125" s="77"/>
      <c r="D125" s="93">
        <v>-610516.1</v>
      </c>
      <c r="E125" s="93">
        <v>-610516.1</v>
      </c>
      <c r="F125" s="93">
        <v>-610516.1</v>
      </c>
    </row>
  </sheetData>
  <mergeCells count="102">
    <mergeCell ref="A123:B123"/>
    <mergeCell ref="A124:B124"/>
    <mergeCell ref="A125:B125"/>
    <mergeCell ref="B113:F113"/>
    <mergeCell ref="B114:F114"/>
    <mergeCell ref="A116:F116"/>
    <mergeCell ref="C117:F117"/>
    <mergeCell ref="C118:C120"/>
    <mergeCell ref="D118:D120"/>
    <mergeCell ref="E118:E120"/>
    <mergeCell ref="F118:F120"/>
    <mergeCell ref="A109:B109"/>
    <mergeCell ref="A110:B110"/>
    <mergeCell ref="A111:B111"/>
    <mergeCell ref="B99:F99"/>
    <mergeCell ref="B100:F100"/>
    <mergeCell ref="A102:F102"/>
    <mergeCell ref="C103:F103"/>
    <mergeCell ref="C104:C106"/>
    <mergeCell ref="D104:D106"/>
    <mergeCell ref="E104:E106"/>
    <mergeCell ref="F104:F106"/>
    <mergeCell ref="A93:B93"/>
    <mergeCell ref="A94:B94"/>
    <mergeCell ref="A97:B97"/>
    <mergeCell ref="A95:B95"/>
    <mergeCell ref="A96:B96"/>
    <mergeCell ref="B83:F83"/>
    <mergeCell ref="B84:F84"/>
    <mergeCell ref="A86:F86"/>
    <mergeCell ref="C87:F87"/>
    <mergeCell ref="C88:C90"/>
    <mergeCell ref="D88:D90"/>
    <mergeCell ref="E88:E90"/>
    <mergeCell ref="F88:F90"/>
    <mergeCell ref="A79:B79"/>
    <mergeCell ref="A80:B80"/>
    <mergeCell ref="A81:B81"/>
    <mergeCell ref="A67:B67"/>
    <mergeCell ref="B69:F69"/>
    <mergeCell ref="B70:F70"/>
    <mergeCell ref="A72:F72"/>
    <mergeCell ref="C73:F73"/>
    <mergeCell ref="C74:C76"/>
    <mergeCell ref="D74:D76"/>
    <mergeCell ref="E74:E76"/>
    <mergeCell ref="F74:F76"/>
    <mergeCell ref="A65:B65"/>
    <mergeCell ref="A66:B66"/>
    <mergeCell ref="A53:B53"/>
    <mergeCell ref="B55:F55"/>
    <mergeCell ref="B56:F56"/>
    <mergeCell ref="A58:F58"/>
    <mergeCell ref="C59:F59"/>
    <mergeCell ref="C60:C62"/>
    <mergeCell ref="D60:D62"/>
    <mergeCell ref="E60:E62"/>
    <mergeCell ref="F60:F62"/>
    <mergeCell ref="A52:B52"/>
    <mergeCell ref="A40:B40"/>
    <mergeCell ref="B42:F42"/>
    <mergeCell ref="B43:F43"/>
    <mergeCell ref="A45:F45"/>
    <mergeCell ref="C46:F46"/>
    <mergeCell ref="C47:C49"/>
    <mergeCell ref="D47:D49"/>
    <mergeCell ref="E47:E49"/>
    <mergeCell ref="F47:F49"/>
    <mergeCell ref="A2:F2"/>
    <mergeCell ref="C1:F1"/>
    <mergeCell ref="A37:B37"/>
    <mergeCell ref="A38:B38"/>
    <mergeCell ref="A39:B39"/>
    <mergeCell ref="A26:B26"/>
    <mergeCell ref="A27:B27"/>
    <mergeCell ref="A28:B28"/>
    <mergeCell ref="C31:F31"/>
    <mergeCell ref="C32:C34"/>
    <mergeCell ref="D32:D34"/>
    <mergeCell ref="E32:E34"/>
    <mergeCell ref="F32:F34"/>
    <mergeCell ref="B9:F9"/>
    <mergeCell ref="A6:F6"/>
    <mergeCell ref="A7:H7"/>
    <mergeCell ref="A11:F11"/>
    <mergeCell ref="A18:B18"/>
    <mergeCell ref="F13:F15"/>
    <mergeCell ref="D13:D15"/>
    <mergeCell ref="E13:E15"/>
    <mergeCell ref="C3:E3"/>
    <mergeCell ref="B8:F8"/>
    <mergeCell ref="A5:F5"/>
    <mergeCell ref="A19:B19"/>
    <mergeCell ref="A20:B20"/>
    <mergeCell ref="C12:F12"/>
    <mergeCell ref="C13:C15"/>
    <mergeCell ref="A29:B29"/>
    <mergeCell ref="A21:B21"/>
    <mergeCell ref="A22:B22"/>
    <mergeCell ref="A23:B23"/>
    <mergeCell ref="A24:B24"/>
    <mergeCell ref="A25:B25"/>
  </mergeCells>
  <pageMargins left="0.31496062992125984" right="0.15748031496062992" top="0.39370078740157483" bottom="0.23622047244094491" header="0.31496062992125984" footer="0.31496062992125984"/>
  <pageSetup paperSize="9" scale="83" orientation="landscape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25"/>
  <sheetViews>
    <sheetView zoomScaleNormal="100" workbookViewId="0">
      <selection activeCell="A5" sqref="A5:F5"/>
    </sheetView>
  </sheetViews>
  <sheetFormatPr defaultColWidth="9.140625" defaultRowHeight="13.5" x14ac:dyDescent="0.25"/>
  <cols>
    <col min="1" max="1" width="49.28515625" style="27" customWidth="1"/>
    <col min="2" max="2" width="59.7109375" style="27" customWidth="1"/>
    <col min="3" max="3" width="21" style="27" customWidth="1"/>
    <col min="4" max="4" width="15.5703125" style="27" customWidth="1"/>
    <col min="5" max="5" width="13.85546875" style="27" bestFit="1" customWidth="1"/>
    <col min="6" max="6" width="13.5703125" style="27" customWidth="1"/>
    <col min="7" max="8" width="9.140625" style="27"/>
    <col min="9" max="9" width="10.42578125" style="27" bestFit="1" customWidth="1"/>
    <col min="10" max="10" width="21.5703125" style="27" bestFit="1" customWidth="1"/>
    <col min="11" max="16384" width="9.140625" style="27"/>
  </cols>
  <sheetData>
    <row r="1" spans="1:245" s="2" customFormat="1" x14ac:dyDescent="0.25">
      <c r="B1" s="4"/>
      <c r="C1" s="4"/>
      <c r="D1" s="4"/>
      <c r="E1" s="4"/>
      <c r="F1" s="37"/>
      <c r="G1" s="179" t="s">
        <v>212</v>
      </c>
      <c r="H1" s="179"/>
      <c r="I1" s="38"/>
      <c r="J1" s="38"/>
      <c r="K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s="2" customFormat="1" x14ac:dyDescent="0.25">
      <c r="B2" s="179" t="s">
        <v>56</v>
      </c>
      <c r="C2" s="179"/>
      <c r="D2" s="179"/>
      <c r="E2" s="179"/>
      <c r="F2" s="179"/>
      <c r="G2" s="179"/>
      <c r="H2" s="179"/>
      <c r="I2" s="38"/>
      <c r="J2" s="38"/>
      <c r="K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2" customFormat="1" x14ac:dyDescent="0.25">
      <c r="B3" s="4"/>
      <c r="C3" s="4"/>
      <c r="D3" s="4"/>
      <c r="E3" s="4"/>
      <c r="F3" s="159" t="s">
        <v>15</v>
      </c>
      <c r="G3" s="159"/>
      <c r="H3" s="159"/>
      <c r="I3" s="38"/>
      <c r="J3" s="38"/>
      <c r="K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x14ac:dyDescent="0.25">
      <c r="G4" s="36"/>
      <c r="H4" s="36"/>
      <c r="I4" s="36"/>
      <c r="J4" s="36"/>
      <c r="K4" s="36"/>
    </row>
    <row r="5" spans="1:245" s="28" customFormat="1" ht="45.6" customHeight="1" x14ac:dyDescent="0.2">
      <c r="A5" s="196" t="s">
        <v>210</v>
      </c>
      <c r="B5" s="196"/>
      <c r="C5" s="196"/>
      <c r="D5" s="196"/>
      <c r="E5" s="196"/>
      <c r="F5" s="196"/>
      <c r="G5" s="45"/>
      <c r="H5" s="45"/>
    </row>
    <row r="6" spans="1:245" s="28" customFormat="1" ht="21.75" customHeight="1" x14ac:dyDescent="0.2">
      <c r="A6" s="190" t="s">
        <v>26</v>
      </c>
      <c r="B6" s="190"/>
      <c r="C6" s="190"/>
      <c r="D6" s="190"/>
      <c r="E6" s="190"/>
      <c r="F6" s="190"/>
    </row>
    <row r="7" spans="1:245" s="28" customFormat="1" ht="14.25" x14ac:dyDescent="0.2">
      <c r="A7" s="191" t="s">
        <v>211</v>
      </c>
      <c r="B7" s="191"/>
      <c r="C7" s="191"/>
      <c r="D7" s="191"/>
      <c r="E7" s="191"/>
      <c r="F7" s="191"/>
      <c r="G7" s="191"/>
      <c r="H7" s="191"/>
    </row>
    <row r="8" spans="1:245" ht="14.25" x14ac:dyDescent="0.25">
      <c r="A8" s="101" t="s">
        <v>49</v>
      </c>
      <c r="B8" s="189" t="s">
        <v>6</v>
      </c>
      <c r="C8" s="189"/>
      <c r="D8" s="189"/>
      <c r="E8" s="189"/>
      <c r="F8" s="189"/>
    </row>
    <row r="9" spans="1:245" ht="14.25" x14ac:dyDescent="0.25">
      <c r="A9" s="101">
        <v>1003</v>
      </c>
      <c r="B9" s="189" t="s">
        <v>36</v>
      </c>
      <c r="C9" s="189"/>
      <c r="D9" s="189"/>
      <c r="E9" s="189"/>
      <c r="F9" s="189"/>
    </row>
    <row r="10" spans="1:245" ht="14.25" x14ac:dyDescent="0.25">
      <c r="A10" s="102"/>
      <c r="B10" s="103"/>
      <c r="C10" s="103"/>
      <c r="D10" s="103"/>
      <c r="E10" s="103"/>
      <c r="F10" s="104"/>
    </row>
    <row r="11" spans="1:245" ht="14.25" x14ac:dyDescent="0.25">
      <c r="A11" s="192" t="s">
        <v>7</v>
      </c>
      <c r="B11" s="193"/>
      <c r="C11" s="193"/>
      <c r="D11" s="193"/>
      <c r="E11" s="193"/>
      <c r="F11" s="194"/>
    </row>
    <row r="12" spans="1:245" x14ac:dyDescent="0.25">
      <c r="A12" s="31" t="s">
        <v>8</v>
      </c>
      <c r="B12" s="31">
        <v>1003</v>
      </c>
      <c r="C12" s="183" t="s">
        <v>51</v>
      </c>
      <c r="D12" s="184"/>
      <c r="E12" s="184"/>
      <c r="F12" s="185"/>
    </row>
    <row r="13" spans="1:245" x14ac:dyDescent="0.25">
      <c r="A13" s="32" t="s">
        <v>9</v>
      </c>
      <c r="B13" s="32">
        <v>11003</v>
      </c>
      <c r="C13" s="186" t="s">
        <v>50</v>
      </c>
      <c r="D13" s="186" t="s">
        <v>38</v>
      </c>
      <c r="E13" s="186" t="s">
        <v>39</v>
      </c>
      <c r="F13" s="186" t="s">
        <v>10</v>
      </c>
    </row>
    <row r="14" spans="1:245" ht="14.25" x14ac:dyDescent="0.25">
      <c r="A14" s="58" t="s">
        <v>11</v>
      </c>
      <c r="B14" s="12" t="s">
        <v>155</v>
      </c>
      <c r="C14" s="187"/>
      <c r="D14" s="187"/>
      <c r="E14" s="187"/>
      <c r="F14" s="187"/>
    </row>
    <row r="15" spans="1:245" ht="54" x14ac:dyDescent="0.25">
      <c r="A15" s="58" t="s">
        <v>12</v>
      </c>
      <c r="B15" s="34" t="s">
        <v>156</v>
      </c>
      <c r="C15" s="188"/>
      <c r="D15" s="188"/>
      <c r="E15" s="188"/>
      <c r="F15" s="188"/>
    </row>
    <row r="16" spans="1:245" x14ac:dyDescent="0.25">
      <c r="A16" s="73" t="s">
        <v>29</v>
      </c>
      <c r="B16" s="73" t="s">
        <v>52</v>
      </c>
      <c r="C16" s="73"/>
      <c r="D16" s="73"/>
      <c r="E16" s="73"/>
      <c r="F16" s="39"/>
    </row>
    <row r="17" spans="1:6" ht="27" x14ac:dyDescent="0.25">
      <c r="A17" s="73" t="s">
        <v>158</v>
      </c>
      <c r="B17" s="34" t="s">
        <v>157</v>
      </c>
      <c r="C17" s="34"/>
      <c r="D17" s="34"/>
      <c r="E17" s="34"/>
      <c r="F17" s="40"/>
    </row>
    <row r="18" spans="1:6" x14ac:dyDescent="0.25">
      <c r="A18" s="195" t="s">
        <v>13</v>
      </c>
      <c r="B18" s="195"/>
      <c r="C18" s="100"/>
      <c r="D18" s="69"/>
      <c r="E18" s="69"/>
      <c r="F18" s="65"/>
    </row>
    <row r="19" spans="1:6" x14ac:dyDescent="0.25">
      <c r="A19" s="182" t="s">
        <v>159</v>
      </c>
      <c r="B19" s="182"/>
      <c r="C19" s="100"/>
      <c r="D19" s="69">
        <v>150</v>
      </c>
      <c r="E19" s="69">
        <v>150</v>
      </c>
      <c r="F19" s="68">
        <v>150</v>
      </c>
    </row>
    <row r="20" spans="1:6" x14ac:dyDescent="0.25">
      <c r="A20" s="182" t="s">
        <v>160</v>
      </c>
      <c r="B20" s="182"/>
      <c r="C20" s="100"/>
      <c r="D20" s="69">
        <v>300</v>
      </c>
      <c r="E20" s="69">
        <v>300</v>
      </c>
      <c r="F20" s="68">
        <v>300</v>
      </c>
    </row>
    <row r="21" spans="1:6" x14ac:dyDescent="0.25">
      <c r="A21" s="182" t="s">
        <v>161</v>
      </c>
      <c r="B21" s="182"/>
      <c r="C21" s="100"/>
      <c r="D21" s="69"/>
      <c r="E21" s="69"/>
      <c r="F21" s="65"/>
    </row>
    <row r="22" spans="1:6" x14ac:dyDescent="0.25">
      <c r="A22" s="182" t="s">
        <v>162</v>
      </c>
      <c r="B22" s="182"/>
      <c r="C22" s="100"/>
      <c r="D22" s="69"/>
      <c r="E22" s="69"/>
      <c r="F22" s="65"/>
    </row>
    <row r="23" spans="1:6" x14ac:dyDescent="0.25">
      <c r="A23" s="182" t="s">
        <v>163</v>
      </c>
      <c r="B23" s="182"/>
      <c r="C23" s="100"/>
      <c r="D23" s="69"/>
      <c r="E23" s="69"/>
      <c r="F23" s="65"/>
    </row>
    <row r="24" spans="1:6" x14ac:dyDescent="0.25">
      <c r="A24" s="182" t="s">
        <v>164</v>
      </c>
      <c r="B24" s="182"/>
      <c r="C24" s="100"/>
      <c r="D24" s="69"/>
      <c r="E24" s="69"/>
      <c r="F24" s="65"/>
    </row>
    <row r="25" spans="1:6" x14ac:dyDescent="0.25">
      <c r="A25" s="182" t="s">
        <v>165</v>
      </c>
      <c r="B25" s="182"/>
      <c r="C25" s="100"/>
      <c r="D25" s="69"/>
      <c r="E25" s="69"/>
      <c r="F25" s="65"/>
    </row>
    <row r="26" spans="1:6" x14ac:dyDescent="0.25">
      <c r="A26" s="182" t="s">
        <v>166</v>
      </c>
      <c r="B26" s="182"/>
      <c r="C26" s="100"/>
      <c r="D26" s="69"/>
      <c r="E26" s="69"/>
      <c r="F26" s="65"/>
    </row>
    <row r="27" spans="1:6" x14ac:dyDescent="0.25">
      <c r="A27" s="182" t="s">
        <v>167</v>
      </c>
      <c r="B27" s="182"/>
      <c r="C27" s="100"/>
      <c r="D27" s="69"/>
      <c r="E27" s="69"/>
      <c r="F27" s="65"/>
    </row>
    <row r="28" spans="1:6" x14ac:dyDescent="0.25">
      <c r="A28" s="182" t="s">
        <v>168</v>
      </c>
      <c r="B28" s="182"/>
      <c r="C28" s="100"/>
      <c r="D28" s="69"/>
      <c r="E28" s="69"/>
      <c r="F28" s="65"/>
    </row>
    <row r="29" spans="1:6" x14ac:dyDescent="0.25">
      <c r="A29" s="182" t="s">
        <v>14</v>
      </c>
      <c r="B29" s="182"/>
      <c r="C29" s="77"/>
      <c r="D29" s="77">
        <v>50000</v>
      </c>
      <c r="E29" s="77">
        <v>50000</v>
      </c>
      <c r="F29" s="77">
        <v>50000</v>
      </c>
    </row>
    <row r="31" spans="1:6" x14ac:dyDescent="0.25">
      <c r="A31" s="31" t="s">
        <v>8</v>
      </c>
      <c r="B31" s="31">
        <v>1003</v>
      </c>
      <c r="C31" s="183" t="s">
        <v>245</v>
      </c>
      <c r="D31" s="184"/>
      <c r="E31" s="184"/>
      <c r="F31" s="185"/>
    </row>
    <row r="32" spans="1:6" x14ac:dyDescent="0.25">
      <c r="A32" s="32" t="s">
        <v>9</v>
      </c>
      <c r="B32" s="32">
        <v>11008</v>
      </c>
      <c r="C32" s="186" t="s">
        <v>50</v>
      </c>
      <c r="D32" s="186" t="s">
        <v>38</v>
      </c>
      <c r="E32" s="186" t="s">
        <v>39</v>
      </c>
      <c r="F32" s="186" t="s">
        <v>10</v>
      </c>
    </row>
    <row r="33" spans="1:6" ht="42.75" x14ac:dyDescent="0.25">
      <c r="A33" s="58" t="s">
        <v>11</v>
      </c>
      <c r="B33" s="12" t="s">
        <v>169</v>
      </c>
      <c r="C33" s="187"/>
      <c r="D33" s="187"/>
      <c r="E33" s="187"/>
      <c r="F33" s="187"/>
    </row>
    <row r="34" spans="1:6" ht="40.5" x14ac:dyDescent="0.25">
      <c r="A34" s="58" t="s">
        <v>12</v>
      </c>
      <c r="B34" s="34" t="s">
        <v>170</v>
      </c>
      <c r="C34" s="188"/>
      <c r="D34" s="188"/>
      <c r="E34" s="188"/>
      <c r="F34" s="188"/>
    </row>
    <row r="35" spans="1:6" x14ac:dyDescent="0.25">
      <c r="A35" s="73" t="s">
        <v>29</v>
      </c>
      <c r="B35" s="73" t="s">
        <v>52</v>
      </c>
      <c r="C35" s="73"/>
      <c r="D35" s="73"/>
      <c r="E35" s="73"/>
      <c r="F35" s="39"/>
    </row>
    <row r="36" spans="1:6" ht="27" x14ac:dyDescent="0.25">
      <c r="A36" s="73" t="s">
        <v>158</v>
      </c>
      <c r="B36" s="34" t="s">
        <v>157</v>
      </c>
      <c r="C36" s="34"/>
      <c r="D36" s="34"/>
      <c r="E36" s="34"/>
      <c r="F36" s="40"/>
    </row>
    <row r="37" spans="1:6" x14ac:dyDescent="0.25">
      <c r="A37" s="195" t="s">
        <v>13</v>
      </c>
      <c r="B37" s="195"/>
      <c r="C37" s="100"/>
      <c r="D37" s="69"/>
      <c r="E37" s="69"/>
      <c r="F37" s="65"/>
    </row>
    <row r="38" spans="1:6" x14ac:dyDescent="0.25">
      <c r="A38" s="197" t="s">
        <v>171</v>
      </c>
      <c r="B38" s="198"/>
      <c r="C38" s="100">
        <v>-592600</v>
      </c>
      <c r="D38" s="100">
        <v>-592600</v>
      </c>
      <c r="E38" s="100">
        <v>-592600</v>
      </c>
      <c r="F38" s="100">
        <v>-592600</v>
      </c>
    </row>
    <row r="39" spans="1:6" x14ac:dyDescent="0.25">
      <c r="A39" s="197" t="s">
        <v>172</v>
      </c>
      <c r="B39" s="198"/>
      <c r="C39" s="100">
        <v>-10</v>
      </c>
      <c r="D39" s="69">
        <v>-10</v>
      </c>
      <c r="E39" s="69">
        <v>-10</v>
      </c>
      <c r="F39" s="68">
        <v>-10</v>
      </c>
    </row>
    <row r="40" spans="1:6" x14ac:dyDescent="0.25">
      <c r="A40" s="182" t="s">
        <v>14</v>
      </c>
      <c r="B40" s="182"/>
      <c r="C40" s="93">
        <v>-2296927.1</v>
      </c>
      <c r="D40" s="93">
        <v>-2296927.1</v>
      </c>
      <c r="E40" s="93">
        <v>-2296927.1</v>
      </c>
      <c r="F40" s="93">
        <v>-2296927.1</v>
      </c>
    </row>
    <row r="42" spans="1:6" ht="14.25" x14ac:dyDescent="0.25">
      <c r="A42" s="101" t="s">
        <v>49</v>
      </c>
      <c r="B42" s="189" t="s">
        <v>6</v>
      </c>
      <c r="C42" s="189"/>
      <c r="D42" s="189"/>
      <c r="E42" s="189"/>
      <c r="F42" s="189"/>
    </row>
    <row r="43" spans="1:6" ht="14.25" x14ac:dyDescent="0.25">
      <c r="A43" s="101">
        <v>1126</v>
      </c>
      <c r="B43" s="189" t="s">
        <v>173</v>
      </c>
      <c r="C43" s="189"/>
      <c r="D43" s="189"/>
      <c r="E43" s="189"/>
      <c r="F43" s="189"/>
    </row>
    <row r="44" spans="1:6" ht="14.25" x14ac:dyDescent="0.25">
      <c r="A44" s="102"/>
      <c r="B44" s="103"/>
      <c r="C44" s="103"/>
      <c r="D44" s="103"/>
      <c r="E44" s="103"/>
      <c r="F44" s="104"/>
    </row>
    <row r="45" spans="1:6" ht="14.25" x14ac:dyDescent="0.25">
      <c r="A45" s="192" t="s">
        <v>7</v>
      </c>
      <c r="B45" s="193"/>
      <c r="C45" s="193"/>
      <c r="D45" s="193"/>
      <c r="E45" s="193"/>
      <c r="F45" s="194"/>
    </row>
    <row r="46" spans="1:6" x14ac:dyDescent="0.25">
      <c r="A46" s="31" t="s">
        <v>8</v>
      </c>
      <c r="B46" s="31">
        <v>1126</v>
      </c>
      <c r="C46" s="183" t="s">
        <v>51</v>
      </c>
      <c r="D46" s="184"/>
      <c r="E46" s="184"/>
      <c r="F46" s="185"/>
    </row>
    <row r="47" spans="1:6" x14ac:dyDescent="0.25">
      <c r="A47" s="32" t="s">
        <v>9</v>
      </c>
      <c r="B47" s="32">
        <v>11001</v>
      </c>
      <c r="C47" s="186" t="s">
        <v>50</v>
      </c>
      <c r="D47" s="186" t="s">
        <v>38</v>
      </c>
      <c r="E47" s="186" t="s">
        <v>39</v>
      </c>
      <c r="F47" s="186" t="s">
        <v>10</v>
      </c>
    </row>
    <row r="48" spans="1:6" ht="28.5" x14ac:dyDescent="0.25">
      <c r="A48" s="58" t="s">
        <v>11</v>
      </c>
      <c r="B48" s="12" t="s">
        <v>174</v>
      </c>
      <c r="C48" s="187"/>
      <c r="D48" s="187"/>
      <c r="E48" s="187"/>
      <c r="F48" s="187"/>
    </row>
    <row r="49" spans="1:6" ht="40.5" x14ac:dyDescent="0.25">
      <c r="A49" s="58" t="s">
        <v>12</v>
      </c>
      <c r="B49" s="34" t="s">
        <v>175</v>
      </c>
      <c r="C49" s="188"/>
      <c r="D49" s="188"/>
      <c r="E49" s="188"/>
      <c r="F49" s="188"/>
    </row>
    <row r="50" spans="1:6" x14ac:dyDescent="0.25">
      <c r="A50" s="73" t="s">
        <v>29</v>
      </c>
      <c r="B50" s="73" t="s">
        <v>52</v>
      </c>
      <c r="C50" s="73"/>
      <c r="D50" s="73"/>
      <c r="E50" s="73"/>
      <c r="F50" s="39"/>
    </row>
    <row r="51" spans="1:6" x14ac:dyDescent="0.25">
      <c r="A51" s="73" t="s">
        <v>176</v>
      </c>
      <c r="B51" s="34" t="s">
        <v>177</v>
      </c>
      <c r="C51" s="34"/>
      <c r="D51" s="34"/>
      <c r="E51" s="34"/>
      <c r="F51" s="40"/>
    </row>
    <row r="52" spans="1:6" x14ac:dyDescent="0.25">
      <c r="A52" s="195" t="s">
        <v>13</v>
      </c>
      <c r="B52" s="195"/>
      <c r="C52" s="100"/>
      <c r="D52" s="69"/>
      <c r="E52" s="69"/>
      <c r="F52" s="65"/>
    </row>
    <row r="53" spans="1:6" x14ac:dyDescent="0.25">
      <c r="A53" s="182" t="s">
        <v>14</v>
      </c>
      <c r="B53" s="182"/>
      <c r="C53" s="77"/>
      <c r="D53" s="77">
        <v>70516.100000000006</v>
      </c>
      <c r="E53" s="77">
        <v>70516.100000000006</v>
      </c>
      <c r="F53" s="77">
        <v>70516.100000000006</v>
      </c>
    </row>
    <row r="55" spans="1:6" ht="14.25" x14ac:dyDescent="0.25">
      <c r="A55" s="101" t="s">
        <v>49</v>
      </c>
      <c r="B55" s="189" t="s">
        <v>6</v>
      </c>
      <c r="C55" s="189"/>
      <c r="D55" s="189"/>
      <c r="E55" s="189"/>
      <c r="F55" s="189"/>
    </row>
    <row r="56" spans="1:6" ht="14.25" x14ac:dyDescent="0.25">
      <c r="A56" s="101">
        <v>1142</v>
      </c>
      <c r="B56" s="189" t="s">
        <v>178</v>
      </c>
      <c r="C56" s="189"/>
      <c r="D56" s="189"/>
      <c r="E56" s="189"/>
      <c r="F56" s="189"/>
    </row>
    <row r="57" spans="1:6" ht="14.25" x14ac:dyDescent="0.25">
      <c r="A57" s="102"/>
      <c r="B57" s="103"/>
      <c r="C57" s="103"/>
      <c r="D57" s="103"/>
      <c r="E57" s="103"/>
      <c r="F57" s="104"/>
    </row>
    <row r="58" spans="1:6" ht="14.25" x14ac:dyDescent="0.25">
      <c r="A58" s="192" t="s">
        <v>7</v>
      </c>
      <c r="B58" s="193"/>
      <c r="C58" s="193"/>
      <c r="D58" s="193"/>
      <c r="E58" s="193"/>
      <c r="F58" s="194"/>
    </row>
    <row r="59" spans="1:6" x14ac:dyDescent="0.25">
      <c r="A59" s="31" t="s">
        <v>8</v>
      </c>
      <c r="B59" s="31">
        <v>1142</v>
      </c>
      <c r="C59" s="183" t="s">
        <v>51</v>
      </c>
      <c r="D59" s="184"/>
      <c r="E59" s="184"/>
      <c r="F59" s="185"/>
    </row>
    <row r="60" spans="1:6" x14ac:dyDescent="0.25">
      <c r="A60" s="32" t="s">
        <v>9</v>
      </c>
      <c r="B60" s="32">
        <v>11001</v>
      </c>
      <c r="C60" s="186" t="s">
        <v>50</v>
      </c>
      <c r="D60" s="186" t="s">
        <v>38</v>
      </c>
      <c r="E60" s="186" t="s">
        <v>39</v>
      </c>
      <c r="F60" s="186" t="s">
        <v>10</v>
      </c>
    </row>
    <row r="61" spans="1:6" ht="14.25" x14ac:dyDescent="0.25">
      <c r="A61" s="58" t="s">
        <v>11</v>
      </c>
      <c r="B61" s="12" t="s">
        <v>179</v>
      </c>
      <c r="C61" s="187"/>
      <c r="D61" s="187"/>
      <c r="E61" s="187"/>
      <c r="F61" s="187"/>
    </row>
    <row r="62" spans="1:6" ht="54" x14ac:dyDescent="0.25">
      <c r="A62" s="58" t="s">
        <v>12</v>
      </c>
      <c r="B62" s="34" t="s">
        <v>180</v>
      </c>
      <c r="C62" s="188"/>
      <c r="D62" s="188"/>
      <c r="E62" s="188"/>
      <c r="F62" s="188"/>
    </row>
    <row r="63" spans="1:6" x14ac:dyDescent="0.25">
      <c r="A63" s="73" t="s">
        <v>29</v>
      </c>
      <c r="B63" s="73" t="s">
        <v>52</v>
      </c>
      <c r="C63" s="73"/>
      <c r="D63" s="73"/>
      <c r="E63" s="73"/>
      <c r="F63" s="39"/>
    </row>
    <row r="64" spans="1:6" ht="27" x14ac:dyDescent="0.25">
      <c r="A64" s="73" t="s">
        <v>158</v>
      </c>
      <c r="B64" s="73" t="s">
        <v>181</v>
      </c>
      <c r="C64" s="34"/>
      <c r="D64" s="34"/>
      <c r="E64" s="34"/>
      <c r="F64" s="40"/>
    </row>
    <row r="65" spans="1:6" x14ac:dyDescent="0.25">
      <c r="A65" s="195" t="s">
        <v>13</v>
      </c>
      <c r="B65" s="195"/>
      <c r="C65" s="100"/>
      <c r="D65" s="69"/>
      <c r="E65" s="69"/>
      <c r="F65" s="65"/>
    </row>
    <row r="66" spans="1:6" x14ac:dyDescent="0.25">
      <c r="A66" s="199" t="s">
        <v>182</v>
      </c>
      <c r="B66" s="199"/>
      <c r="C66" s="100"/>
      <c r="D66" s="69"/>
      <c r="E66" s="69"/>
      <c r="F66" s="99"/>
    </row>
    <row r="67" spans="1:6" x14ac:dyDescent="0.25">
      <c r="A67" s="182" t="s">
        <v>14</v>
      </c>
      <c r="B67" s="182"/>
      <c r="C67" s="77"/>
      <c r="D67" s="77">
        <v>100000</v>
      </c>
      <c r="E67" s="77">
        <v>100000</v>
      </c>
      <c r="F67" s="77">
        <v>100000</v>
      </c>
    </row>
    <row r="69" spans="1:6" ht="14.25" x14ac:dyDescent="0.25">
      <c r="A69" s="101" t="s">
        <v>49</v>
      </c>
      <c r="B69" s="189" t="s">
        <v>6</v>
      </c>
      <c r="C69" s="189"/>
      <c r="D69" s="189"/>
      <c r="E69" s="189"/>
      <c r="F69" s="189"/>
    </row>
    <row r="70" spans="1:6" ht="14.25" x14ac:dyDescent="0.25">
      <c r="A70" s="101">
        <v>1188</v>
      </c>
      <c r="B70" s="189" t="s">
        <v>149</v>
      </c>
      <c r="C70" s="189"/>
      <c r="D70" s="189"/>
      <c r="E70" s="189"/>
      <c r="F70" s="189"/>
    </row>
    <row r="71" spans="1:6" ht="14.25" x14ac:dyDescent="0.25">
      <c r="A71" s="102"/>
      <c r="B71" s="103"/>
      <c r="C71" s="103"/>
      <c r="D71" s="103"/>
      <c r="E71" s="103"/>
      <c r="F71" s="104"/>
    </row>
    <row r="72" spans="1:6" ht="14.25" x14ac:dyDescent="0.25">
      <c r="A72" s="192" t="s">
        <v>7</v>
      </c>
      <c r="B72" s="193"/>
      <c r="C72" s="193"/>
      <c r="D72" s="193"/>
      <c r="E72" s="193"/>
      <c r="F72" s="194"/>
    </row>
    <row r="73" spans="1:6" x14ac:dyDescent="0.25">
      <c r="A73" s="31" t="s">
        <v>8</v>
      </c>
      <c r="B73" s="31">
        <v>1188</v>
      </c>
      <c r="C73" s="183" t="s">
        <v>51</v>
      </c>
      <c r="D73" s="184"/>
      <c r="E73" s="184"/>
      <c r="F73" s="185"/>
    </row>
    <row r="74" spans="1:6" x14ac:dyDescent="0.25">
      <c r="A74" s="32" t="s">
        <v>9</v>
      </c>
      <c r="B74" s="32">
        <v>11001</v>
      </c>
      <c r="C74" s="186" t="s">
        <v>50</v>
      </c>
      <c r="D74" s="186" t="s">
        <v>38</v>
      </c>
      <c r="E74" s="186" t="s">
        <v>39</v>
      </c>
      <c r="F74" s="186" t="s">
        <v>10</v>
      </c>
    </row>
    <row r="75" spans="1:6" ht="42.75" x14ac:dyDescent="0.25">
      <c r="A75" s="58" t="s">
        <v>11</v>
      </c>
      <c r="B75" s="12" t="s">
        <v>183</v>
      </c>
      <c r="C75" s="187"/>
      <c r="D75" s="187"/>
      <c r="E75" s="187"/>
      <c r="F75" s="187"/>
    </row>
    <row r="76" spans="1:6" ht="40.5" x14ac:dyDescent="0.25">
      <c r="A76" s="58" t="s">
        <v>12</v>
      </c>
      <c r="B76" s="34" t="s">
        <v>184</v>
      </c>
      <c r="C76" s="188"/>
      <c r="D76" s="188"/>
      <c r="E76" s="188"/>
      <c r="F76" s="188"/>
    </row>
    <row r="77" spans="1:6" x14ac:dyDescent="0.25">
      <c r="A77" s="73" t="s">
        <v>29</v>
      </c>
      <c r="B77" s="73" t="s">
        <v>52</v>
      </c>
      <c r="C77" s="73"/>
      <c r="D77" s="73"/>
      <c r="E77" s="73"/>
      <c r="F77" s="39"/>
    </row>
    <row r="78" spans="1:6" ht="27" x14ac:dyDescent="0.25">
      <c r="A78" s="73" t="s">
        <v>158</v>
      </c>
      <c r="B78" s="73" t="s">
        <v>181</v>
      </c>
      <c r="C78" s="34"/>
      <c r="D78" s="34"/>
      <c r="E78" s="34"/>
      <c r="F78" s="40"/>
    </row>
    <row r="79" spans="1:6" x14ac:dyDescent="0.25">
      <c r="A79" s="195" t="s">
        <v>13</v>
      </c>
      <c r="B79" s="195"/>
      <c r="C79" s="100"/>
      <c r="D79" s="69"/>
      <c r="E79" s="69"/>
      <c r="F79" s="65"/>
    </row>
    <row r="80" spans="1:6" x14ac:dyDescent="0.25">
      <c r="A80" s="199" t="s">
        <v>185</v>
      </c>
      <c r="B80" s="199"/>
      <c r="C80" s="100"/>
      <c r="D80" s="69"/>
      <c r="E80" s="69"/>
      <c r="F80" s="99"/>
    </row>
    <row r="81" spans="1:6" x14ac:dyDescent="0.25">
      <c r="A81" s="182" t="s">
        <v>14</v>
      </c>
      <c r="B81" s="182"/>
      <c r="C81" s="77"/>
      <c r="D81" s="77">
        <v>40000</v>
      </c>
      <c r="E81" s="77">
        <v>40000</v>
      </c>
      <c r="F81" s="77">
        <v>40000</v>
      </c>
    </row>
    <row r="83" spans="1:6" ht="14.25" x14ac:dyDescent="0.25">
      <c r="A83" s="101" t="s">
        <v>49</v>
      </c>
      <c r="B83" s="189" t="s">
        <v>6</v>
      </c>
      <c r="C83" s="189"/>
      <c r="D83" s="189"/>
      <c r="E83" s="189"/>
      <c r="F83" s="189"/>
    </row>
    <row r="84" spans="1:6" ht="14.25" x14ac:dyDescent="0.25">
      <c r="A84" s="101">
        <v>1200</v>
      </c>
      <c r="B84" s="189" t="s">
        <v>137</v>
      </c>
      <c r="C84" s="189"/>
      <c r="D84" s="189"/>
      <c r="E84" s="189"/>
      <c r="F84" s="189"/>
    </row>
    <row r="85" spans="1:6" ht="14.25" x14ac:dyDescent="0.25">
      <c r="A85" s="102"/>
      <c r="B85" s="103"/>
      <c r="C85" s="103"/>
      <c r="D85" s="103"/>
      <c r="E85" s="103"/>
      <c r="F85" s="104"/>
    </row>
    <row r="86" spans="1:6" ht="14.25" x14ac:dyDescent="0.25">
      <c r="A86" s="192" t="s">
        <v>7</v>
      </c>
      <c r="B86" s="193"/>
      <c r="C86" s="193"/>
      <c r="D86" s="193"/>
      <c r="E86" s="193"/>
      <c r="F86" s="194"/>
    </row>
    <row r="87" spans="1:6" x14ac:dyDescent="0.25">
      <c r="A87" s="31" t="s">
        <v>8</v>
      </c>
      <c r="B87" s="31">
        <v>1200</v>
      </c>
      <c r="C87" s="183" t="s">
        <v>51</v>
      </c>
      <c r="D87" s="184"/>
      <c r="E87" s="184"/>
      <c r="F87" s="185"/>
    </row>
    <row r="88" spans="1:6" x14ac:dyDescent="0.25">
      <c r="A88" s="32" t="s">
        <v>9</v>
      </c>
      <c r="B88" s="32">
        <v>11001</v>
      </c>
      <c r="C88" s="186" t="s">
        <v>50</v>
      </c>
      <c r="D88" s="186" t="s">
        <v>38</v>
      </c>
      <c r="E88" s="186" t="s">
        <v>39</v>
      </c>
      <c r="F88" s="186" t="s">
        <v>10</v>
      </c>
    </row>
    <row r="89" spans="1:6" ht="14.25" x14ac:dyDescent="0.25">
      <c r="A89" s="58" t="s">
        <v>11</v>
      </c>
      <c r="B89" s="12" t="s">
        <v>186</v>
      </c>
      <c r="C89" s="187"/>
      <c r="D89" s="187"/>
      <c r="E89" s="187"/>
      <c r="F89" s="187"/>
    </row>
    <row r="90" spans="1:6" ht="40.5" x14ac:dyDescent="0.25">
      <c r="A90" s="58" t="s">
        <v>12</v>
      </c>
      <c r="B90" s="34" t="s">
        <v>187</v>
      </c>
      <c r="C90" s="188"/>
      <c r="D90" s="188"/>
      <c r="E90" s="188"/>
      <c r="F90" s="188"/>
    </row>
    <row r="91" spans="1:6" x14ac:dyDescent="0.25">
      <c r="A91" s="73" t="s">
        <v>29</v>
      </c>
      <c r="B91" s="73" t="s">
        <v>52</v>
      </c>
      <c r="C91" s="73"/>
      <c r="D91" s="73"/>
      <c r="E91" s="73"/>
      <c r="F91" s="39"/>
    </row>
    <row r="92" spans="1:6" ht="27" x14ac:dyDescent="0.25">
      <c r="A92" s="73" t="s">
        <v>158</v>
      </c>
      <c r="B92" s="73" t="s">
        <v>157</v>
      </c>
      <c r="C92" s="34"/>
      <c r="D92" s="34"/>
      <c r="E92" s="34"/>
      <c r="F92" s="40"/>
    </row>
    <row r="93" spans="1:6" x14ac:dyDescent="0.25">
      <c r="A93" s="195" t="s">
        <v>13</v>
      </c>
      <c r="B93" s="195"/>
      <c r="C93" s="100"/>
      <c r="D93" s="69"/>
      <c r="E93" s="69"/>
      <c r="F93" s="65"/>
    </row>
    <row r="94" spans="1:6" x14ac:dyDescent="0.25">
      <c r="A94" s="200" t="s">
        <v>188</v>
      </c>
      <c r="B94" s="200"/>
      <c r="C94" s="100">
        <v>10000</v>
      </c>
      <c r="D94" s="69">
        <v>19000</v>
      </c>
      <c r="E94" s="69">
        <v>19000</v>
      </c>
      <c r="F94" s="99">
        <v>19000</v>
      </c>
    </row>
    <row r="95" spans="1:6" x14ac:dyDescent="0.25">
      <c r="A95" s="200" t="s">
        <v>189</v>
      </c>
      <c r="B95" s="200"/>
      <c r="C95" s="100"/>
      <c r="D95" s="69"/>
      <c r="E95" s="69"/>
      <c r="F95" s="99"/>
    </row>
    <row r="96" spans="1:6" x14ac:dyDescent="0.25">
      <c r="A96" s="200" t="s">
        <v>190</v>
      </c>
      <c r="B96" s="200"/>
      <c r="C96" s="100"/>
      <c r="D96" s="69"/>
      <c r="E96" s="69"/>
      <c r="F96" s="99"/>
    </row>
    <row r="97" spans="1:6" x14ac:dyDescent="0.25">
      <c r="A97" s="182" t="s">
        <v>14</v>
      </c>
      <c r="B97" s="182"/>
      <c r="C97" s="77">
        <v>2136927.1</v>
      </c>
      <c r="D97" s="77">
        <v>2296927.1</v>
      </c>
      <c r="E97" s="77">
        <v>2296927.1</v>
      </c>
      <c r="F97" s="77">
        <v>2296927.1</v>
      </c>
    </row>
    <row r="99" spans="1:6" ht="14.25" x14ac:dyDescent="0.25">
      <c r="A99" s="101" t="s">
        <v>49</v>
      </c>
      <c r="B99" s="189" t="s">
        <v>6</v>
      </c>
      <c r="C99" s="189"/>
      <c r="D99" s="189"/>
      <c r="E99" s="189"/>
      <c r="F99" s="189"/>
    </row>
    <row r="100" spans="1:6" ht="14.25" x14ac:dyDescent="0.25">
      <c r="A100" s="101">
        <v>1202</v>
      </c>
      <c r="B100" s="189" t="s">
        <v>131</v>
      </c>
      <c r="C100" s="189"/>
      <c r="D100" s="189"/>
      <c r="E100" s="189"/>
      <c r="F100" s="189"/>
    </row>
    <row r="101" spans="1:6" ht="14.25" x14ac:dyDescent="0.25">
      <c r="A101" s="102"/>
      <c r="B101" s="103"/>
      <c r="C101" s="103"/>
      <c r="D101" s="103"/>
      <c r="E101" s="103"/>
      <c r="F101" s="104"/>
    </row>
    <row r="102" spans="1:6" ht="14.25" x14ac:dyDescent="0.25">
      <c r="A102" s="192" t="s">
        <v>7</v>
      </c>
      <c r="B102" s="193"/>
      <c r="C102" s="193"/>
      <c r="D102" s="193"/>
      <c r="E102" s="193"/>
      <c r="F102" s="194"/>
    </row>
    <row r="103" spans="1:6" x14ac:dyDescent="0.25">
      <c r="A103" s="31" t="s">
        <v>8</v>
      </c>
      <c r="B103" s="31">
        <v>1202</v>
      </c>
      <c r="C103" s="183" t="s">
        <v>51</v>
      </c>
      <c r="D103" s="184"/>
      <c r="E103" s="184"/>
      <c r="F103" s="185"/>
    </row>
    <row r="104" spans="1:6" x14ac:dyDescent="0.25">
      <c r="A104" s="32" t="s">
        <v>9</v>
      </c>
      <c r="B104" s="32">
        <v>11003</v>
      </c>
      <c r="C104" s="186" t="s">
        <v>50</v>
      </c>
      <c r="D104" s="186" t="s">
        <v>38</v>
      </c>
      <c r="E104" s="186" t="s">
        <v>39</v>
      </c>
      <c r="F104" s="186" t="s">
        <v>10</v>
      </c>
    </row>
    <row r="105" spans="1:6" ht="28.5" x14ac:dyDescent="0.25">
      <c r="A105" s="58" t="s">
        <v>11</v>
      </c>
      <c r="B105" s="12" t="s">
        <v>191</v>
      </c>
      <c r="C105" s="187"/>
      <c r="D105" s="187"/>
      <c r="E105" s="187"/>
      <c r="F105" s="187"/>
    </row>
    <row r="106" spans="1:6" ht="40.5" x14ac:dyDescent="0.25">
      <c r="A106" s="58" t="s">
        <v>12</v>
      </c>
      <c r="B106" s="34" t="s">
        <v>192</v>
      </c>
      <c r="C106" s="188"/>
      <c r="D106" s="188"/>
      <c r="E106" s="188"/>
      <c r="F106" s="188"/>
    </row>
    <row r="107" spans="1:6" x14ac:dyDescent="0.25">
      <c r="A107" s="73" t="s">
        <v>29</v>
      </c>
      <c r="B107" s="73" t="s">
        <v>52</v>
      </c>
      <c r="C107" s="73"/>
      <c r="D107" s="73"/>
      <c r="E107" s="73"/>
      <c r="F107" s="39"/>
    </row>
    <row r="108" spans="1:6" ht="27" x14ac:dyDescent="0.25">
      <c r="A108" s="73" t="s">
        <v>158</v>
      </c>
      <c r="B108" s="73" t="s">
        <v>157</v>
      </c>
      <c r="C108" s="34"/>
      <c r="D108" s="34"/>
      <c r="E108" s="34"/>
      <c r="F108" s="40"/>
    </row>
    <row r="109" spans="1:6" x14ac:dyDescent="0.25">
      <c r="A109" s="195" t="s">
        <v>13</v>
      </c>
      <c r="B109" s="195"/>
      <c r="C109" s="100"/>
      <c r="D109" s="69"/>
      <c r="E109" s="69"/>
      <c r="F109" s="65"/>
    </row>
    <row r="110" spans="1:6" x14ac:dyDescent="0.25">
      <c r="A110" s="199" t="s">
        <v>193</v>
      </c>
      <c r="B110" s="199"/>
      <c r="C110" s="100">
        <v>300</v>
      </c>
      <c r="D110" s="100">
        <v>500</v>
      </c>
      <c r="E110" s="100">
        <v>500</v>
      </c>
      <c r="F110" s="100">
        <v>500</v>
      </c>
    </row>
    <row r="111" spans="1:6" x14ac:dyDescent="0.25">
      <c r="A111" s="182" t="s">
        <v>14</v>
      </c>
      <c r="B111" s="182"/>
      <c r="C111" s="77">
        <v>160000</v>
      </c>
      <c r="D111" s="77">
        <v>350000</v>
      </c>
      <c r="E111" s="77">
        <v>350000</v>
      </c>
      <c r="F111" s="77">
        <v>350000</v>
      </c>
    </row>
    <row r="113" spans="1:6" ht="14.25" x14ac:dyDescent="0.25">
      <c r="A113" s="101" t="s">
        <v>49</v>
      </c>
      <c r="B113" s="189" t="s">
        <v>6</v>
      </c>
      <c r="C113" s="189"/>
      <c r="D113" s="189"/>
      <c r="E113" s="189"/>
      <c r="F113" s="189"/>
    </row>
    <row r="114" spans="1:6" ht="14.25" x14ac:dyDescent="0.25">
      <c r="A114" s="101">
        <v>1207</v>
      </c>
      <c r="B114" s="189" t="s">
        <v>194</v>
      </c>
      <c r="C114" s="189"/>
      <c r="D114" s="189"/>
      <c r="E114" s="189"/>
      <c r="F114" s="189"/>
    </row>
    <row r="115" spans="1:6" ht="14.25" x14ac:dyDescent="0.25">
      <c r="A115" s="102"/>
      <c r="B115" s="103"/>
      <c r="C115" s="103"/>
      <c r="D115" s="103"/>
      <c r="E115" s="103"/>
      <c r="F115" s="104"/>
    </row>
    <row r="116" spans="1:6" ht="14.25" x14ac:dyDescent="0.25">
      <c r="A116" s="192" t="s">
        <v>7</v>
      </c>
      <c r="B116" s="193"/>
      <c r="C116" s="193"/>
      <c r="D116" s="193"/>
      <c r="E116" s="193"/>
      <c r="F116" s="194"/>
    </row>
    <row r="117" spans="1:6" x14ac:dyDescent="0.25">
      <c r="A117" s="31" t="s">
        <v>8</v>
      </c>
      <c r="B117" s="31">
        <v>1207</v>
      </c>
      <c r="C117" s="183" t="s">
        <v>245</v>
      </c>
      <c r="D117" s="184"/>
      <c r="E117" s="184"/>
      <c r="F117" s="185"/>
    </row>
    <row r="118" spans="1:6" x14ac:dyDescent="0.25">
      <c r="A118" s="32" t="s">
        <v>9</v>
      </c>
      <c r="B118" s="32">
        <v>11001</v>
      </c>
      <c r="C118" s="186" t="s">
        <v>50</v>
      </c>
      <c r="D118" s="186" t="s">
        <v>38</v>
      </c>
      <c r="E118" s="186" t="s">
        <v>39</v>
      </c>
      <c r="F118" s="186" t="s">
        <v>10</v>
      </c>
    </row>
    <row r="119" spans="1:6" ht="28.5" x14ac:dyDescent="0.25">
      <c r="A119" s="58" t="s">
        <v>11</v>
      </c>
      <c r="B119" s="12" t="s">
        <v>195</v>
      </c>
      <c r="C119" s="187"/>
      <c r="D119" s="187"/>
      <c r="E119" s="187"/>
      <c r="F119" s="187"/>
    </row>
    <row r="120" spans="1:6" ht="54" x14ac:dyDescent="0.25">
      <c r="A120" s="58" t="s">
        <v>12</v>
      </c>
      <c r="B120" s="34" t="s">
        <v>196</v>
      </c>
      <c r="C120" s="188"/>
      <c r="D120" s="188"/>
      <c r="E120" s="188"/>
      <c r="F120" s="188"/>
    </row>
    <row r="121" spans="1:6" x14ac:dyDescent="0.25">
      <c r="A121" s="73" t="s">
        <v>29</v>
      </c>
      <c r="B121" s="73" t="s">
        <v>52</v>
      </c>
      <c r="C121" s="73"/>
      <c r="D121" s="73"/>
      <c r="E121" s="73"/>
      <c r="F121" s="39"/>
    </row>
    <row r="122" spans="1:6" ht="27" x14ac:dyDescent="0.25">
      <c r="A122" s="73" t="s">
        <v>158</v>
      </c>
      <c r="B122" s="73" t="s">
        <v>157</v>
      </c>
      <c r="C122" s="34"/>
      <c r="D122" s="34"/>
      <c r="E122" s="34"/>
      <c r="F122" s="40"/>
    </row>
    <row r="123" spans="1:6" x14ac:dyDescent="0.25">
      <c r="A123" s="195" t="s">
        <v>13</v>
      </c>
      <c r="B123" s="195"/>
      <c r="C123" s="100"/>
      <c r="D123" s="69"/>
      <c r="E123" s="69"/>
      <c r="F123" s="65"/>
    </row>
    <row r="124" spans="1:6" x14ac:dyDescent="0.25">
      <c r="A124" s="199" t="s">
        <v>197</v>
      </c>
      <c r="B124" s="199"/>
      <c r="C124" s="100"/>
      <c r="D124" s="69">
        <v>-1000</v>
      </c>
      <c r="E124" s="69">
        <v>-1000</v>
      </c>
      <c r="F124" s="69">
        <v>-1000</v>
      </c>
    </row>
    <row r="125" spans="1:6" x14ac:dyDescent="0.25">
      <c r="A125" s="182" t="s">
        <v>14</v>
      </c>
      <c r="B125" s="182"/>
      <c r="C125" s="77"/>
      <c r="D125" s="93">
        <v>-610516.1</v>
      </c>
      <c r="E125" s="93">
        <v>-610516.1</v>
      </c>
      <c r="F125" s="93">
        <v>-610516.1</v>
      </c>
    </row>
  </sheetData>
  <mergeCells count="102">
    <mergeCell ref="A123:B123"/>
    <mergeCell ref="A124:B124"/>
    <mergeCell ref="A125:B125"/>
    <mergeCell ref="A116:F116"/>
    <mergeCell ref="C117:F117"/>
    <mergeCell ref="C118:C120"/>
    <mergeCell ref="D118:D120"/>
    <mergeCell ref="E118:E120"/>
    <mergeCell ref="F118:F120"/>
    <mergeCell ref="A109:B109"/>
    <mergeCell ref="A110:B110"/>
    <mergeCell ref="A111:B111"/>
    <mergeCell ref="B113:F113"/>
    <mergeCell ref="B114:F114"/>
    <mergeCell ref="B99:F99"/>
    <mergeCell ref="B100:F100"/>
    <mergeCell ref="A102:F102"/>
    <mergeCell ref="C103:F103"/>
    <mergeCell ref="C104:C106"/>
    <mergeCell ref="D104:D106"/>
    <mergeCell ref="E104:E106"/>
    <mergeCell ref="F104:F106"/>
    <mergeCell ref="A93:B93"/>
    <mergeCell ref="A94:B94"/>
    <mergeCell ref="A95:B95"/>
    <mergeCell ref="A96:B96"/>
    <mergeCell ref="A97:B97"/>
    <mergeCell ref="A86:F86"/>
    <mergeCell ref="C87:F87"/>
    <mergeCell ref="C88:C90"/>
    <mergeCell ref="D88:D90"/>
    <mergeCell ref="E88:E90"/>
    <mergeCell ref="F88:F90"/>
    <mergeCell ref="A79:B79"/>
    <mergeCell ref="A80:B80"/>
    <mergeCell ref="A81:B81"/>
    <mergeCell ref="B83:F83"/>
    <mergeCell ref="B84:F84"/>
    <mergeCell ref="A72:F72"/>
    <mergeCell ref="C73:F73"/>
    <mergeCell ref="C74:C76"/>
    <mergeCell ref="D74:D76"/>
    <mergeCell ref="E74:E76"/>
    <mergeCell ref="F74:F76"/>
    <mergeCell ref="A65:B65"/>
    <mergeCell ref="A66:B66"/>
    <mergeCell ref="A67:B67"/>
    <mergeCell ref="B69:F69"/>
    <mergeCell ref="B70:F70"/>
    <mergeCell ref="C59:F59"/>
    <mergeCell ref="C60:C62"/>
    <mergeCell ref="D60:D62"/>
    <mergeCell ref="E60:E62"/>
    <mergeCell ref="F60:F62"/>
    <mergeCell ref="A52:B52"/>
    <mergeCell ref="A53:B53"/>
    <mergeCell ref="B55:F55"/>
    <mergeCell ref="B56:F56"/>
    <mergeCell ref="A58:F58"/>
    <mergeCell ref="B43:F43"/>
    <mergeCell ref="A45:F45"/>
    <mergeCell ref="C46:F46"/>
    <mergeCell ref="C47:C49"/>
    <mergeCell ref="D47:D49"/>
    <mergeCell ref="E47:E49"/>
    <mergeCell ref="F47:F49"/>
    <mergeCell ref="A40:B40"/>
    <mergeCell ref="B42:F42"/>
    <mergeCell ref="A28:B28"/>
    <mergeCell ref="A29:B29"/>
    <mergeCell ref="C31:F31"/>
    <mergeCell ref="C32:C34"/>
    <mergeCell ref="D32:D34"/>
    <mergeCell ref="E32:E34"/>
    <mergeCell ref="F32:F34"/>
    <mergeCell ref="A27:B27"/>
    <mergeCell ref="A18:B18"/>
    <mergeCell ref="A19:B19"/>
    <mergeCell ref="A20:B20"/>
    <mergeCell ref="A21:B21"/>
    <mergeCell ref="A22:B22"/>
    <mergeCell ref="A37:B37"/>
    <mergeCell ref="A38:B38"/>
    <mergeCell ref="A39:B39"/>
    <mergeCell ref="C13:C15"/>
    <mergeCell ref="D13:D15"/>
    <mergeCell ref="E13:E15"/>
    <mergeCell ref="F13:F15"/>
    <mergeCell ref="A7:H7"/>
    <mergeCell ref="A23:B23"/>
    <mergeCell ref="A24:B24"/>
    <mergeCell ref="A25:B25"/>
    <mergeCell ref="A26:B26"/>
    <mergeCell ref="G1:H1"/>
    <mergeCell ref="B2:H2"/>
    <mergeCell ref="F3:H3"/>
    <mergeCell ref="A5:F5"/>
    <mergeCell ref="A6:F6"/>
    <mergeCell ref="B8:F8"/>
    <mergeCell ref="B9:F9"/>
    <mergeCell ref="A11:F11"/>
    <mergeCell ref="C12:F12"/>
  </mergeCells>
  <pageMargins left="0.70866141732283472" right="0.28999999999999998" top="0.74803149606299213" bottom="0.2362204724409449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zoomScaleNormal="100" workbookViewId="0">
      <selection activeCell="L9" sqref="L9"/>
    </sheetView>
  </sheetViews>
  <sheetFormatPr defaultRowHeight="13.5" x14ac:dyDescent="0.25"/>
  <cols>
    <col min="1" max="1" width="14.5703125" style="116" customWidth="1"/>
    <col min="2" max="2" width="14.140625" style="116" customWidth="1"/>
    <col min="3" max="3" width="13.140625" style="116" customWidth="1"/>
    <col min="4" max="4" width="42.85546875" style="116" bestFit="1" customWidth="1"/>
    <col min="5" max="5" width="16.7109375" style="116" customWidth="1"/>
    <col min="6" max="6" width="10.140625" style="116" customWidth="1"/>
    <col min="7" max="7" width="19.140625" style="116" customWidth="1"/>
    <col min="8" max="8" width="12.85546875" style="116" bestFit="1" customWidth="1"/>
    <col min="9" max="9" width="18.140625" style="116" customWidth="1"/>
    <col min="10" max="11" width="9.140625" style="116"/>
    <col min="12" max="12" width="14" style="116" bestFit="1" customWidth="1"/>
    <col min="13" max="13" width="12" style="116" bestFit="1" customWidth="1"/>
    <col min="14" max="256" width="9.140625" style="116"/>
    <col min="257" max="257" width="14.5703125" style="116" customWidth="1"/>
    <col min="258" max="258" width="14.140625" style="116" customWidth="1"/>
    <col min="259" max="259" width="13.140625" style="116" customWidth="1"/>
    <col min="260" max="260" width="42.85546875" style="116" bestFit="1" customWidth="1"/>
    <col min="261" max="261" width="16.7109375" style="116" customWidth="1"/>
    <col min="262" max="262" width="10.140625" style="116" customWidth="1"/>
    <col min="263" max="263" width="13.85546875" style="116" customWidth="1"/>
    <col min="264" max="264" width="12.85546875" style="116" bestFit="1" customWidth="1"/>
    <col min="265" max="265" width="18.140625" style="116" customWidth="1"/>
    <col min="266" max="267" width="9.140625" style="116"/>
    <col min="268" max="268" width="14" style="116" bestFit="1" customWidth="1"/>
    <col min="269" max="269" width="12" style="116" bestFit="1" customWidth="1"/>
    <col min="270" max="512" width="9.140625" style="116"/>
    <col min="513" max="513" width="14.5703125" style="116" customWidth="1"/>
    <col min="514" max="514" width="14.140625" style="116" customWidth="1"/>
    <col min="515" max="515" width="13.140625" style="116" customWidth="1"/>
    <col min="516" max="516" width="42.85546875" style="116" bestFit="1" customWidth="1"/>
    <col min="517" max="517" width="16.7109375" style="116" customWidth="1"/>
    <col min="518" max="518" width="10.140625" style="116" customWidth="1"/>
    <col min="519" max="519" width="13.85546875" style="116" customWidth="1"/>
    <col min="520" max="520" width="12.85546875" style="116" bestFit="1" customWidth="1"/>
    <col min="521" max="521" width="18.140625" style="116" customWidth="1"/>
    <col min="522" max="523" width="9.140625" style="116"/>
    <col min="524" max="524" width="14" style="116" bestFit="1" customWidth="1"/>
    <col min="525" max="525" width="12" style="116" bestFit="1" customWidth="1"/>
    <col min="526" max="768" width="9.140625" style="116"/>
    <col min="769" max="769" width="14.5703125" style="116" customWidth="1"/>
    <col min="770" max="770" width="14.140625" style="116" customWidth="1"/>
    <col min="771" max="771" width="13.140625" style="116" customWidth="1"/>
    <col min="772" max="772" width="42.85546875" style="116" bestFit="1" customWidth="1"/>
    <col min="773" max="773" width="16.7109375" style="116" customWidth="1"/>
    <col min="774" max="774" width="10.140625" style="116" customWidth="1"/>
    <col min="775" max="775" width="13.85546875" style="116" customWidth="1"/>
    <col min="776" max="776" width="12.85546875" style="116" bestFit="1" customWidth="1"/>
    <col min="777" max="777" width="18.140625" style="116" customWidth="1"/>
    <col min="778" max="779" width="9.140625" style="116"/>
    <col min="780" max="780" width="14" style="116" bestFit="1" customWidth="1"/>
    <col min="781" max="781" width="12" style="116" bestFit="1" customWidth="1"/>
    <col min="782" max="1024" width="9.140625" style="116"/>
    <col min="1025" max="1025" width="14.5703125" style="116" customWidth="1"/>
    <col min="1026" max="1026" width="14.140625" style="116" customWidth="1"/>
    <col min="1027" max="1027" width="13.140625" style="116" customWidth="1"/>
    <col min="1028" max="1028" width="42.85546875" style="116" bestFit="1" customWidth="1"/>
    <col min="1029" max="1029" width="16.7109375" style="116" customWidth="1"/>
    <col min="1030" max="1030" width="10.140625" style="116" customWidth="1"/>
    <col min="1031" max="1031" width="13.85546875" style="116" customWidth="1"/>
    <col min="1032" max="1032" width="12.85546875" style="116" bestFit="1" customWidth="1"/>
    <col min="1033" max="1033" width="18.140625" style="116" customWidth="1"/>
    <col min="1034" max="1035" width="9.140625" style="116"/>
    <col min="1036" max="1036" width="14" style="116" bestFit="1" customWidth="1"/>
    <col min="1037" max="1037" width="12" style="116" bestFit="1" customWidth="1"/>
    <col min="1038" max="1280" width="9.140625" style="116"/>
    <col min="1281" max="1281" width="14.5703125" style="116" customWidth="1"/>
    <col min="1282" max="1282" width="14.140625" style="116" customWidth="1"/>
    <col min="1283" max="1283" width="13.140625" style="116" customWidth="1"/>
    <col min="1284" max="1284" width="42.85546875" style="116" bestFit="1" customWidth="1"/>
    <col min="1285" max="1285" width="16.7109375" style="116" customWidth="1"/>
    <col min="1286" max="1286" width="10.140625" style="116" customWidth="1"/>
    <col min="1287" max="1287" width="13.85546875" style="116" customWidth="1"/>
    <col min="1288" max="1288" width="12.85546875" style="116" bestFit="1" customWidth="1"/>
    <col min="1289" max="1289" width="18.140625" style="116" customWidth="1"/>
    <col min="1290" max="1291" width="9.140625" style="116"/>
    <col min="1292" max="1292" width="14" style="116" bestFit="1" customWidth="1"/>
    <col min="1293" max="1293" width="12" style="116" bestFit="1" customWidth="1"/>
    <col min="1294" max="1536" width="9.140625" style="116"/>
    <col min="1537" max="1537" width="14.5703125" style="116" customWidth="1"/>
    <col min="1538" max="1538" width="14.140625" style="116" customWidth="1"/>
    <col min="1539" max="1539" width="13.140625" style="116" customWidth="1"/>
    <col min="1540" max="1540" width="42.85546875" style="116" bestFit="1" customWidth="1"/>
    <col min="1541" max="1541" width="16.7109375" style="116" customWidth="1"/>
    <col min="1542" max="1542" width="10.140625" style="116" customWidth="1"/>
    <col min="1543" max="1543" width="13.85546875" style="116" customWidth="1"/>
    <col min="1544" max="1544" width="12.85546875" style="116" bestFit="1" customWidth="1"/>
    <col min="1545" max="1545" width="18.140625" style="116" customWidth="1"/>
    <col min="1546" max="1547" width="9.140625" style="116"/>
    <col min="1548" max="1548" width="14" style="116" bestFit="1" customWidth="1"/>
    <col min="1549" max="1549" width="12" style="116" bestFit="1" customWidth="1"/>
    <col min="1550" max="1792" width="9.140625" style="116"/>
    <col min="1793" max="1793" width="14.5703125" style="116" customWidth="1"/>
    <col min="1794" max="1794" width="14.140625" style="116" customWidth="1"/>
    <col min="1795" max="1795" width="13.140625" style="116" customWidth="1"/>
    <col min="1796" max="1796" width="42.85546875" style="116" bestFit="1" customWidth="1"/>
    <col min="1797" max="1797" width="16.7109375" style="116" customWidth="1"/>
    <col min="1798" max="1798" width="10.140625" style="116" customWidth="1"/>
    <col min="1799" max="1799" width="13.85546875" style="116" customWidth="1"/>
    <col min="1800" max="1800" width="12.85546875" style="116" bestFit="1" customWidth="1"/>
    <col min="1801" max="1801" width="18.140625" style="116" customWidth="1"/>
    <col min="1802" max="1803" width="9.140625" style="116"/>
    <col min="1804" max="1804" width="14" style="116" bestFit="1" customWidth="1"/>
    <col min="1805" max="1805" width="12" style="116" bestFit="1" customWidth="1"/>
    <col min="1806" max="2048" width="9.140625" style="116"/>
    <col min="2049" max="2049" width="14.5703125" style="116" customWidth="1"/>
    <col min="2050" max="2050" width="14.140625" style="116" customWidth="1"/>
    <col min="2051" max="2051" width="13.140625" style="116" customWidth="1"/>
    <col min="2052" max="2052" width="42.85546875" style="116" bestFit="1" customWidth="1"/>
    <col min="2053" max="2053" width="16.7109375" style="116" customWidth="1"/>
    <col min="2054" max="2054" width="10.140625" style="116" customWidth="1"/>
    <col min="2055" max="2055" width="13.85546875" style="116" customWidth="1"/>
    <col min="2056" max="2056" width="12.85546875" style="116" bestFit="1" customWidth="1"/>
    <col min="2057" max="2057" width="18.140625" style="116" customWidth="1"/>
    <col min="2058" max="2059" width="9.140625" style="116"/>
    <col min="2060" max="2060" width="14" style="116" bestFit="1" customWidth="1"/>
    <col min="2061" max="2061" width="12" style="116" bestFit="1" customWidth="1"/>
    <col min="2062" max="2304" width="9.140625" style="116"/>
    <col min="2305" max="2305" width="14.5703125" style="116" customWidth="1"/>
    <col min="2306" max="2306" width="14.140625" style="116" customWidth="1"/>
    <col min="2307" max="2307" width="13.140625" style="116" customWidth="1"/>
    <col min="2308" max="2308" width="42.85546875" style="116" bestFit="1" customWidth="1"/>
    <col min="2309" max="2309" width="16.7109375" style="116" customWidth="1"/>
    <col min="2310" max="2310" width="10.140625" style="116" customWidth="1"/>
    <col min="2311" max="2311" width="13.85546875" style="116" customWidth="1"/>
    <col min="2312" max="2312" width="12.85546875" style="116" bestFit="1" customWidth="1"/>
    <col min="2313" max="2313" width="18.140625" style="116" customWidth="1"/>
    <col min="2314" max="2315" width="9.140625" style="116"/>
    <col min="2316" max="2316" width="14" style="116" bestFit="1" customWidth="1"/>
    <col min="2317" max="2317" width="12" style="116" bestFit="1" customWidth="1"/>
    <col min="2318" max="2560" width="9.140625" style="116"/>
    <col min="2561" max="2561" width="14.5703125" style="116" customWidth="1"/>
    <col min="2562" max="2562" width="14.140625" style="116" customWidth="1"/>
    <col min="2563" max="2563" width="13.140625" style="116" customWidth="1"/>
    <col min="2564" max="2564" width="42.85546875" style="116" bestFit="1" customWidth="1"/>
    <col min="2565" max="2565" width="16.7109375" style="116" customWidth="1"/>
    <col min="2566" max="2566" width="10.140625" style="116" customWidth="1"/>
    <col min="2567" max="2567" width="13.85546875" style="116" customWidth="1"/>
    <col min="2568" max="2568" width="12.85546875" style="116" bestFit="1" customWidth="1"/>
    <col min="2569" max="2569" width="18.140625" style="116" customWidth="1"/>
    <col min="2570" max="2571" width="9.140625" style="116"/>
    <col min="2572" max="2572" width="14" style="116" bestFit="1" customWidth="1"/>
    <col min="2573" max="2573" width="12" style="116" bestFit="1" customWidth="1"/>
    <col min="2574" max="2816" width="9.140625" style="116"/>
    <col min="2817" max="2817" width="14.5703125" style="116" customWidth="1"/>
    <col min="2818" max="2818" width="14.140625" style="116" customWidth="1"/>
    <col min="2819" max="2819" width="13.140625" style="116" customWidth="1"/>
    <col min="2820" max="2820" width="42.85546875" style="116" bestFit="1" customWidth="1"/>
    <col min="2821" max="2821" width="16.7109375" style="116" customWidth="1"/>
    <col min="2822" max="2822" width="10.140625" style="116" customWidth="1"/>
    <col min="2823" max="2823" width="13.85546875" style="116" customWidth="1"/>
    <col min="2824" max="2824" width="12.85546875" style="116" bestFit="1" customWidth="1"/>
    <col min="2825" max="2825" width="18.140625" style="116" customWidth="1"/>
    <col min="2826" max="2827" width="9.140625" style="116"/>
    <col min="2828" max="2828" width="14" style="116" bestFit="1" customWidth="1"/>
    <col min="2829" max="2829" width="12" style="116" bestFit="1" customWidth="1"/>
    <col min="2830" max="3072" width="9.140625" style="116"/>
    <col min="3073" max="3073" width="14.5703125" style="116" customWidth="1"/>
    <col min="3074" max="3074" width="14.140625" style="116" customWidth="1"/>
    <col min="3075" max="3075" width="13.140625" style="116" customWidth="1"/>
    <col min="3076" max="3076" width="42.85546875" style="116" bestFit="1" customWidth="1"/>
    <col min="3077" max="3077" width="16.7109375" style="116" customWidth="1"/>
    <col min="3078" max="3078" width="10.140625" style="116" customWidth="1"/>
    <col min="3079" max="3079" width="13.85546875" style="116" customWidth="1"/>
    <col min="3080" max="3080" width="12.85546875" style="116" bestFit="1" customWidth="1"/>
    <col min="3081" max="3081" width="18.140625" style="116" customWidth="1"/>
    <col min="3082" max="3083" width="9.140625" style="116"/>
    <col min="3084" max="3084" width="14" style="116" bestFit="1" customWidth="1"/>
    <col min="3085" max="3085" width="12" style="116" bestFit="1" customWidth="1"/>
    <col min="3086" max="3328" width="9.140625" style="116"/>
    <col min="3329" max="3329" width="14.5703125" style="116" customWidth="1"/>
    <col min="3330" max="3330" width="14.140625" style="116" customWidth="1"/>
    <col min="3331" max="3331" width="13.140625" style="116" customWidth="1"/>
    <col min="3332" max="3332" width="42.85546875" style="116" bestFit="1" customWidth="1"/>
    <col min="3333" max="3333" width="16.7109375" style="116" customWidth="1"/>
    <col min="3334" max="3334" width="10.140625" style="116" customWidth="1"/>
    <col min="3335" max="3335" width="13.85546875" style="116" customWidth="1"/>
    <col min="3336" max="3336" width="12.85546875" style="116" bestFit="1" customWidth="1"/>
    <col min="3337" max="3337" width="18.140625" style="116" customWidth="1"/>
    <col min="3338" max="3339" width="9.140625" style="116"/>
    <col min="3340" max="3340" width="14" style="116" bestFit="1" customWidth="1"/>
    <col min="3341" max="3341" width="12" style="116" bestFit="1" customWidth="1"/>
    <col min="3342" max="3584" width="9.140625" style="116"/>
    <col min="3585" max="3585" width="14.5703125" style="116" customWidth="1"/>
    <col min="3586" max="3586" width="14.140625" style="116" customWidth="1"/>
    <col min="3587" max="3587" width="13.140625" style="116" customWidth="1"/>
    <col min="3588" max="3588" width="42.85546875" style="116" bestFit="1" customWidth="1"/>
    <col min="3589" max="3589" width="16.7109375" style="116" customWidth="1"/>
    <col min="3590" max="3590" width="10.140625" style="116" customWidth="1"/>
    <col min="3591" max="3591" width="13.85546875" style="116" customWidth="1"/>
    <col min="3592" max="3592" width="12.85546875" style="116" bestFit="1" customWidth="1"/>
    <col min="3593" max="3593" width="18.140625" style="116" customWidth="1"/>
    <col min="3594" max="3595" width="9.140625" style="116"/>
    <col min="3596" max="3596" width="14" style="116" bestFit="1" customWidth="1"/>
    <col min="3597" max="3597" width="12" style="116" bestFit="1" customWidth="1"/>
    <col min="3598" max="3840" width="9.140625" style="116"/>
    <col min="3841" max="3841" width="14.5703125" style="116" customWidth="1"/>
    <col min="3842" max="3842" width="14.140625" style="116" customWidth="1"/>
    <col min="3843" max="3843" width="13.140625" style="116" customWidth="1"/>
    <col min="3844" max="3844" width="42.85546875" style="116" bestFit="1" customWidth="1"/>
    <col min="3845" max="3845" width="16.7109375" style="116" customWidth="1"/>
    <col min="3846" max="3846" width="10.140625" style="116" customWidth="1"/>
    <col min="3847" max="3847" width="13.85546875" style="116" customWidth="1"/>
    <col min="3848" max="3848" width="12.85546875" style="116" bestFit="1" customWidth="1"/>
    <col min="3849" max="3849" width="18.140625" style="116" customWidth="1"/>
    <col min="3850" max="3851" width="9.140625" style="116"/>
    <col min="3852" max="3852" width="14" style="116" bestFit="1" customWidth="1"/>
    <col min="3853" max="3853" width="12" style="116" bestFit="1" customWidth="1"/>
    <col min="3854" max="4096" width="9.140625" style="116"/>
    <col min="4097" max="4097" width="14.5703125" style="116" customWidth="1"/>
    <col min="4098" max="4098" width="14.140625" style="116" customWidth="1"/>
    <col min="4099" max="4099" width="13.140625" style="116" customWidth="1"/>
    <col min="4100" max="4100" width="42.85546875" style="116" bestFit="1" customWidth="1"/>
    <col min="4101" max="4101" width="16.7109375" style="116" customWidth="1"/>
    <col min="4102" max="4102" width="10.140625" style="116" customWidth="1"/>
    <col min="4103" max="4103" width="13.85546875" style="116" customWidth="1"/>
    <col min="4104" max="4104" width="12.85546875" style="116" bestFit="1" customWidth="1"/>
    <col min="4105" max="4105" width="18.140625" style="116" customWidth="1"/>
    <col min="4106" max="4107" width="9.140625" style="116"/>
    <col min="4108" max="4108" width="14" style="116" bestFit="1" customWidth="1"/>
    <col min="4109" max="4109" width="12" style="116" bestFit="1" customWidth="1"/>
    <col min="4110" max="4352" width="9.140625" style="116"/>
    <col min="4353" max="4353" width="14.5703125" style="116" customWidth="1"/>
    <col min="4354" max="4354" width="14.140625" style="116" customWidth="1"/>
    <col min="4355" max="4355" width="13.140625" style="116" customWidth="1"/>
    <col min="4356" max="4356" width="42.85546875" style="116" bestFit="1" customWidth="1"/>
    <col min="4357" max="4357" width="16.7109375" style="116" customWidth="1"/>
    <col min="4358" max="4358" width="10.140625" style="116" customWidth="1"/>
    <col min="4359" max="4359" width="13.85546875" style="116" customWidth="1"/>
    <col min="4360" max="4360" width="12.85546875" style="116" bestFit="1" customWidth="1"/>
    <col min="4361" max="4361" width="18.140625" style="116" customWidth="1"/>
    <col min="4362" max="4363" width="9.140625" style="116"/>
    <col min="4364" max="4364" width="14" style="116" bestFit="1" customWidth="1"/>
    <col min="4365" max="4365" width="12" style="116" bestFit="1" customWidth="1"/>
    <col min="4366" max="4608" width="9.140625" style="116"/>
    <col min="4609" max="4609" width="14.5703125" style="116" customWidth="1"/>
    <col min="4610" max="4610" width="14.140625" style="116" customWidth="1"/>
    <col min="4611" max="4611" width="13.140625" style="116" customWidth="1"/>
    <col min="4612" max="4612" width="42.85546875" style="116" bestFit="1" customWidth="1"/>
    <col min="4613" max="4613" width="16.7109375" style="116" customWidth="1"/>
    <col min="4614" max="4614" width="10.140625" style="116" customWidth="1"/>
    <col min="4615" max="4615" width="13.85546875" style="116" customWidth="1"/>
    <col min="4616" max="4616" width="12.85546875" style="116" bestFit="1" customWidth="1"/>
    <col min="4617" max="4617" width="18.140625" style="116" customWidth="1"/>
    <col min="4618" max="4619" width="9.140625" style="116"/>
    <col min="4620" max="4620" width="14" style="116" bestFit="1" customWidth="1"/>
    <col min="4621" max="4621" width="12" style="116" bestFit="1" customWidth="1"/>
    <col min="4622" max="4864" width="9.140625" style="116"/>
    <col min="4865" max="4865" width="14.5703125" style="116" customWidth="1"/>
    <col min="4866" max="4866" width="14.140625" style="116" customWidth="1"/>
    <col min="4867" max="4867" width="13.140625" style="116" customWidth="1"/>
    <col min="4868" max="4868" width="42.85546875" style="116" bestFit="1" customWidth="1"/>
    <col min="4869" max="4869" width="16.7109375" style="116" customWidth="1"/>
    <col min="4870" max="4870" width="10.140625" style="116" customWidth="1"/>
    <col min="4871" max="4871" width="13.85546875" style="116" customWidth="1"/>
    <col min="4872" max="4872" width="12.85546875" style="116" bestFit="1" customWidth="1"/>
    <col min="4873" max="4873" width="18.140625" style="116" customWidth="1"/>
    <col min="4874" max="4875" width="9.140625" style="116"/>
    <col min="4876" max="4876" width="14" style="116" bestFit="1" customWidth="1"/>
    <col min="4877" max="4877" width="12" style="116" bestFit="1" customWidth="1"/>
    <col min="4878" max="5120" width="9.140625" style="116"/>
    <col min="5121" max="5121" width="14.5703125" style="116" customWidth="1"/>
    <col min="5122" max="5122" width="14.140625" style="116" customWidth="1"/>
    <col min="5123" max="5123" width="13.140625" style="116" customWidth="1"/>
    <col min="5124" max="5124" width="42.85546875" style="116" bestFit="1" customWidth="1"/>
    <col min="5125" max="5125" width="16.7109375" style="116" customWidth="1"/>
    <col min="5126" max="5126" width="10.140625" style="116" customWidth="1"/>
    <col min="5127" max="5127" width="13.85546875" style="116" customWidth="1"/>
    <col min="5128" max="5128" width="12.85546875" style="116" bestFit="1" customWidth="1"/>
    <col min="5129" max="5129" width="18.140625" style="116" customWidth="1"/>
    <col min="5130" max="5131" width="9.140625" style="116"/>
    <col min="5132" max="5132" width="14" style="116" bestFit="1" customWidth="1"/>
    <col min="5133" max="5133" width="12" style="116" bestFit="1" customWidth="1"/>
    <col min="5134" max="5376" width="9.140625" style="116"/>
    <col min="5377" max="5377" width="14.5703125" style="116" customWidth="1"/>
    <col min="5378" max="5378" width="14.140625" style="116" customWidth="1"/>
    <col min="5379" max="5379" width="13.140625" style="116" customWidth="1"/>
    <col min="5380" max="5380" width="42.85546875" style="116" bestFit="1" customWidth="1"/>
    <col min="5381" max="5381" width="16.7109375" style="116" customWidth="1"/>
    <col min="5382" max="5382" width="10.140625" style="116" customWidth="1"/>
    <col min="5383" max="5383" width="13.85546875" style="116" customWidth="1"/>
    <col min="5384" max="5384" width="12.85546875" style="116" bestFit="1" customWidth="1"/>
    <col min="5385" max="5385" width="18.140625" style="116" customWidth="1"/>
    <col min="5386" max="5387" width="9.140625" style="116"/>
    <col min="5388" max="5388" width="14" style="116" bestFit="1" customWidth="1"/>
    <col min="5389" max="5389" width="12" style="116" bestFit="1" customWidth="1"/>
    <col min="5390" max="5632" width="9.140625" style="116"/>
    <col min="5633" max="5633" width="14.5703125" style="116" customWidth="1"/>
    <col min="5634" max="5634" width="14.140625" style="116" customWidth="1"/>
    <col min="5635" max="5635" width="13.140625" style="116" customWidth="1"/>
    <col min="5636" max="5636" width="42.85546875" style="116" bestFit="1" customWidth="1"/>
    <col min="5637" max="5637" width="16.7109375" style="116" customWidth="1"/>
    <col min="5638" max="5638" width="10.140625" style="116" customWidth="1"/>
    <col min="5639" max="5639" width="13.85546875" style="116" customWidth="1"/>
    <col min="5640" max="5640" width="12.85546875" style="116" bestFit="1" customWidth="1"/>
    <col min="5641" max="5641" width="18.140625" style="116" customWidth="1"/>
    <col min="5642" max="5643" width="9.140625" style="116"/>
    <col min="5644" max="5644" width="14" style="116" bestFit="1" customWidth="1"/>
    <col min="5645" max="5645" width="12" style="116" bestFit="1" customWidth="1"/>
    <col min="5646" max="5888" width="9.140625" style="116"/>
    <col min="5889" max="5889" width="14.5703125" style="116" customWidth="1"/>
    <col min="5890" max="5890" width="14.140625" style="116" customWidth="1"/>
    <col min="5891" max="5891" width="13.140625" style="116" customWidth="1"/>
    <col min="5892" max="5892" width="42.85546875" style="116" bestFit="1" customWidth="1"/>
    <col min="5893" max="5893" width="16.7109375" style="116" customWidth="1"/>
    <col min="5894" max="5894" width="10.140625" style="116" customWidth="1"/>
    <col min="5895" max="5895" width="13.85546875" style="116" customWidth="1"/>
    <col min="5896" max="5896" width="12.85546875" style="116" bestFit="1" customWidth="1"/>
    <col min="5897" max="5897" width="18.140625" style="116" customWidth="1"/>
    <col min="5898" max="5899" width="9.140625" style="116"/>
    <col min="5900" max="5900" width="14" style="116" bestFit="1" customWidth="1"/>
    <col min="5901" max="5901" width="12" style="116" bestFit="1" customWidth="1"/>
    <col min="5902" max="6144" width="9.140625" style="116"/>
    <col min="6145" max="6145" width="14.5703125" style="116" customWidth="1"/>
    <col min="6146" max="6146" width="14.140625" style="116" customWidth="1"/>
    <col min="6147" max="6147" width="13.140625" style="116" customWidth="1"/>
    <col min="6148" max="6148" width="42.85546875" style="116" bestFit="1" customWidth="1"/>
    <col min="6149" max="6149" width="16.7109375" style="116" customWidth="1"/>
    <col min="6150" max="6150" width="10.140625" style="116" customWidth="1"/>
    <col min="6151" max="6151" width="13.85546875" style="116" customWidth="1"/>
    <col min="6152" max="6152" width="12.85546875" style="116" bestFit="1" customWidth="1"/>
    <col min="6153" max="6153" width="18.140625" style="116" customWidth="1"/>
    <col min="6154" max="6155" width="9.140625" style="116"/>
    <col min="6156" max="6156" width="14" style="116" bestFit="1" customWidth="1"/>
    <col min="6157" max="6157" width="12" style="116" bestFit="1" customWidth="1"/>
    <col min="6158" max="6400" width="9.140625" style="116"/>
    <col min="6401" max="6401" width="14.5703125" style="116" customWidth="1"/>
    <col min="6402" max="6402" width="14.140625" style="116" customWidth="1"/>
    <col min="6403" max="6403" width="13.140625" style="116" customWidth="1"/>
    <col min="6404" max="6404" width="42.85546875" style="116" bestFit="1" customWidth="1"/>
    <col min="6405" max="6405" width="16.7109375" style="116" customWidth="1"/>
    <col min="6406" max="6406" width="10.140625" style="116" customWidth="1"/>
    <col min="6407" max="6407" width="13.85546875" style="116" customWidth="1"/>
    <col min="6408" max="6408" width="12.85546875" style="116" bestFit="1" customWidth="1"/>
    <col min="6409" max="6409" width="18.140625" style="116" customWidth="1"/>
    <col min="6410" max="6411" width="9.140625" style="116"/>
    <col min="6412" max="6412" width="14" style="116" bestFit="1" customWidth="1"/>
    <col min="6413" max="6413" width="12" style="116" bestFit="1" customWidth="1"/>
    <col min="6414" max="6656" width="9.140625" style="116"/>
    <col min="6657" max="6657" width="14.5703125" style="116" customWidth="1"/>
    <col min="6658" max="6658" width="14.140625" style="116" customWidth="1"/>
    <col min="6659" max="6659" width="13.140625" style="116" customWidth="1"/>
    <col min="6660" max="6660" width="42.85546875" style="116" bestFit="1" customWidth="1"/>
    <col min="6661" max="6661" width="16.7109375" style="116" customWidth="1"/>
    <col min="6662" max="6662" width="10.140625" style="116" customWidth="1"/>
    <col min="6663" max="6663" width="13.85546875" style="116" customWidth="1"/>
    <col min="6664" max="6664" width="12.85546875" style="116" bestFit="1" customWidth="1"/>
    <col min="6665" max="6665" width="18.140625" style="116" customWidth="1"/>
    <col min="6666" max="6667" width="9.140625" style="116"/>
    <col min="6668" max="6668" width="14" style="116" bestFit="1" customWidth="1"/>
    <col min="6669" max="6669" width="12" style="116" bestFit="1" customWidth="1"/>
    <col min="6670" max="6912" width="9.140625" style="116"/>
    <col min="6913" max="6913" width="14.5703125" style="116" customWidth="1"/>
    <col min="6914" max="6914" width="14.140625" style="116" customWidth="1"/>
    <col min="6915" max="6915" width="13.140625" style="116" customWidth="1"/>
    <col min="6916" max="6916" width="42.85546875" style="116" bestFit="1" customWidth="1"/>
    <col min="6917" max="6917" width="16.7109375" style="116" customWidth="1"/>
    <col min="6918" max="6918" width="10.140625" style="116" customWidth="1"/>
    <col min="6919" max="6919" width="13.85546875" style="116" customWidth="1"/>
    <col min="6920" max="6920" width="12.85546875" style="116" bestFit="1" customWidth="1"/>
    <col min="6921" max="6921" width="18.140625" style="116" customWidth="1"/>
    <col min="6922" max="6923" width="9.140625" style="116"/>
    <col min="6924" max="6924" width="14" style="116" bestFit="1" customWidth="1"/>
    <col min="6925" max="6925" width="12" style="116" bestFit="1" customWidth="1"/>
    <col min="6926" max="7168" width="9.140625" style="116"/>
    <col min="7169" max="7169" width="14.5703125" style="116" customWidth="1"/>
    <col min="7170" max="7170" width="14.140625" style="116" customWidth="1"/>
    <col min="7171" max="7171" width="13.140625" style="116" customWidth="1"/>
    <col min="7172" max="7172" width="42.85546875" style="116" bestFit="1" customWidth="1"/>
    <col min="7173" max="7173" width="16.7109375" style="116" customWidth="1"/>
    <col min="7174" max="7174" width="10.140625" style="116" customWidth="1"/>
    <col min="7175" max="7175" width="13.85546875" style="116" customWidth="1"/>
    <col min="7176" max="7176" width="12.85546875" style="116" bestFit="1" customWidth="1"/>
    <col min="7177" max="7177" width="18.140625" style="116" customWidth="1"/>
    <col min="7178" max="7179" width="9.140625" style="116"/>
    <col min="7180" max="7180" width="14" style="116" bestFit="1" customWidth="1"/>
    <col min="7181" max="7181" width="12" style="116" bestFit="1" customWidth="1"/>
    <col min="7182" max="7424" width="9.140625" style="116"/>
    <col min="7425" max="7425" width="14.5703125" style="116" customWidth="1"/>
    <col min="7426" max="7426" width="14.140625" style="116" customWidth="1"/>
    <col min="7427" max="7427" width="13.140625" style="116" customWidth="1"/>
    <col min="7428" max="7428" width="42.85546875" style="116" bestFit="1" customWidth="1"/>
    <col min="7429" max="7429" width="16.7109375" style="116" customWidth="1"/>
    <col min="7430" max="7430" width="10.140625" style="116" customWidth="1"/>
    <col min="7431" max="7431" width="13.85546875" style="116" customWidth="1"/>
    <col min="7432" max="7432" width="12.85546875" style="116" bestFit="1" customWidth="1"/>
    <col min="7433" max="7433" width="18.140625" style="116" customWidth="1"/>
    <col min="7434" max="7435" width="9.140625" style="116"/>
    <col min="7436" max="7436" width="14" style="116" bestFit="1" customWidth="1"/>
    <col min="7437" max="7437" width="12" style="116" bestFit="1" customWidth="1"/>
    <col min="7438" max="7680" width="9.140625" style="116"/>
    <col min="7681" max="7681" width="14.5703125" style="116" customWidth="1"/>
    <col min="7682" max="7682" width="14.140625" style="116" customWidth="1"/>
    <col min="7683" max="7683" width="13.140625" style="116" customWidth="1"/>
    <col min="7684" max="7684" width="42.85546875" style="116" bestFit="1" customWidth="1"/>
    <col min="7685" max="7685" width="16.7109375" style="116" customWidth="1"/>
    <col min="7686" max="7686" width="10.140625" style="116" customWidth="1"/>
    <col min="7687" max="7687" width="13.85546875" style="116" customWidth="1"/>
    <col min="7688" max="7688" width="12.85546875" style="116" bestFit="1" customWidth="1"/>
    <col min="7689" max="7689" width="18.140625" style="116" customWidth="1"/>
    <col min="7690" max="7691" width="9.140625" style="116"/>
    <col min="7692" max="7692" width="14" style="116" bestFit="1" customWidth="1"/>
    <col min="7693" max="7693" width="12" style="116" bestFit="1" customWidth="1"/>
    <col min="7694" max="7936" width="9.140625" style="116"/>
    <col min="7937" max="7937" width="14.5703125" style="116" customWidth="1"/>
    <col min="7938" max="7938" width="14.140625" style="116" customWidth="1"/>
    <col min="7939" max="7939" width="13.140625" style="116" customWidth="1"/>
    <col min="7940" max="7940" width="42.85546875" style="116" bestFit="1" customWidth="1"/>
    <col min="7941" max="7941" width="16.7109375" style="116" customWidth="1"/>
    <col min="7942" max="7942" width="10.140625" style="116" customWidth="1"/>
    <col min="7943" max="7943" width="13.85546875" style="116" customWidth="1"/>
    <col min="7944" max="7944" width="12.85546875" style="116" bestFit="1" customWidth="1"/>
    <col min="7945" max="7945" width="18.140625" style="116" customWidth="1"/>
    <col min="7946" max="7947" width="9.140625" style="116"/>
    <col min="7948" max="7948" width="14" style="116" bestFit="1" customWidth="1"/>
    <col min="7949" max="7949" width="12" style="116" bestFit="1" customWidth="1"/>
    <col min="7950" max="8192" width="9.140625" style="116"/>
    <col min="8193" max="8193" width="14.5703125" style="116" customWidth="1"/>
    <col min="8194" max="8194" width="14.140625" style="116" customWidth="1"/>
    <col min="8195" max="8195" width="13.140625" style="116" customWidth="1"/>
    <col min="8196" max="8196" width="42.85546875" style="116" bestFit="1" customWidth="1"/>
    <col min="8197" max="8197" width="16.7109375" style="116" customWidth="1"/>
    <col min="8198" max="8198" width="10.140625" style="116" customWidth="1"/>
    <col min="8199" max="8199" width="13.85546875" style="116" customWidth="1"/>
    <col min="8200" max="8200" width="12.85546875" style="116" bestFit="1" customWidth="1"/>
    <col min="8201" max="8201" width="18.140625" style="116" customWidth="1"/>
    <col min="8202" max="8203" width="9.140625" style="116"/>
    <col min="8204" max="8204" width="14" style="116" bestFit="1" customWidth="1"/>
    <col min="8205" max="8205" width="12" style="116" bestFit="1" customWidth="1"/>
    <col min="8206" max="8448" width="9.140625" style="116"/>
    <col min="8449" max="8449" width="14.5703125" style="116" customWidth="1"/>
    <col min="8450" max="8450" width="14.140625" style="116" customWidth="1"/>
    <col min="8451" max="8451" width="13.140625" style="116" customWidth="1"/>
    <col min="8452" max="8452" width="42.85546875" style="116" bestFit="1" customWidth="1"/>
    <col min="8453" max="8453" width="16.7109375" style="116" customWidth="1"/>
    <col min="8454" max="8454" width="10.140625" style="116" customWidth="1"/>
    <col min="8455" max="8455" width="13.85546875" style="116" customWidth="1"/>
    <col min="8456" max="8456" width="12.85546875" style="116" bestFit="1" customWidth="1"/>
    <col min="8457" max="8457" width="18.140625" style="116" customWidth="1"/>
    <col min="8458" max="8459" width="9.140625" style="116"/>
    <col min="8460" max="8460" width="14" style="116" bestFit="1" customWidth="1"/>
    <col min="8461" max="8461" width="12" style="116" bestFit="1" customWidth="1"/>
    <col min="8462" max="8704" width="9.140625" style="116"/>
    <col min="8705" max="8705" width="14.5703125" style="116" customWidth="1"/>
    <col min="8706" max="8706" width="14.140625" style="116" customWidth="1"/>
    <col min="8707" max="8707" width="13.140625" style="116" customWidth="1"/>
    <col min="8708" max="8708" width="42.85546875" style="116" bestFit="1" customWidth="1"/>
    <col min="8709" max="8709" width="16.7109375" style="116" customWidth="1"/>
    <col min="8710" max="8710" width="10.140625" style="116" customWidth="1"/>
    <col min="8711" max="8711" width="13.85546875" style="116" customWidth="1"/>
    <col min="8712" max="8712" width="12.85546875" style="116" bestFit="1" customWidth="1"/>
    <col min="8713" max="8713" width="18.140625" style="116" customWidth="1"/>
    <col min="8714" max="8715" width="9.140625" style="116"/>
    <col min="8716" max="8716" width="14" style="116" bestFit="1" customWidth="1"/>
    <col min="8717" max="8717" width="12" style="116" bestFit="1" customWidth="1"/>
    <col min="8718" max="8960" width="9.140625" style="116"/>
    <col min="8961" max="8961" width="14.5703125" style="116" customWidth="1"/>
    <col min="8962" max="8962" width="14.140625" style="116" customWidth="1"/>
    <col min="8963" max="8963" width="13.140625" style="116" customWidth="1"/>
    <col min="8964" max="8964" width="42.85546875" style="116" bestFit="1" customWidth="1"/>
    <col min="8965" max="8965" width="16.7109375" style="116" customWidth="1"/>
    <col min="8966" max="8966" width="10.140625" style="116" customWidth="1"/>
    <col min="8967" max="8967" width="13.85546875" style="116" customWidth="1"/>
    <col min="8968" max="8968" width="12.85546875" style="116" bestFit="1" customWidth="1"/>
    <col min="8969" max="8969" width="18.140625" style="116" customWidth="1"/>
    <col min="8970" max="8971" width="9.140625" style="116"/>
    <col min="8972" max="8972" width="14" style="116" bestFit="1" customWidth="1"/>
    <col min="8973" max="8973" width="12" style="116" bestFit="1" customWidth="1"/>
    <col min="8974" max="9216" width="9.140625" style="116"/>
    <col min="9217" max="9217" width="14.5703125" style="116" customWidth="1"/>
    <col min="9218" max="9218" width="14.140625" style="116" customWidth="1"/>
    <col min="9219" max="9219" width="13.140625" style="116" customWidth="1"/>
    <col min="9220" max="9220" width="42.85546875" style="116" bestFit="1" customWidth="1"/>
    <col min="9221" max="9221" width="16.7109375" style="116" customWidth="1"/>
    <col min="9222" max="9222" width="10.140625" style="116" customWidth="1"/>
    <col min="9223" max="9223" width="13.85546875" style="116" customWidth="1"/>
    <col min="9224" max="9224" width="12.85546875" style="116" bestFit="1" customWidth="1"/>
    <col min="9225" max="9225" width="18.140625" style="116" customWidth="1"/>
    <col min="9226" max="9227" width="9.140625" style="116"/>
    <col min="9228" max="9228" width="14" style="116" bestFit="1" customWidth="1"/>
    <col min="9229" max="9229" width="12" style="116" bestFit="1" customWidth="1"/>
    <col min="9230" max="9472" width="9.140625" style="116"/>
    <col min="9473" max="9473" width="14.5703125" style="116" customWidth="1"/>
    <col min="9474" max="9474" width="14.140625" style="116" customWidth="1"/>
    <col min="9475" max="9475" width="13.140625" style="116" customWidth="1"/>
    <col min="9476" max="9476" width="42.85546875" style="116" bestFit="1" customWidth="1"/>
    <col min="9477" max="9477" width="16.7109375" style="116" customWidth="1"/>
    <col min="9478" max="9478" width="10.140625" style="116" customWidth="1"/>
    <col min="9479" max="9479" width="13.85546875" style="116" customWidth="1"/>
    <col min="9480" max="9480" width="12.85546875" style="116" bestFit="1" customWidth="1"/>
    <col min="9481" max="9481" width="18.140625" style="116" customWidth="1"/>
    <col min="9482" max="9483" width="9.140625" style="116"/>
    <col min="9484" max="9484" width="14" style="116" bestFit="1" customWidth="1"/>
    <col min="9485" max="9485" width="12" style="116" bestFit="1" customWidth="1"/>
    <col min="9486" max="9728" width="9.140625" style="116"/>
    <col min="9729" max="9729" width="14.5703125" style="116" customWidth="1"/>
    <col min="9730" max="9730" width="14.140625" style="116" customWidth="1"/>
    <col min="9731" max="9731" width="13.140625" style="116" customWidth="1"/>
    <col min="9732" max="9732" width="42.85546875" style="116" bestFit="1" customWidth="1"/>
    <col min="9733" max="9733" width="16.7109375" style="116" customWidth="1"/>
    <col min="9734" max="9734" width="10.140625" style="116" customWidth="1"/>
    <col min="9735" max="9735" width="13.85546875" style="116" customWidth="1"/>
    <col min="9736" max="9736" width="12.85546875" style="116" bestFit="1" customWidth="1"/>
    <col min="9737" max="9737" width="18.140625" style="116" customWidth="1"/>
    <col min="9738" max="9739" width="9.140625" style="116"/>
    <col min="9740" max="9740" width="14" style="116" bestFit="1" customWidth="1"/>
    <col min="9741" max="9741" width="12" style="116" bestFit="1" customWidth="1"/>
    <col min="9742" max="9984" width="9.140625" style="116"/>
    <col min="9985" max="9985" width="14.5703125" style="116" customWidth="1"/>
    <col min="9986" max="9986" width="14.140625" style="116" customWidth="1"/>
    <col min="9987" max="9987" width="13.140625" style="116" customWidth="1"/>
    <col min="9988" max="9988" width="42.85546875" style="116" bestFit="1" customWidth="1"/>
    <col min="9989" max="9989" width="16.7109375" style="116" customWidth="1"/>
    <col min="9990" max="9990" width="10.140625" style="116" customWidth="1"/>
    <col min="9991" max="9991" width="13.85546875" style="116" customWidth="1"/>
    <col min="9992" max="9992" width="12.85546875" style="116" bestFit="1" customWidth="1"/>
    <col min="9993" max="9993" width="18.140625" style="116" customWidth="1"/>
    <col min="9994" max="9995" width="9.140625" style="116"/>
    <col min="9996" max="9996" width="14" style="116" bestFit="1" customWidth="1"/>
    <col min="9997" max="9997" width="12" style="116" bestFit="1" customWidth="1"/>
    <col min="9998" max="10240" width="9.140625" style="116"/>
    <col min="10241" max="10241" width="14.5703125" style="116" customWidth="1"/>
    <col min="10242" max="10242" width="14.140625" style="116" customWidth="1"/>
    <col min="10243" max="10243" width="13.140625" style="116" customWidth="1"/>
    <col min="10244" max="10244" width="42.85546875" style="116" bestFit="1" customWidth="1"/>
    <col min="10245" max="10245" width="16.7109375" style="116" customWidth="1"/>
    <col min="10246" max="10246" width="10.140625" style="116" customWidth="1"/>
    <col min="10247" max="10247" width="13.85546875" style="116" customWidth="1"/>
    <col min="10248" max="10248" width="12.85546875" style="116" bestFit="1" customWidth="1"/>
    <col min="10249" max="10249" width="18.140625" style="116" customWidth="1"/>
    <col min="10250" max="10251" width="9.140625" style="116"/>
    <col min="10252" max="10252" width="14" style="116" bestFit="1" customWidth="1"/>
    <col min="10253" max="10253" width="12" style="116" bestFit="1" customWidth="1"/>
    <col min="10254" max="10496" width="9.140625" style="116"/>
    <col min="10497" max="10497" width="14.5703125" style="116" customWidth="1"/>
    <col min="10498" max="10498" width="14.140625" style="116" customWidth="1"/>
    <col min="10499" max="10499" width="13.140625" style="116" customWidth="1"/>
    <col min="10500" max="10500" width="42.85546875" style="116" bestFit="1" customWidth="1"/>
    <col min="10501" max="10501" width="16.7109375" style="116" customWidth="1"/>
    <col min="10502" max="10502" width="10.140625" style="116" customWidth="1"/>
    <col min="10503" max="10503" width="13.85546875" style="116" customWidth="1"/>
    <col min="10504" max="10504" width="12.85546875" style="116" bestFit="1" customWidth="1"/>
    <col min="10505" max="10505" width="18.140625" style="116" customWidth="1"/>
    <col min="10506" max="10507" width="9.140625" style="116"/>
    <col min="10508" max="10508" width="14" style="116" bestFit="1" customWidth="1"/>
    <col min="10509" max="10509" width="12" style="116" bestFit="1" customWidth="1"/>
    <col min="10510" max="10752" width="9.140625" style="116"/>
    <col min="10753" max="10753" width="14.5703125" style="116" customWidth="1"/>
    <col min="10754" max="10754" width="14.140625" style="116" customWidth="1"/>
    <col min="10755" max="10755" width="13.140625" style="116" customWidth="1"/>
    <col min="10756" max="10756" width="42.85546875" style="116" bestFit="1" customWidth="1"/>
    <col min="10757" max="10757" width="16.7109375" style="116" customWidth="1"/>
    <col min="10758" max="10758" width="10.140625" style="116" customWidth="1"/>
    <col min="10759" max="10759" width="13.85546875" style="116" customWidth="1"/>
    <col min="10760" max="10760" width="12.85546875" style="116" bestFit="1" customWidth="1"/>
    <col min="10761" max="10761" width="18.140625" style="116" customWidth="1"/>
    <col min="10762" max="10763" width="9.140625" style="116"/>
    <col min="10764" max="10764" width="14" style="116" bestFit="1" customWidth="1"/>
    <col min="10765" max="10765" width="12" style="116" bestFit="1" customWidth="1"/>
    <col min="10766" max="11008" width="9.140625" style="116"/>
    <col min="11009" max="11009" width="14.5703125" style="116" customWidth="1"/>
    <col min="11010" max="11010" width="14.140625" style="116" customWidth="1"/>
    <col min="11011" max="11011" width="13.140625" style="116" customWidth="1"/>
    <col min="11012" max="11012" width="42.85546875" style="116" bestFit="1" customWidth="1"/>
    <col min="11013" max="11013" width="16.7109375" style="116" customWidth="1"/>
    <col min="11014" max="11014" width="10.140625" style="116" customWidth="1"/>
    <col min="11015" max="11015" width="13.85546875" style="116" customWidth="1"/>
    <col min="11016" max="11016" width="12.85546875" style="116" bestFit="1" customWidth="1"/>
    <col min="11017" max="11017" width="18.140625" style="116" customWidth="1"/>
    <col min="11018" max="11019" width="9.140625" style="116"/>
    <col min="11020" max="11020" width="14" style="116" bestFit="1" customWidth="1"/>
    <col min="11021" max="11021" width="12" style="116" bestFit="1" customWidth="1"/>
    <col min="11022" max="11264" width="9.140625" style="116"/>
    <col min="11265" max="11265" width="14.5703125" style="116" customWidth="1"/>
    <col min="11266" max="11266" width="14.140625" style="116" customWidth="1"/>
    <col min="11267" max="11267" width="13.140625" style="116" customWidth="1"/>
    <col min="11268" max="11268" width="42.85546875" style="116" bestFit="1" customWidth="1"/>
    <col min="11269" max="11269" width="16.7109375" style="116" customWidth="1"/>
    <col min="11270" max="11270" width="10.140625" style="116" customWidth="1"/>
    <col min="11271" max="11271" width="13.85546875" style="116" customWidth="1"/>
    <col min="11272" max="11272" width="12.85546875" style="116" bestFit="1" customWidth="1"/>
    <col min="11273" max="11273" width="18.140625" style="116" customWidth="1"/>
    <col min="11274" max="11275" width="9.140625" style="116"/>
    <col min="11276" max="11276" width="14" style="116" bestFit="1" customWidth="1"/>
    <col min="11277" max="11277" width="12" style="116" bestFit="1" customWidth="1"/>
    <col min="11278" max="11520" width="9.140625" style="116"/>
    <col min="11521" max="11521" width="14.5703125" style="116" customWidth="1"/>
    <col min="11522" max="11522" width="14.140625" style="116" customWidth="1"/>
    <col min="11523" max="11523" width="13.140625" style="116" customWidth="1"/>
    <col min="11524" max="11524" width="42.85546875" style="116" bestFit="1" customWidth="1"/>
    <col min="11525" max="11525" width="16.7109375" style="116" customWidth="1"/>
    <col min="11526" max="11526" width="10.140625" style="116" customWidth="1"/>
    <col min="11527" max="11527" width="13.85546875" style="116" customWidth="1"/>
    <col min="11528" max="11528" width="12.85546875" style="116" bestFit="1" customWidth="1"/>
    <col min="11529" max="11529" width="18.140625" style="116" customWidth="1"/>
    <col min="11530" max="11531" width="9.140625" style="116"/>
    <col min="11532" max="11532" width="14" style="116" bestFit="1" customWidth="1"/>
    <col min="11533" max="11533" width="12" style="116" bestFit="1" customWidth="1"/>
    <col min="11534" max="11776" width="9.140625" style="116"/>
    <col min="11777" max="11777" width="14.5703125" style="116" customWidth="1"/>
    <col min="11778" max="11778" width="14.140625" style="116" customWidth="1"/>
    <col min="11779" max="11779" width="13.140625" style="116" customWidth="1"/>
    <col min="11780" max="11780" width="42.85546875" style="116" bestFit="1" customWidth="1"/>
    <col min="11781" max="11781" width="16.7109375" style="116" customWidth="1"/>
    <col min="11782" max="11782" width="10.140625" style="116" customWidth="1"/>
    <col min="11783" max="11783" width="13.85546875" style="116" customWidth="1"/>
    <col min="11784" max="11784" width="12.85546875" style="116" bestFit="1" customWidth="1"/>
    <col min="11785" max="11785" width="18.140625" style="116" customWidth="1"/>
    <col min="11786" max="11787" width="9.140625" style="116"/>
    <col min="11788" max="11788" width="14" style="116" bestFit="1" customWidth="1"/>
    <col min="11789" max="11789" width="12" style="116" bestFit="1" customWidth="1"/>
    <col min="11790" max="12032" width="9.140625" style="116"/>
    <col min="12033" max="12033" width="14.5703125" style="116" customWidth="1"/>
    <col min="12034" max="12034" width="14.140625" style="116" customWidth="1"/>
    <col min="12035" max="12035" width="13.140625" style="116" customWidth="1"/>
    <col min="12036" max="12036" width="42.85546875" style="116" bestFit="1" customWidth="1"/>
    <col min="12037" max="12037" width="16.7109375" style="116" customWidth="1"/>
    <col min="12038" max="12038" width="10.140625" style="116" customWidth="1"/>
    <col min="12039" max="12039" width="13.85546875" style="116" customWidth="1"/>
    <col min="12040" max="12040" width="12.85546875" style="116" bestFit="1" customWidth="1"/>
    <col min="12041" max="12041" width="18.140625" style="116" customWidth="1"/>
    <col min="12042" max="12043" width="9.140625" style="116"/>
    <col min="12044" max="12044" width="14" style="116" bestFit="1" customWidth="1"/>
    <col min="12045" max="12045" width="12" style="116" bestFit="1" customWidth="1"/>
    <col min="12046" max="12288" width="9.140625" style="116"/>
    <col min="12289" max="12289" width="14.5703125" style="116" customWidth="1"/>
    <col min="12290" max="12290" width="14.140625" style="116" customWidth="1"/>
    <col min="12291" max="12291" width="13.140625" style="116" customWidth="1"/>
    <col min="12292" max="12292" width="42.85546875" style="116" bestFit="1" customWidth="1"/>
    <col min="12293" max="12293" width="16.7109375" style="116" customWidth="1"/>
    <col min="12294" max="12294" width="10.140625" style="116" customWidth="1"/>
    <col min="12295" max="12295" width="13.85546875" style="116" customWidth="1"/>
    <col min="12296" max="12296" width="12.85546875" style="116" bestFit="1" customWidth="1"/>
    <col min="12297" max="12297" width="18.140625" style="116" customWidth="1"/>
    <col min="12298" max="12299" width="9.140625" style="116"/>
    <col min="12300" max="12300" width="14" style="116" bestFit="1" customWidth="1"/>
    <col min="12301" max="12301" width="12" style="116" bestFit="1" customWidth="1"/>
    <col min="12302" max="12544" width="9.140625" style="116"/>
    <col min="12545" max="12545" width="14.5703125" style="116" customWidth="1"/>
    <col min="12546" max="12546" width="14.140625" style="116" customWidth="1"/>
    <col min="12547" max="12547" width="13.140625" style="116" customWidth="1"/>
    <col min="12548" max="12548" width="42.85546875" style="116" bestFit="1" customWidth="1"/>
    <col min="12549" max="12549" width="16.7109375" style="116" customWidth="1"/>
    <col min="12550" max="12550" width="10.140625" style="116" customWidth="1"/>
    <col min="12551" max="12551" width="13.85546875" style="116" customWidth="1"/>
    <col min="12552" max="12552" width="12.85546875" style="116" bestFit="1" customWidth="1"/>
    <col min="12553" max="12553" width="18.140625" style="116" customWidth="1"/>
    <col min="12554" max="12555" width="9.140625" style="116"/>
    <col min="12556" max="12556" width="14" style="116" bestFit="1" customWidth="1"/>
    <col min="12557" max="12557" width="12" style="116" bestFit="1" customWidth="1"/>
    <col min="12558" max="12800" width="9.140625" style="116"/>
    <col min="12801" max="12801" width="14.5703125" style="116" customWidth="1"/>
    <col min="12802" max="12802" width="14.140625" style="116" customWidth="1"/>
    <col min="12803" max="12803" width="13.140625" style="116" customWidth="1"/>
    <col min="12804" max="12804" width="42.85546875" style="116" bestFit="1" customWidth="1"/>
    <col min="12805" max="12805" width="16.7109375" style="116" customWidth="1"/>
    <col min="12806" max="12806" width="10.140625" style="116" customWidth="1"/>
    <col min="12807" max="12807" width="13.85546875" style="116" customWidth="1"/>
    <col min="12808" max="12808" width="12.85546875" style="116" bestFit="1" customWidth="1"/>
    <col min="12809" max="12809" width="18.140625" style="116" customWidth="1"/>
    <col min="12810" max="12811" width="9.140625" style="116"/>
    <col min="12812" max="12812" width="14" style="116" bestFit="1" customWidth="1"/>
    <col min="12813" max="12813" width="12" style="116" bestFit="1" customWidth="1"/>
    <col min="12814" max="13056" width="9.140625" style="116"/>
    <col min="13057" max="13057" width="14.5703125" style="116" customWidth="1"/>
    <col min="13058" max="13058" width="14.140625" style="116" customWidth="1"/>
    <col min="13059" max="13059" width="13.140625" style="116" customWidth="1"/>
    <col min="13060" max="13060" width="42.85546875" style="116" bestFit="1" customWidth="1"/>
    <col min="13061" max="13061" width="16.7109375" style="116" customWidth="1"/>
    <col min="13062" max="13062" width="10.140625" style="116" customWidth="1"/>
    <col min="13063" max="13063" width="13.85546875" style="116" customWidth="1"/>
    <col min="13064" max="13064" width="12.85546875" style="116" bestFit="1" customWidth="1"/>
    <col min="13065" max="13065" width="18.140625" style="116" customWidth="1"/>
    <col min="13066" max="13067" width="9.140625" style="116"/>
    <col min="13068" max="13068" width="14" style="116" bestFit="1" customWidth="1"/>
    <col min="13069" max="13069" width="12" style="116" bestFit="1" customWidth="1"/>
    <col min="13070" max="13312" width="9.140625" style="116"/>
    <col min="13313" max="13313" width="14.5703125" style="116" customWidth="1"/>
    <col min="13314" max="13314" width="14.140625" style="116" customWidth="1"/>
    <col min="13315" max="13315" width="13.140625" style="116" customWidth="1"/>
    <col min="13316" max="13316" width="42.85546875" style="116" bestFit="1" customWidth="1"/>
    <col min="13317" max="13317" width="16.7109375" style="116" customWidth="1"/>
    <col min="13318" max="13318" width="10.140625" style="116" customWidth="1"/>
    <col min="13319" max="13319" width="13.85546875" style="116" customWidth="1"/>
    <col min="13320" max="13320" width="12.85546875" style="116" bestFit="1" customWidth="1"/>
    <col min="13321" max="13321" width="18.140625" style="116" customWidth="1"/>
    <col min="13322" max="13323" width="9.140625" style="116"/>
    <col min="13324" max="13324" width="14" style="116" bestFit="1" customWidth="1"/>
    <col min="13325" max="13325" width="12" style="116" bestFit="1" customWidth="1"/>
    <col min="13326" max="13568" width="9.140625" style="116"/>
    <col min="13569" max="13569" width="14.5703125" style="116" customWidth="1"/>
    <col min="13570" max="13570" width="14.140625" style="116" customWidth="1"/>
    <col min="13571" max="13571" width="13.140625" style="116" customWidth="1"/>
    <col min="13572" max="13572" width="42.85546875" style="116" bestFit="1" customWidth="1"/>
    <col min="13573" max="13573" width="16.7109375" style="116" customWidth="1"/>
    <col min="13574" max="13574" width="10.140625" style="116" customWidth="1"/>
    <col min="13575" max="13575" width="13.85546875" style="116" customWidth="1"/>
    <col min="13576" max="13576" width="12.85546875" style="116" bestFit="1" customWidth="1"/>
    <col min="13577" max="13577" width="18.140625" style="116" customWidth="1"/>
    <col min="13578" max="13579" width="9.140625" style="116"/>
    <col min="13580" max="13580" width="14" style="116" bestFit="1" customWidth="1"/>
    <col min="13581" max="13581" width="12" style="116" bestFit="1" customWidth="1"/>
    <col min="13582" max="13824" width="9.140625" style="116"/>
    <col min="13825" max="13825" width="14.5703125" style="116" customWidth="1"/>
    <col min="13826" max="13826" width="14.140625" style="116" customWidth="1"/>
    <col min="13827" max="13827" width="13.140625" style="116" customWidth="1"/>
    <col min="13828" max="13828" width="42.85546875" style="116" bestFit="1" customWidth="1"/>
    <col min="13829" max="13829" width="16.7109375" style="116" customWidth="1"/>
    <col min="13830" max="13830" width="10.140625" style="116" customWidth="1"/>
    <col min="13831" max="13831" width="13.85546875" style="116" customWidth="1"/>
    <col min="13832" max="13832" width="12.85546875" style="116" bestFit="1" customWidth="1"/>
    <col min="13833" max="13833" width="18.140625" style="116" customWidth="1"/>
    <col min="13834" max="13835" width="9.140625" style="116"/>
    <col min="13836" max="13836" width="14" style="116" bestFit="1" customWidth="1"/>
    <col min="13837" max="13837" width="12" style="116" bestFit="1" customWidth="1"/>
    <col min="13838" max="14080" width="9.140625" style="116"/>
    <col min="14081" max="14081" width="14.5703125" style="116" customWidth="1"/>
    <col min="14082" max="14082" width="14.140625" style="116" customWidth="1"/>
    <col min="14083" max="14083" width="13.140625" style="116" customWidth="1"/>
    <col min="14084" max="14084" width="42.85546875" style="116" bestFit="1" customWidth="1"/>
    <col min="14085" max="14085" width="16.7109375" style="116" customWidth="1"/>
    <col min="14086" max="14086" width="10.140625" style="116" customWidth="1"/>
    <col min="14087" max="14087" width="13.85546875" style="116" customWidth="1"/>
    <col min="14088" max="14088" width="12.85546875" style="116" bestFit="1" customWidth="1"/>
    <col min="14089" max="14089" width="18.140625" style="116" customWidth="1"/>
    <col min="14090" max="14091" width="9.140625" style="116"/>
    <col min="14092" max="14092" width="14" style="116" bestFit="1" customWidth="1"/>
    <col min="14093" max="14093" width="12" style="116" bestFit="1" customWidth="1"/>
    <col min="14094" max="14336" width="9.140625" style="116"/>
    <col min="14337" max="14337" width="14.5703125" style="116" customWidth="1"/>
    <col min="14338" max="14338" width="14.140625" style="116" customWidth="1"/>
    <col min="14339" max="14339" width="13.140625" style="116" customWidth="1"/>
    <col min="14340" max="14340" width="42.85546875" style="116" bestFit="1" customWidth="1"/>
    <col min="14341" max="14341" width="16.7109375" style="116" customWidth="1"/>
    <col min="14342" max="14342" width="10.140625" style="116" customWidth="1"/>
    <col min="14343" max="14343" width="13.85546875" style="116" customWidth="1"/>
    <col min="14344" max="14344" width="12.85546875" style="116" bestFit="1" customWidth="1"/>
    <col min="14345" max="14345" width="18.140625" style="116" customWidth="1"/>
    <col min="14346" max="14347" width="9.140625" style="116"/>
    <col min="14348" max="14348" width="14" style="116" bestFit="1" customWidth="1"/>
    <col min="14349" max="14349" width="12" style="116" bestFit="1" customWidth="1"/>
    <col min="14350" max="14592" width="9.140625" style="116"/>
    <col min="14593" max="14593" width="14.5703125" style="116" customWidth="1"/>
    <col min="14594" max="14594" width="14.140625" style="116" customWidth="1"/>
    <col min="14595" max="14595" width="13.140625" style="116" customWidth="1"/>
    <col min="14596" max="14596" width="42.85546875" style="116" bestFit="1" customWidth="1"/>
    <col min="14597" max="14597" width="16.7109375" style="116" customWidth="1"/>
    <col min="14598" max="14598" width="10.140625" style="116" customWidth="1"/>
    <col min="14599" max="14599" width="13.85546875" style="116" customWidth="1"/>
    <col min="14600" max="14600" width="12.85546875" style="116" bestFit="1" customWidth="1"/>
    <col min="14601" max="14601" width="18.140625" style="116" customWidth="1"/>
    <col min="14602" max="14603" width="9.140625" style="116"/>
    <col min="14604" max="14604" width="14" style="116" bestFit="1" customWidth="1"/>
    <col min="14605" max="14605" width="12" style="116" bestFit="1" customWidth="1"/>
    <col min="14606" max="14848" width="9.140625" style="116"/>
    <col min="14849" max="14849" width="14.5703125" style="116" customWidth="1"/>
    <col min="14850" max="14850" width="14.140625" style="116" customWidth="1"/>
    <col min="14851" max="14851" width="13.140625" style="116" customWidth="1"/>
    <col min="14852" max="14852" width="42.85546875" style="116" bestFit="1" customWidth="1"/>
    <col min="14853" max="14853" width="16.7109375" style="116" customWidth="1"/>
    <col min="14854" max="14854" width="10.140625" style="116" customWidth="1"/>
    <col min="14855" max="14855" width="13.85546875" style="116" customWidth="1"/>
    <col min="14856" max="14856" width="12.85546875" style="116" bestFit="1" customWidth="1"/>
    <col min="14857" max="14857" width="18.140625" style="116" customWidth="1"/>
    <col min="14858" max="14859" width="9.140625" style="116"/>
    <col min="14860" max="14860" width="14" style="116" bestFit="1" customWidth="1"/>
    <col min="14861" max="14861" width="12" style="116" bestFit="1" customWidth="1"/>
    <col min="14862" max="15104" width="9.140625" style="116"/>
    <col min="15105" max="15105" width="14.5703125" style="116" customWidth="1"/>
    <col min="15106" max="15106" width="14.140625" style="116" customWidth="1"/>
    <col min="15107" max="15107" width="13.140625" style="116" customWidth="1"/>
    <col min="15108" max="15108" width="42.85546875" style="116" bestFit="1" customWidth="1"/>
    <col min="15109" max="15109" width="16.7109375" style="116" customWidth="1"/>
    <col min="15110" max="15110" width="10.140625" style="116" customWidth="1"/>
    <col min="15111" max="15111" width="13.85546875" style="116" customWidth="1"/>
    <col min="15112" max="15112" width="12.85546875" style="116" bestFit="1" customWidth="1"/>
    <col min="15113" max="15113" width="18.140625" style="116" customWidth="1"/>
    <col min="15114" max="15115" width="9.140625" style="116"/>
    <col min="15116" max="15116" width="14" style="116" bestFit="1" customWidth="1"/>
    <col min="15117" max="15117" width="12" style="116" bestFit="1" customWidth="1"/>
    <col min="15118" max="15360" width="9.140625" style="116"/>
    <col min="15361" max="15361" width="14.5703125" style="116" customWidth="1"/>
    <col min="15362" max="15362" width="14.140625" style="116" customWidth="1"/>
    <col min="15363" max="15363" width="13.140625" style="116" customWidth="1"/>
    <col min="15364" max="15364" width="42.85546875" style="116" bestFit="1" customWidth="1"/>
    <col min="15365" max="15365" width="16.7109375" style="116" customWidth="1"/>
    <col min="15366" max="15366" width="10.140625" style="116" customWidth="1"/>
    <col min="15367" max="15367" width="13.85546875" style="116" customWidth="1"/>
    <col min="15368" max="15368" width="12.85546875" style="116" bestFit="1" customWidth="1"/>
    <col min="15369" max="15369" width="18.140625" style="116" customWidth="1"/>
    <col min="15370" max="15371" width="9.140625" style="116"/>
    <col min="15372" max="15372" width="14" style="116" bestFit="1" customWidth="1"/>
    <col min="15373" max="15373" width="12" style="116" bestFit="1" customWidth="1"/>
    <col min="15374" max="15616" width="9.140625" style="116"/>
    <col min="15617" max="15617" width="14.5703125" style="116" customWidth="1"/>
    <col min="15618" max="15618" width="14.140625" style="116" customWidth="1"/>
    <col min="15619" max="15619" width="13.140625" style="116" customWidth="1"/>
    <col min="15620" max="15620" width="42.85546875" style="116" bestFit="1" customWidth="1"/>
    <col min="15621" max="15621" width="16.7109375" style="116" customWidth="1"/>
    <col min="15622" max="15622" width="10.140625" style="116" customWidth="1"/>
    <col min="15623" max="15623" width="13.85546875" style="116" customWidth="1"/>
    <col min="15624" max="15624" width="12.85546875" style="116" bestFit="1" customWidth="1"/>
    <col min="15625" max="15625" width="18.140625" style="116" customWidth="1"/>
    <col min="15626" max="15627" width="9.140625" style="116"/>
    <col min="15628" max="15628" width="14" style="116" bestFit="1" customWidth="1"/>
    <col min="15629" max="15629" width="12" style="116" bestFit="1" customWidth="1"/>
    <col min="15630" max="15872" width="9.140625" style="116"/>
    <col min="15873" max="15873" width="14.5703125" style="116" customWidth="1"/>
    <col min="15874" max="15874" width="14.140625" style="116" customWidth="1"/>
    <col min="15875" max="15875" width="13.140625" style="116" customWidth="1"/>
    <col min="15876" max="15876" width="42.85546875" style="116" bestFit="1" customWidth="1"/>
    <col min="15877" max="15877" width="16.7109375" style="116" customWidth="1"/>
    <col min="15878" max="15878" width="10.140625" style="116" customWidth="1"/>
    <col min="15879" max="15879" width="13.85546875" style="116" customWidth="1"/>
    <col min="15880" max="15880" width="12.85546875" style="116" bestFit="1" customWidth="1"/>
    <col min="15881" max="15881" width="18.140625" style="116" customWidth="1"/>
    <col min="15882" max="15883" width="9.140625" style="116"/>
    <col min="15884" max="15884" width="14" style="116" bestFit="1" customWidth="1"/>
    <col min="15885" max="15885" width="12" style="116" bestFit="1" customWidth="1"/>
    <col min="15886" max="16128" width="9.140625" style="116"/>
    <col min="16129" max="16129" width="14.5703125" style="116" customWidth="1"/>
    <col min="16130" max="16130" width="14.140625" style="116" customWidth="1"/>
    <col min="16131" max="16131" width="13.140625" style="116" customWidth="1"/>
    <col min="16132" max="16132" width="42.85546875" style="116" bestFit="1" customWidth="1"/>
    <col min="16133" max="16133" width="16.7109375" style="116" customWidth="1"/>
    <col min="16134" max="16134" width="10.140625" style="116" customWidth="1"/>
    <col min="16135" max="16135" width="13.85546875" style="116" customWidth="1"/>
    <col min="16136" max="16136" width="12.85546875" style="116" bestFit="1" customWidth="1"/>
    <col min="16137" max="16137" width="18.140625" style="116" customWidth="1"/>
    <col min="16138" max="16139" width="9.140625" style="116"/>
    <col min="16140" max="16140" width="14" style="116" bestFit="1" customWidth="1"/>
    <col min="16141" max="16141" width="12" style="116" bestFit="1" customWidth="1"/>
    <col min="16142" max="16384" width="9.140625" style="116"/>
  </cols>
  <sheetData>
    <row r="1" spans="1:10" x14ac:dyDescent="0.25">
      <c r="D1" s="4"/>
      <c r="E1" s="4"/>
      <c r="F1" s="4"/>
      <c r="G1" s="179" t="s">
        <v>227</v>
      </c>
      <c r="H1" s="179"/>
      <c r="I1" s="179"/>
    </row>
    <row r="2" spans="1:10" ht="15.75" customHeight="1" x14ac:dyDescent="0.25">
      <c r="D2" s="179" t="s">
        <v>56</v>
      </c>
      <c r="E2" s="179"/>
      <c r="F2" s="179"/>
      <c r="G2" s="179"/>
      <c r="H2" s="179"/>
      <c r="I2" s="179"/>
      <c r="J2" s="130"/>
    </row>
    <row r="3" spans="1:10" ht="13.5" customHeight="1" x14ac:dyDescent="0.25">
      <c r="D3" s="4"/>
      <c r="E3" s="159" t="s">
        <v>15</v>
      </c>
      <c r="F3" s="159"/>
      <c r="G3" s="159"/>
      <c r="H3" s="159"/>
      <c r="I3" s="159"/>
    </row>
    <row r="5" spans="1:10" ht="38.25" customHeight="1" x14ac:dyDescent="0.25">
      <c r="A5" s="204" t="s">
        <v>213</v>
      </c>
      <c r="B5" s="204"/>
      <c r="C5" s="204"/>
      <c r="D5" s="204"/>
      <c r="E5" s="204"/>
      <c r="F5" s="204"/>
      <c r="G5" s="204"/>
      <c r="H5" s="204"/>
      <c r="I5" s="204"/>
    </row>
    <row r="6" spans="1:10" ht="21" customHeight="1" x14ac:dyDescent="0.25">
      <c r="A6" s="205" t="s">
        <v>25</v>
      </c>
      <c r="B6" s="205"/>
      <c r="C6" s="205"/>
      <c r="D6" s="205"/>
      <c r="E6" s="205"/>
      <c r="F6" s="205"/>
      <c r="G6" s="205"/>
      <c r="H6" s="205"/>
      <c r="I6" s="205"/>
    </row>
    <row r="7" spans="1:10" ht="21" customHeight="1" x14ac:dyDescent="0.25">
      <c r="A7" s="206" t="s">
        <v>214</v>
      </c>
      <c r="B7" s="206"/>
      <c r="C7" s="206"/>
      <c r="D7" s="206"/>
      <c r="E7" s="207" t="s">
        <v>215</v>
      </c>
      <c r="F7" s="207" t="s">
        <v>216</v>
      </c>
      <c r="G7" s="207" t="s">
        <v>217</v>
      </c>
      <c r="H7" s="209" t="s">
        <v>246</v>
      </c>
      <c r="I7" s="211"/>
    </row>
    <row r="8" spans="1:10" ht="39.75" customHeight="1" x14ac:dyDescent="0.25">
      <c r="A8" s="207" t="s">
        <v>218</v>
      </c>
      <c r="B8" s="209" t="s">
        <v>219</v>
      </c>
      <c r="C8" s="210"/>
      <c r="D8" s="211"/>
      <c r="E8" s="218"/>
      <c r="F8" s="218"/>
      <c r="G8" s="218"/>
      <c r="H8" s="212"/>
      <c r="I8" s="214"/>
    </row>
    <row r="9" spans="1:10" ht="84" customHeight="1" x14ac:dyDescent="0.25">
      <c r="A9" s="208"/>
      <c r="B9" s="212"/>
      <c r="C9" s="213"/>
      <c r="D9" s="214"/>
      <c r="E9" s="208"/>
      <c r="F9" s="208"/>
      <c r="G9" s="208"/>
      <c r="H9" s="117" t="s">
        <v>220</v>
      </c>
      <c r="I9" s="118" t="s">
        <v>221</v>
      </c>
    </row>
    <row r="10" spans="1:10" ht="28.5" customHeight="1" x14ac:dyDescent="0.25">
      <c r="A10" s="119" t="s">
        <v>222</v>
      </c>
      <c r="B10" s="119" t="s">
        <v>228</v>
      </c>
      <c r="C10" s="119" t="s">
        <v>224</v>
      </c>
      <c r="D10" s="201" t="s">
        <v>116</v>
      </c>
      <c r="E10" s="202"/>
      <c r="F10" s="202"/>
      <c r="G10" s="202"/>
      <c r="H10" s="203"/>
      <c r="I10" s="120">
        <f>+I11</f>
        <v>-610516.1</v>
      </c>
    </row>
    <row r="11" spans="1:10" ht="28.5" customHeight="1" x14ac:dyDescent="0.25">
      <c r="A11" s="121" t="s">
        <v>229</v>
      </c>
      <c r="B11" s="201" t="s">
        <v>118</v>
      </c>
      <c r="C11" s="202"/>
      <c r="D11" s="202"/>
      <c r="E11" s="202"/>
      <c r="F11" s="202"/>
      <c r="G11" s="202"/>
      <c r="H11" s="203"/>
      <c r="I11" s="120">
        <f>I13</f>
        <v>-610516.1</v>
      </c>
    </row>
    <row r="12" spans="1:10" ht="22.5" customHeight="1" x14ac:dyDescent="0.25">
      <c r="A12" s="127"/>
      <c r="B12" s="222" t="s">
        <v>230</v>
      </c>
      <c r="C12" s="222"/>
      <c r="D12" s="222"/>
      <c r="E12" s="119"/>
      <c r="F12" s="119"/>
      <c r="G12" s="123"/>
      <c r="H12" s="119"/>
      <c r="I12" s="118"/>
    </row>
    <row r="13" spans="1:10" ht="26.25" customHeight="1" x14ac:dyDescent="0.25">
      <c r="A13" s="123" t="s">
        <v>232</v>
      </c>
      <c r="B13" s="219" t="s">
        <v>231</v>
      </c>
      <c r="C13" s="220"/>
      <c r="D13" s="221"/>
      <c r="E13" s="123" t="s">
        <v>233</v>
      </c>
      <c r="F13" s="123" t="s">
        <v>234</v>
      </c>
      <c r="G13" s="123"/>
      <c r="H13" s="119"/>
      <c r="I13" s="126">
        <v>-610516.1</v>
      </c>
    </row>
    <row r="14" spans="1:10" ht="25.5" customHeight="1" x14ac:dyDescent="0.25">
      <c r="A14" s="119" t="s">
        <v>222</v>
      </c>
      <c r="B14" s="119" t="s">
        <v>228</v>
      </c>
      <c r="C14" s="119" t="s">
        <v>235</v>
      </c>
      <c r="D14" s="201" t="s">
        <v>116</v>
      </c>
      <c r="E14" s="202"/>
      <c r="F14" s="202"/>
      <c r="G14" s="202"/>
      <c r="H14" s="203"/>
      <c r="I14" s="120">
        <f>+I15</f>
        <v>350000</v>
      </c>
    </row>
    <row r="15" spans="1:10" ht="29.25" customHeight="1" x14ac:dyDescent="0.25">
      <c r="A15" s="121" t="s">
        <v>236</v>
      </c>
      <c r="B15" s="201" t="s">
        <v>132</v>
      </c>
      <c r="C15" s="202"/>
      <c r="D15" s="202"/>
      <c r="E15" s="202"/>
      <c r="F15" s="202"/>
      <c r="G15" s="202"/>
      <c r="H15" s="203"/>
      <c r="I15" s="120">
        <f>I17</f>
        <v>350000</v>
      </c>
    </row>
    <row r="16" spans="1:10" ht="24.75" customHeight="1" x14ac:dyDescent="0.25">
      <c r="A16" s="127"/>
      <c r="B16" s="222" t="s">
        <v>230</v>
      </c>
      <c r="C16" s="222"/>
      <c r="D16" s="222"/>
      <c r="E16" s="119"/>
      <c r="F16" s="119"/>
      <c r="G16" s="123"/>
      <c r="H16" s="119"/>
      <c r="I16" s="118"/>
    </row>
    <row r="17" spans="1:12" ht="23.25" customHeight="1" x14ac:dyDescent="0.25">
      <c r="A17" s="123" t="s">
        <v>237</v>
      </c>
      <c r="B17" s="219" t="s">
        <v>238</v>
      </c>
      <c r="C17" s="220"/>
      <c r="D17" s="221"/>
      <c r="E17" s="123" t="s">
        <v>233</v>
      </c>
      <c r="F17" s="123" t="s">
        <v>234</v>
      </c>
      <c r="G17" s="123"/>
      <c r="H17" s="119"/>
      <c r="I17" s="126">
        <v>350000</v>
      </c>
    </row>
    <row r="18" spans="1:12" ht="24.75" customHeight="1" x14ac:dyDescent="0.25">
      <c r="A18" s="119" t="s">
        <v>222</v>
      </c>
      <c r="B18" s="119" t="s">
        <v>223</v>
      </c>
      <c r="C18" s="119" t="s">
        <v>224</v>
      </c>
      <c r="D18" s="201" t="s">
        <v>45</v>
      </c>
      <c r="E18" s="202"/>
      <c r="F18" s="202"/>
      <c r="G18" s="202"/>
      <c r="H18" s="203"/>
      <c r="I18" s="120">
        <f>I19+I22</f>
        <v>-2246927.1</v>
      </c>
    </row>
    <row r="19" spans="1:12" ht="21" customHeight="1" x14ac:dyDescent="0.25">
      <c r="A19" s="121" t="s">
        <v>239</v>
      </c>
      <c r="B19" s="201" t="s">
        <v>143</v>
      </c>
      <c r="C19" s="202"/>
      <c r="D19" s="202"/>
      <c r="E19" s="202"/>
      <c r="F19" s="202"/>
      <c r="G19" s="202"/>
      <c r="H19" s="203"/>
      <c r="I19" s="120">
        <f>I21</f>
        <v>50000</v>
      </c>
    </row>
    <row r="20" spans="1:12" ht="17.25" customHeight="1" x14ac:dyDescent="0.25">
      <c r="A20" s="128"/>
      <c r="B20" s="222" t="s">
        <v>230</v>
      </c>
      <c r="C20" s="222"/>
      <c r="D20" s="222"/>
      <c r="E20" s="119"/>
      <c r="F20" s="119"/>
      <c r="G20" s="123"/>
      <c r="H20" s="119"/>
      <c r="I20" s="120"/>
    </row>
    <row r="21" spans="1:12" ht="21" customHeight="1" x14ac:dyDescent="0.25">
      <c r="A21" s="123" t="s">
        <v>240</v>
      </c>
      <c r="B21" s="219" t="s">
        <v>241</v>
      </c>
      <c r="C21" s="220"/>
      <c r="D21" s="221"/>
      <c r="E21" s="123" t="s">
        <v>233</v>
      </c>
      <c r="F21" s="123" t="s">
        <v>234</v>
      </c>
      <c r="G21" s="123"/>
      <c r="H21" s="119"/>
      <c r="I21" s="126">
        <v>50000</v>
      </c>
    </row>
    <row r="22" spans="1:12" ht="32.25" customHeight="1" x14ac:dyDescent="0.25">
      <c r="A22" s="121" t="s">
        <v>242</v>
      </c>
      <c r="B22" s="201" t="s">
        <v>74</v>
      </c>
      <c r="C22" s="202"/>
      <c r="D22" s="202"/>
      <c r="E22" s="202"/>
      <c r="F22" s="202"/>
      <c r="G22" s="202"/>
      <c r="H22" s="203"/>
      <c r="I22" s="120">
        <f>I24</f>
        <v>-2296927.1</v>
      </c>
    </row>
    <row r="23" spans="1:12" ht="21" customHeight="1" x14ac:dyDescent="0.25">
      <c r="A23" s="122"/>
      <c r="B23" s="215" t="s">
        <v>225</v>
      </c>
      <c r="C23" s="216"/>
      <c r="D23" s="217"/>
      <c r="E23" s="119"/>
      <c r="F23" s="119"/>
      <c r="G23" s="123"/>
      <c r="H23" s="119"/>
      <c r="I23" s="117"/>
      <c r="L23" s="124"/>
    </row>
    <row r="24" spans="1:12" ht="22.5" customHeight="1" x14ac:dyDescent="0.25">
      <c r="A24" s="123" t="s">
        <v>243</v>
      </c>
      <c r="B24" s="219" t="s">
        <v>244</v>
      </c>
      <c r="C24" s="220"/>
      <c r="D24" s="221"/>
      <c r="E24" s="123" t="s">
        <v>226</v>
      </c>
      <c r="F24" s="123" t="s">
        <v>234</v>
      </c>
      <c r="G24" s="125">
        <v>2296927100</v>
      </c>
      <c r="H24" s="125">
        <v>-1</v>
      </c>
      <c r="I24" s="126">
        <f>G24*H24/1000</f>
        <v>-2296927.1</v>
      </c>
    </row>
  </sheetData>
  <mergeCells count="27">
    <mergeCell ref="B24:D24"/>
    <mergeCell ref="B13:D13"/>
    <mergeCell ref="D14:H14"/>
    <mergeCell ref="B15:H15"/>
    <mergeCell ref="B16:D16"/>
    <mergeCell ref="D18:H18"/>
    <mergeCell ref="B19:H19"/>
    <mergeCell ref="B23:D23"/>
    <mergeCell ref="E7:E9"/>
    <mergeCell ref="F7:F9"/>
    <mergeCell ref="G7:G9"/>
    <mergeCell ref="H7:I8"/>
    <mergeCell ref="B17:D17"/>
    <mergeCell ref="B20:D20"/>
    <mergeCell ref="B21:D21"/>
    <mergeCell ref="B22:H22"/>
    <mergeCell ref="B12:D12"/>
    <mergeCell ref="D2:I2"/>
    <mergeCell ref="E3:I3"/>
    <mergeCell ref="G1:I1"/>
    <mergeCell ref="A8:A9"/>
    <mergeCell ref="B8:D9"/>
    <mergeCell ref="D10:H10"/>
    <mergeCell ref="B11:H11"/>
    <mergeCell ref="A5:I5"/>
    <mergeCell ref="A6:I6"/>
    <mergeCell ref="A7:D7"/>
  </mergeCells>
  <pageMargins left="0.27559055118110198" right="0.15748031496063" top="0.31496062992126" bottom="0.27559055118110198" header="0.15748031496063" footer="0.15748031496063"/>
  <pageSetup paperSize="9" scale="90" firstPageNumber="61" orientation="landscape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'3'!Print_Titles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https:/mul2-moh.gov.am/tasks/168406/oneclick/Havelvatsner.xlsx?token=b285b576d8edd455dfbb766df9f1c9f1</cp:keywords>
  <cp:lastModifiedBy>Hasmik Mnatsakanyan</cp:lastModifiedBy>
  <cp:lastPrinted>2021-02-16T09:19:51Z</cp:lastPrinted>
  <dcterms:created xsi:type="dcterms:W3CDTF">1996-10-14T23:33:28Z</dcterms:created>
  <dcterms:modified xsi:type="dcterms:W3CDTF">2021-02-17T15:20:56Z</dcterms:modified>
</cp:coreProperties>
</file>