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60" windowWidth="20730" windowHeight="7575" activeTab="6"/>
  </bookViews>
  <sheets>
    <sheet name="1" sheetId="32" r:id="rId1"/>
    <sheet name="2" sheetId="33" r:id="rId2"/>
    <sheet name="3" sheetId="31" r:id="rId3"/>
    <sheet name="4" sheetId="36" r:id="rId4"/>
    <sheet name="5" sheetId="34" r:id="rId5"/>
    <sheet name="6" sheetId="38" r:id="rId6"/>
    <sheet name="7" sheetId="39" r:id="rId7"/>
  </sheets>
  <definedNames>
    <definedName name="_xlnm._FilterDatabase" localSheetId="1" hidden="1">'2'!#REF!</definedName>
    <definedName name="AgencyCode" localSheetId="0">#REF!</definedName>
    <definedName name="AgencyCode" localSheetId="3">#REF!</definedName>
    <definedName name="AgencyCode" localSheetId="5">#REF!</definedName>
    <definedName name="AgencyCode" localSheetId="6">#REF!</definedName>
    <definedName name="AgencyCode">#REF!</definedName>
    <definedName name="AgencyName" localSheetId="0">#REF!</definedName>
    <definedName name="AgencyName" localSheetId="3">#REF!</definedName>
    <definedName name="AgencyName" localSheetId="5">#REF!</definedName>
    <definedName name="AgencyName" localSheetId="6">#REF!</definedName>
    <definedName name="AgencyName">#REF!</definedName>
    <definedName name="Functional1" localSheetId="0">#REF!</definedName>
    <definedName name="Functional1" localSheetId="3">#REF!</definedName>
    <definedName name="Functional1" localSheetId="5">#REF!</definedName>
    <definedName name="Functional1" localSheetId="6">#REF!</definedName>
    <definedName name="Functional1">#REF!</definedName>
    <definedName name="havelvac" localSheetId="3">#REF!</definedName>
    <definedName name="havelvac" localSheetId="5">#REF!</definedName>
    <definedName name="havelvac" localSheetId="6">#REF!</definedName>
    <definedName name="havelvac">#REF!</definedName>
    <definedName name="PANature" localSheetId="0">#REF!</definedName>
    <definedName name="PANature" localSheetId="3">#REF!</definedName>
    <definedName name="PANature" localSheetId="5">#REF!</definedName>
    <definedName name="PANature" localSheetId="6">#REF!</definedName>
    <definedName name="PANature">#REF!</definedName>
    <definedName name="PAType" localSheetId="0">#REF!</definedName>
    <definedName name="PAType" localSheetId="3">#REF!</definedName>
    <definedName name="PAType" localSheetId="5">#REF!</definedName>
    <definedName name="PAType" localSheetId="6">#REF!</definedName>
    <definedName name="PAType">#REF!</definedName>
    <definedName name="Performance2" localSheetId="0">#REF!</definedName>
    <definedName name="Performance2" localSheetId="3">#REF!</definedName>
    <definedName name="Performance2" localSheetId="5">#REF!</definedName>
    <definedName name="Performance2" localSheetId="6">#REF!</definedName>
    <definedName name="Performance2">#REF!</definedName>
    <definedName name="PerformanceType" localSheetId="0">#REF!</definedName>
    <definedName name="PerformanceType" localSheetId="3">#REF!</definedName>
    <definedName name="PerformanceType" localSheetId="5">#REF!</definedName>
    <definedName name="PerformanceType" localSheetId="6">#REF!</definedName>
    <definedName name="PerformanceType">#REF!</definedName>
    <definedName name="_xlnm.Print_Area" localSheetId="0">'1'!$A$1:$F$7</definedName>
    <definedName name="_xlnm.Print_Area" localSheetId="1">'2'!$A$1:$I$22</definedName>
    <definedName name="_xlnm.Print_Area" localSheetId="2">'3'!$A$1:$E$9</definedName>
    <definedName name="_xlnm.Print_Area" localSheetId="3">'4'!$A$2:$F$9</definedName>
  </definedNames>
  <calcPr calcId="145621"/>
</workbook>
</file>

<file path=xl/calcChain.xml><?xml version="1.0" encoding="utf-8"?>
<calcChain xmlns="http://schemas.openxmlformats.org/spreadsheetml/2006/main">
  <c r="G18" i="39" l="1"/>
  <c r="G17" i="39" s="1"/>
  <c r="G13" i="39" s="1"/>
  <c r="G24" i="39"/>
  <c r="G22" i="39" s="1"/>
  <c r="G21" i="39" s="1"/>
  <c r="G20" i="39" s="1"/>
  <c r="G23" i="39"/>
  <c r="G16" i="39"/>
  <c r="G15" i="39"/>
  <c r="G14" i="39" s="1"/>
  <c r="G12" i="39" l="1"/>
  <c r="E101" i="36"/>
  <c r="D101" i="36"/>
  <c r="D101" i="31" l="1"/>
  <c r="H44" i="33"/>
  <c r="H42" i="33" s="1"/>
  <c r="I42" i="33"/>
  <c r="I44" i="33"/>
  <c r="G44" i="33"/>
  <c r="G42" i="33" s="1"/>
  <c r="E55" i="32"/>
  <c r="F55" i="32"/>
  <c r="D55" i="32"/>
  <c r="C58" i="32"/>
  <c r="C56" i="32"/>
  <c r="C60" i="32"/>
  <c r="D104" i="31"/>
  <c r="E104" i="31"/>
  <c r="C104" i="31"/>
  <c r="C35" i="32" l="1"/>
  <c r="H63" i="33"/>
  <c r="H61" i="33" s="1"/>
  <c r="I63" i="33"/>
  <c r="I61" i="33" s="1"/>
  <c r="G63" i="33"/>
  <c r="G61" i="33" s="1"/>
  <c r="E62" i="32" l="1"/>
  <c r="F62" i="32"/>
  <c r="D62" i="32"/>
  <c r="C67" i="32"/>
  <c r="C65" i="32"/>
  <c r="C63" i="32"/>
  <c r="E69" i="32"/>
  <c r="F69" i="32"/>
  <c r="D69" i="32"/>
  <c r="E48" i="32"/>
  <c r="F48" i="32"/>
  <c r="D48" i="32"/>
  <c r="C53" i="32"/>
  <c r="C51" i="32"/>
  <c r="C49" i="32"/>
  <c r="E41" i="32"/>
  <c r="F41" i="32"/>
  <c r="D41" i="32"/>
  <c r="C46" i="32"/>
  <c r="C44" i="32"/>
  <c r="C42" i="32"/>
  <c r="E34" i="32"/>
  <c r="F34" i="32"/>
  <c r="D34" i="32"/>
  <c r="C39" i="32"/>
  <c r="C37" i="32"/>
  <c r="C32" i="32"/>
  <c r="E27" i="32"/>
  <c r="F27" i="32"/>
  <c r="D27" i="32"/>
  <c r="C30" i="32"/>
  <c r="C28" i="32"/>
  <c r="C25" i="32"/>
  <c r="E20" i="32"/>
  <c r="F20" i="32"/>
  <c r="F13" i="32" s="1"/>
  <c r="D20" i="32"/>
  <c r="C23" i="32"/>
  <c r="C21" i="32"/>
  <c r="D13" i="32" l="1"/>
  <c r="E13" i="32"/>
  <c r="H59" i="33"/>
  <c r="I59" i="33"/>
  <c r="G59" i="33"/>
  <c r="H53" i="33"/>
  <c r="H51" i="33" s="1"/>
  <c r="H49" i="33" s="1"/>
  <c r="I53" i="33"/>
  <c r="I51" i="33" s="1"/>
  <c r="I49" i="33" s="1"/>
  <c r="G53" i="33"/>
  <c r="G51" i="33" s="1"/>
  <c r="G49" i="33" s="1"/>
  <c r="F49" i="33"/>
  <c r="H40" i="33"/>
  <c r="H38" i="33" s="1"/>
  <c r="H36" i="33" s="1"/>
  <c r="I40" i="33"/>
  <c r="I38" i="33" s="1"/>
  <c r="I36" i="33" s="1"/>
  <c r="G40" i="33"/>
  <c r="G38" i="33" s="1"/>
  <c r="G36" i="33" s="1"/>
  <c r="F36" i="33"/>
  <c r="H34" i="33"/>
  <c r="H32" i="33" s="1"/>
  <c r="H30" i="33" s="1"/>
  <c r="I34" i="33"/>
  <c r="I32" i="33" s="1"/>
  <c r="I30" i="33" s="1"/>
  <c r="G34" i="33"/>
  <c r="G32" i="33" s="1"/>
  <c r="G30" i="33" s="1"/>
  <c r="F30" i="33"/>
  <c r="H28" i="33"/>
  <c r="I28" i="33"/>
  <c r="G28" i="33"/>
  <c r="F24" i="33"/>
  <c r="H22" i="33"/>
  <c r="I22" i="33"/>
  <c r="G22" i="33"/>
  <c r="F18" i="33"/>
  <c r="H13" i="38"/>
  <c r="H15" i="38"/>
  <c r="E101" i="31" l="1"/>
  <c r="D17" i="34" l="1"/>
  <c r="E17" i="34"/>
  <c r="F17" i="34"/>
  <c r="H14" i="38"/>
  <c r="H12" i="38"/>
  <c r="H11" i="38" l="1"/>
  <c r="F15" i="34"/>
  <c r="F14" i="34" s="1"/>
  <c r="F13" i="34" s="1"/>
  <c r="F11" i="34" s="1"/>
  <c r="E15" i="34"/>
  <c r="E14" i="34" s="1"/>
  <c r="E13" i="34" s="1"/>
  <c r="E11" i="34" s="1"/>
  <c r="D15" i="34"/>
  <c r="D14" i="34" s="1"/>
  <c r="D13" i="34" s="1"/>
  <c r="D11" i="34" s="1"/>
  <c r="G20" i="33" l="1"/>
  <c r="G18" i="33" s="1"/>
  <c r="H20" i="33"/>
  <c r="H18" i="33" s="1"/>
  <c r="G57" i="33"/>
  <c r="G55" i="33" s="1"/>
  <c r="H57" i="33"/>
  <c r="H55" i="33" s="1"/>
  <c r="G26" i="33"/>
  <c r="G24" i="33" s="1"/>
  <c r="H26" i="33"/>
  <c r="H24" i="33" s="1"/>
  <c r="G15" i="33" l="1"/>
  <c r="G13" i="33" s="1"/>
  <c r="G11" i="33" s="1"/>
  <c r="G9" i="33" s="1"/>
  <c r="H15" i="33"/>
  <c r="H13" i="33"/>
  <c r="H11" i="33" s="1"/>
  <c r="H9" i="33" s="1"/>
  <c r="D11" i="32"/>
  <c r="E11" i="32"/>
  <c r="F11" i="32" l="1"/>
  <c r="I57" i="33" l="1"/>
  <c r="I55" i="33" s="1"/>
  <c r="I26" i="33"/>
  <c r="I24" i="33" s="1"/>
  <c r="I20" i="33" l="1"/>
  <c r="I18" i="33" s="1"/>
  <c r="I15" i="33" s="1"/>
  <c r="I13" i="33" l="1"/>
  <c r="I11" i="33" s="1"/>
  <c r="I9" i="33" s="1"/>
</calcChain>
</file>

<file path=xl/sharedStrings.xml><?xml version="1.0" encoding="utf-8"?>
<sst xmlns="http://schemas.openxmlformats.org/spreadsheetml/2006/main" count="530" uniqueCount="196">
  <si>
    <t>Ծրագրի անվանումը</t>
  </si>
  <si>
    <t>Միջոցառման անվանումը՝</t>
  </si>
  <si>
    <t>______________ ի    ___Ն որոշման</t>
  </si>
  <si>
    <t xml:space="preserve"> Գործառական դասիչը</t>
  </si>
  <si>
    <t xml:space="preserve"> Ծրագրային դասիչը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</si>
  <si>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</si>
  <si>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</si>
  <si>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</si>
  <si>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</si>
  <si>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</si>
  <si>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>այդ թվում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</si>
  <si>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</si>
  <si>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</si>
  <si>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</si>
  <si>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>___________  ___-ի N _______ -Ն    որոշման</t>
  </si>
  <si>
    <t xml:space="preserve"> Տարի 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</si>
  <si>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</si>
  <si>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Ինն ամիս </t>
  </si>
  <si>
    <t>հազար դրամներով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</si>
  <si>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</si>
  <si>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</si>
  <si>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</si>
  <si>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</si>
  <si>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Ծրագիր</t>
  </si>
  <si>
    <t>Միջոցառում</t>
  </si>
  <si>
    <t xml:space="preserve"> հազար դրամներով</t>
  </si>
  <si>
    <t>Հավելված N 1</t>
  </si>
  <si>
    <t>05</t>
  </si>
  <si>
    <t>Ծրագրային դասիչը</t>
  </si>
  <si>
    <t>Բյուջետային հատկացումների գլխավոր կարգադրիչների, ծրագրերի և միջոցառումների անվանումները</t>
  </si>
  <si>
    <t>Զμաղվածության ծրագիր</t>
  </si>
  <si>
    <t>Ծրագրի նպատակը`</t>
  </si>
  <si>
    <t>Բնակչության կայուն և ժամանակավոր զμաղվածության ապահովմանը միտված պայմանների ստեղծում ստեղծում</t>
  </si>
  <si>
    <t>Վերջնական արդյունքի նկարագրությունը`</t>
  </si>
  <si>
    <t>Կայուն և ժամանակավոր զμաղվածների թվաքանակի աճ</t>
  </si>
  <si>
    <t>Ծրագրի միջոցառումներ՝</t>
  </si>
  <si>
    <t xml:space="preserve"> Միջոցառման նկարագրությունը` </t>
  </si>
  <si>
    <t>Միջոցառման նկարագրությունը`</t>
  </si>
  <si>
    <t>Միջոցառման տեսակը</t>
  </si>
  <si>
    <t>Տրանսֆերտների տրամադրում</t>
  </si>
  <si>
    <t xml:space="preserve"> Միջոցառման անվանումը` </t>
  </si>
  <si>
    <r>
      <t xml:space="preserve"> </t>
    </r>
    <r>
      <rPr>
        <i/>
        <sz val="12"/>
        <rFont val="GHEA Grapalat"/>
        <family val="3"/>
      </rPr>
      <t xml:space="preserve">Միջոցառման տեսակը` </t>
    </r>
  </si>
  <si>
    <t>ՀՀ աշխատանքի և սեցիալական հարցերի նախարարություն</t>
  </si>
  <si>
    <t xml:space="preserve"> Ծրագրի դասիչը</t>
  </si>
  <si>
    <t xml:space="preserve"> Ծրագրի անվանումը </t>
  </si>
  <si>
    <t xml:space="preserve"> Զբաղվածության ծրագիր </t>
  </si>
  <si>
    <t xml:space="preserve"> Ծրագրի միջոցառումները </t>
  </si>
  <si>
    <t xml:space="preserve"> Միջոցառման դասիչը`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</si>
  <si>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</si>
  <si>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</si>
  <si>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</si>
  <si>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</si>
  <si>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Տրանսֆերտների տրամադրում </t>
  </si>
  <si>
    <t xml:space="preserve"> Շահառուների ընտրության չափանիշները </t>
  </si>
  <si>
    <t>ՀՀ աշխատանքի և սոցիալական հարցերի նախարարություն</t>
  </si>
  <si>
    <t xml:space="preserve"> ՍՈՑԻԱԼԱԿԱՆ ՊԱՇՏՊԱՆՈՒԹՅՈՒՆ</t>
  </si>
  <si>
    <t xml:space="preserve"> Զբաղվածության ծրագիր</t>
  </si>
  <si>
    <t xml:space="preserve"> ՀՀ  աշխատանքի և սոցիալական հարցերի նախարարություն</t>
  </si>
  <si>
    <t>01</t>
  </si>
  <si>
    <t xml:space="preserve"> Գործազրկություն</t>
  </si>
  <si>
    <t>Քանակական</t>
  </si>
  <si>
    <t xml:space="preserve"> - Այլ ընթացիկ դրամաշնորհներ</t>
  </si>
  <si>
    <t>Զբաղվածության ծրագիր</t>
  </si>
  <si>
    <t xml:space="preserve"> Ծրագրի դասիչը` </t>
  </si>
  <si>
    <t>Ցուցանիշների փոփոխությունները (ավելացումները նշված են դրական նշանով իսկ նվազեցումները` փակագծերում)</t>
  </si>
  <si>
    <t xml:space="preserve"> Առաջին կիսամյակ</t>
  </si>
  <si>
    <t xml:space="preserve"> - Ընթացիկ սուբվենցիաներ համայնքներին</t>
  </si>
  <si>
    <t>Օրենսդրությամբ սահմանված կարգով պատվիրատու հանդիսացող համայնքներ</t>
  </si>
  <si>
    <t>Արցախի Հանրապետության գործազուրկ քաղաքացիների աշխատանքային փորձ ձեռք բերելու համար աջակցության տրամադրում</t>
  </si>
  <si>
    <t>Գործատուի մոտ աշխատանքային պրակտիկա անցած գործազուրկների թիվ, մարդ, այդ թվում՝</t>
  </si>
  <si>
    <t>կին</t>
  </si>
  <si>
    <t>տղամարդ</t>
  </si>
  <si>
    <t xml:space="preserve">Աշխատանքային պրակտիկա անցած հաշմանդամություն ունեցող անձանց թիվ, մարդ </t>
  </si>
  <si>
    <t>ՄԱՍ 1. ՊԵՏԱԿԱՆ ՄԱՐՄՆԻ ԳԾՈՎ ԱՐԴՅՈՒՆՔԱՅԻՆ (ԿԱՏԱՐՈՂԱԿԱՆ) ՑՈՒՑԱՆԻՇՆԵՐԸ</t>
  </si>
  <si>
    <t>ՄԱՍ 2. ՊԵՏԱԿԱՆ ՄԱՐՄՆԻ ԳԾՈՎ ԱՐԴՅՈՒՆՔԱՅԻՆ (ԿԱՏԱՐՈՂԱԿԱՆ) ՑՈՒՑԱՆԻՇՆԵՐԸ</t>
  </si>
  <si>
    <t xml:space="preserve">Արցախի Հանրապետության գործազուրկ քաղաքացիների աշխատանքային փորձի ձեռք բերելումն՝ օրենսդրությամբ սահմանված կարգով, ապահովող կազմակերպություններ </t>
  </si>
  <si>
    <t>Զբաղվածության տարածքային կենտրոնում հաշվառված և գործազուրկի կարգավիճակ ստացած Արցախի Հանապետության քաղաքացիներ</t>
  </si>
  <si>
    <r>
      <t xml:space="preserve">ՀՀ կառավարության </t>
    </r>
    <r>
      <rPr>
        <sz val="12"/>
        <rFont val="GHEA Grapalat"/>
        <family val="3"/>
      </rPr>
      <t xml:space="preserve">2021 </t>
    </r>
    <r>
      <rPr>
        <sz val="12"/>
        <color theme="1"/>
        <rFont val="GHEA Grapalat"/>
        <family val="3"/>
      </rPr>
      <t xml:space="preserve">թվականի </t>
    </r>
  </si>
  <si>
    <t>Հավելված N 3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</si>
  <si>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 ՀԱՎԵԼՎԱԾԻ  N 1  ԱՂՅՈՒՍԱԿՈՒՄ ԿԱՏԱՐՎՈՂ ՓՈՓՈԽՈՒԹՅՈՒՆՆԵՐԸ ԵՎ ԼՐԱՑՈՒՄՆԵՐԸ</t>
  </si>
  <si>
    <t xml:space="preserve">ՀԱՅԱՍՏԱՆԻ ՀԱՆՐԱՊԵՏՈՒԹՅԱՆ ԿԱՌԱՎԱՐՈՒԹՅԱՆ 2020 ԹՎԱԿԱՆԻ ԴԵԿՏԵՄԲԵՐԻ 30-Ի N 2215-Ն ՈՐՈՇՄԱՆ N 3 ԵՎ N 4 ՀԱՎԵԼՎԱԾՆԵՐՈՒՄ ԿԱՏԱՐՎՈՂ ՓՈՓՈԽՈՒԹՅՈՒՆՆԵՐԸ ԵՎ ԼՐԱՑՈՒՄՆԵՐԸ </t>
  </si>
  <si>
    <t xml:space="preserve">ՀԱՅԱՍՏԱՆԻ ՀԱՆՐԱՊԵՏՈՒԹՅԱՆ ԿԱՌԱՎԱՐՈՒԹՅԱՆ 2020 ԹՎԱԿԱՆԻ ԴԵԿՏԵՄԲԵՐԻ 30-Ի N 2215-Ն ՈՐՈՇՄԱՆ N 5 ՀԱՎԵԼՎԱԾԻ 7-ՐԴ ԱՂՅՈՒՍԱԿՈՒՄ ԿԱՏԱՐՎՈՂ ՓՈՓՈԽՈՒԹՅՈՒՆՆԵՐԸ ԵՎ ԼՐԱՑՈՒՄՆԵՐԸ
</t>
  </si>
  <si>
    <t xml:space="preserve">                             Հավելված N 6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</si>
  <si>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</si>
  <si>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Առաջին կիսամյակ</t>
  </si>
  <si>
    <t>Ինն ամիս</t>
  </si>
  <si>
    <t>Ընդամենը</t>
  </si>
  <si>
    <t xml:space="preserve"> Ընթացիկ սուբվենցիաներ համայնքներին</t>
  </si>
  <si>
    <t xml:space="preserve"> 1088</t>
  </si>
  <si>
    <t>Ռազմական դրությամբ պայմանավորված՝ Ադրբեջանի կողմից 2020թ. սեպտեմբերի 27-ին սանձազերծված պատերազմի հետևանքով տեղահանված և փաստացի ՀՀ-ում գտնվող Արցախի Հանրապետության  գործազուրկ քաղաքացիների աշխատանքային փորձ ձեռք բերելու համար աջակցության տրամադրում</t>
  </si>
  <si>
    <t xml:space="preserve"> հազար դրամ</t>
  </si>
  <si>
    <t xml:space="preserve"> Առաջին կիսամյակ </t>
  </si>
  <si>
    <t xml:space="preserve"> Ծառայությունների մատուցում </t>
  </si>
  <si>
    <t xml:space="preserve">ՀԱՅԱՍՏԱՆԻ ՀԱՆՐԱՊԵՏՈՒԹՅԱՆ ԿԱՌԱՎԱՐՈՒԹՅԱՆ 2020 ԹՎԱԿԱՆԻ ԴԵԿՏԵՄԲԵՐԻ 30-Ի N 2215-Ն ՈՐՈՇՄԱՆ N 5 ՀԱՎԵԼՎԱԾԻ 6-ՐԴ ԱՂՅՈՒՍԱԿՈՒՄ ԿԱՏԱՐՎՈՂ  ԼՐԱՑՈՒՄԸ
</t>
  </si>
  <si>
    <t xml:space="preserve"> 11002 </t>
  </si>
  <si>
    <t xml:space="preserve"> Աշխատանքի տոնավաճառի կազմակերպում </t>
  </si>
  <si>
    <t xml:space="preserve"> Գործատուի և աշխատանք փնտրողի միջև ուղղակի կապի ստեղծում, հանրության լայն շրջանակներում իրազեկում տնտեսության մեջ տեղի ունեցող զարգացումների, աշխատաշուկայում պահանջվող նոր մասնագիտությունների, թափուր աշխատատեղերի մասին: </t>
  </si>
  <si>
    <t xml:space="preserve"> Միջոցառումն իրականացնողի անվանումը? </t>
  </si>
  <si>
    <t xml:space="preserve"> ՀՀ աշխատանքի և սոցիալական հարցերի նախարարության աշխատակազմ, «Գնումների մասին» ՀՀ օրենքի համաձայն ընտրված կազմակերպություն </t>
  </si>
  <si>
    <t xml:space="preserve"> Տոնավաճառների թիվ, հատ </t>
  </si>
  <si>
    <t xml:space="preserve"> Կազմակերպվող տոնավաճառներին մասնակցող կազմակերպությունների քանակ, հատ </t>
  </si>
  <si>
    <t xml:space="preserve"> 11004 </t>
  </si>
  <si>
    <t xml:space="preserve"> Աշխատաշուկայում անմրցունակ անձանց փոքր ձեռնարկատիրական գործունեության աջակցության տրամադրում ծրագրի ուսուցման կազմակերպման և խորհրդատվական ծառայություններ </t>
  </si>
  <si>
    <t xml:space="preserve"> Անմրցունակ անձանց ձեռնարկատիրական գործունեության մեկնարկի և իրականացման համար աջակցության տրամադրում և տնտեսական գործունեությունն սկսելուց հետո մեկ տարվա ընթացքում ուղեկցման աշխատանքների իրականացում: </t>
  </si>
  <si>
    <t xml:space="preserve"> «Գնումների մասին» ՀՀ օրենքի համաձայն ընտրված կազմակերպություն </t>
  </si>
  <si>
    <t xml:space="preserve"> կին </t>
  </si>
  <si>
    <t xml:space="preserve"> տղամարդ </t>
  </si>
  <si>
    <t xml:space="preserve"> ուսուցում անցած հաշմանդամություն ունեցող անձանց թիվը </t>
  </si>
  <si>
    <t xml:space="preserve">  Միջոցառման վրա կատարվող ծախսը (հազար դրամ) </t>
  </si>
  <si>
    <t xml:space="preserve"> 11006 </t>
  </si>
  <si>
    <t xml:space="preserve"> Վարձատրվող հասարակական աշխատանքների իրականացման ապահովում </t>
  </si>
  <si>
    <t xml:space="preserve"> Վարձատրվող հասարակական աշխատանքների իրականացման ապահովում՛ ապահովելով հավասար հնարավորություններ  կանանց և տղամարդկանց համար </t>
  </si>
  <si>
    <t xml:space="preserve"> ՀՀ աշխատանքի և սոցիալական հարցերի նախարարության աշխատակազմ </t>
  </si>
  <si>
    <t xml:space="preserve"> Հասարակական աշխատանքների ծրագրերի թիվ, հատ </t>
  </si>
  <si>
    <t xml:space="preserve"> 12001 </t>
  </si>
  <si>
    <t xml:space="preserve"> Աշխատաշուկայում անմրցունակ անձանց փոքր ձեռնարկատիրական գործունեության աջակցության տրամադրում </t>
  </si>
  <si>
    <t xml:space="preserve"> Փոքր ձեռնարկատիրական գործունեությամբ զբաղվելու և լրացուցիչ աշխատատեղեր ստեղծելու նպատակով աշխատաշուկայում անմրցունակ անձանց ֆինանսական աջակցության տրամադրում՛ ապահովելով հավասար հնարավորություններ  կանանց և տղամարդկանց համար </t>
  </si>
  <si>
    <t xml:space="preserve"> Զբաղվածության տարածքային կենտրոններում հաշվառված աշխատաշուկայում անմրցունակ և առնվազն երեք ամիս գործազուրկի կարգավիճակում գտնվող անձինք: </t>
  </si>
  <si>
    <t xml:space="preserve"> Ինքնազբաղվածությամբ ապահովված անձանց թիվ, այդ թվում </t>
  </si>
  <si>
    <t xml:space="preserve"> հաշմանդամություն ունեցող անձանց թիվը </t>
  </si>
  <si>
    <t xml:space="preserve"> Միջոցառումն իրականացնողի անվանումը՝</t>
  </si>
  <si>
    <t xml:space="preserve"> 12003 </t>
  </si>
  <si>
    <t xml:space="preserve"> Գործազուրկին այլ վայրում աշխատանքի տեղավորման աջակցության տրամադրում </t>
  </si>
  <si>
    <t xml:space="preserve"> Աշխատուժի ներքին տեղաշարժի կարգավորման նպատակով ՀՀ մարզերում (բնակության վայրից առնվազն 30 կիլոմետր հեռավորությամբ ) աշխատանքի տեղավորվող գործազուրկի նյութական ծախսերի փոխհատուցում, սահմանված երաշխիքների տրամադրում </t>
  </si>
  <si>
    <t xml:space="preserve"> Զբաղվածության տարածքային կենտրոններում հաշվառված գործազուրկի կարգավիճակ ստացած անձինք </t>
  </si>
  <si>
    <t xml:space="preserve"> Այլ վայր գործուղված գործազուրկների թիվ </t>
  </si>
  <si>
    <t xml:space="preserve"> 12011 </t>
  </si>
  <si>
    <t xml:space="preserve"> Վարձատրվող հասարակական աշխատանքների կազմակերպման միջոցով գործազուրկների ժամանակավոր զբաղվածության ապահովում </t>
  </si>
  <si>
    <t xml:space="preserve"> Վարձատրվող հասարակական աշխատանքների կազմակերպման միջոցով գործազուրկների ժամանակավոր զբաղվածության ապահովում՛ ապահովելով հավասար հնարավորություններ  կանանց և տղամարդկանց համար </t>
  </si>
  <si>
    <t xml:space="preserve"> Զբաղվածության տարածքային կենտրոնում հաշվառված և գործազուրկի կարգավիճակ ստացած անձինք </t>
  </si>
  <si>
    <t xml:space="preserve"> Ծրագրերի թիվ, հատ </t>
  </si>
  <si>
    <t xml:space="preserve"> Ծրագրերիում ընդգրկված անձանց թիվ, հատ, այդ թվում? </t>
  </si>
  <si>
    <t xml:space="preserve"> Կին </t>
  </si>
  <si>
    <t xml:space="preserve"> Տղամարդ </t>
  </si>
  <si>
    <t xml:space="preserve"> Միջոցառումն իրականացնողի անվանումը՝ </t>
  </si>
  <si>
    <t xml:space="preserve"> Հասարակական աշխատանքների ծրագրերում ընդգրկված գործազուրկների թիվ, մարդ, այդ թվում՝ </t>
  </si>
  <si>
    <t xml:space="preserve"> Ծրագրի շահառուների թիվ, մարդ, այդ թվում՝ </t>
  </si>
  <si>
    <t xml:space="preserve"> - Մասնագիտական ծառայություններ</t>
  </si>
  <si>
    <t xml:space="preserve"> - Այլ նպաստներ բյուջեից</t>
  </si>
  <si>
    <t xml:space="preserve"> - Ներքին գործուղումներ</t>
  </si>
  <si>
    <t xml:space="preserve"> - Գրասենյակային նյութեր և հագուստ</t>
  </si>
  <si>
    <t xml:space="preserve"> - Տրանսպորտային նյութեր</t>
  </si>
  <si>
    <t xml:space="preserve"> Սոցիալական պաշտպանություն (այլ դասերին չպատկանող)</t>
  </si>
  <si>
    <t xml:space="preserve"> Սոցիալական պաշտպանությանը տրամադրվող օժանդակ ծառայություններ (այլ դասերին չպատկանող)</t>
  </si>
  <si>
    <t>09</t>
  </si>
  <si>
    <t>02</t>
  </si>
  <si>
    <t>Ցուցանիշների փոփոխությունները (պակասեցումները նշված են փակագծերում)</t>
  </si>
  <si>
    <t xml:space="preserve"> 12010 </t>
  </si>
  <si>
    <t xml:space="preserve"> Աշխատաշուկայում անմրցունակ և մասնագիտություն չունեցող  մայրերի համար գործատուի մոտ մասնագիտական ուսուցման կազմակերպում </t>
  </si>
  <si>
    <t xml:space="preserve"> Աշխ-շուկայում անմրցունակ և մասնա•իտ. չունեցող մայրերի աշխ. ունակությունների և կարողությունների ձեռքբերման հնարավորությունների ընձեռնման նպատակով •ործատուի մոտ մասնա•իտական ուսուցման կազմակերպում՛ կանանց զբաղվածութ. մակարդ.  բարձրացմ. նպատակով </t>
  </si>
  <si>
    <t xml:space="preserve"> Զբաղվածության տարածքային կենտրոններում հաշվառված` աշխատաշուկայում անմրցունակ և առաջին անգամ աշխատաշուկա մուտք գործող մասնագիտություն չունեցող երիտասարդ (մինչև 30 տարեկան) մայրերը </t>
  </si>
  <si>
    <t>Հավելված N 2</t>
  </si>
  <si>
    <t>Հավելված N 4</t>
  </si>
  <si>
    <t>Հավելված N 5</t>
  </si>
  <si>
    <t>Գնման առարկայի</t>
  </si>
  <si>
    <t>Կոդը</t>
  </si>
  <si>
    <t>Անվանումը</t>
  </si>
  <si>
    <t xml:space="preserve">Գնման ձև </t>
  </si>
  <si>
    <t>Չափման միավորը</t>
  </si>
  <si>
    <t>Միավորի գինը</t>
  </si>
  <si>
    <t>Քանակը</t>
  </si>
  <si>
    <t xml:space="preserve"> ՀՀ աշխատանքի և սոցիալական հարցերի նախարարություն</t>
  </si>
  <si>
    <t>Բաժին N 10</t>
  </si>
  <si>
    <t>Խումբ N 05</t>
  </si>
  <si>
    <t>Դաս N 01</t>
  </si>
  <si>
    <t>Գործազրկություն</t>
  </si>
  <si>
    <t xml:space="preserve"> ՄԱՍ  III. ԾԱՌԱՅՈՒԹՅՈՒՆՆԵՐ</t>
  </si>
  <si>
    <t xml:space="preserve"> արդյունաբերական ուսուցման ծառայություններ</t>
  </si>
  <si>
    <t>դրամ</t>
  </si>
  <si>
    <t>1088       11002</t>
  </si>
  <si>
    <t xml:space="preserve"> Աշխատանքի տոնավաճառի կազմակերպում</t>
  </si>
  <si>
    <t xml:space="preserve"> 79311100-1</t>
  </si>
  <si>
    <t>Ուսումնասիրությունների իրականացման ծառայություններ</t>
  </si>
  <si>
    <t>Հավելված  N 7</t>
  </si>
  <si>
    <t xml:space="preserve">ՀՀ կառավարության  2021 թվականի </t>
  </si>
  <si>
    <t>1088       11004</t>
  </si>
  <si>
    <t xml:space="preserve"> Աշխատաշուկայում անմրցունակ անձանց փոքր ձեռնարկատիրական գործունեության աջակցության տրամադրում ծրագրի ուսուցման կազմակերպման և խորհրդատվական ծառայություններ</t>
  </si>
  <si>
    <t>80531100-1</t>
  </si>
  <si>
    <t>Խումբ N 09</t>
  </si>
  <si>
    <t>Դաս N 02</t>
  </si>
  <si>
    <t>Սոցիալական պաշտպանությանը տրամադրվող օժանդակ ծառայություններ (այլ դասերին չպատկանող)</t>
  </si>
  <si>
    <t xml:space="preserve"> ՄԱՍ I. Ա Պ Ր Ա Ն Ք Ն Ե Ր</t>
  </si>
  <si>
    <t xml:space="preserve"> 09132200-1</t>
  </si>
  <si>
    <t xml:space="preserve">  բենզին, ռեգուլյար</t>
  </si>
  <si>
    <t xml:space="preserve"> 30197622-1</t>
  </si>
  <si>
    <t xml:space="preserve"> թուղթ, A4 ֆորմատի</t>
  </si>
  <si>
    <t>գհ</t>
  </si>
  <si>
    <t xml:space="preserve"> լիտր</t>
  </si>
  <si>
    <t xml:space="preserve"> կգ</t>
  </si>
  <si>
    <t>(480)</t>
  </si>
  <si>
    <t>(675)</t>
  </si>
  <si>
    <t xml:space="preserve"> 1088  11006</t>
  </si>
  <si>
    <t xml:space="preserve"> Վարձատրվող հասարակական աշխատանքների իրականացման ապահովում</t>
  </si>
  <si>
    <t xml:space="preserve">ՀԱՅԱՍՏԱՆԻ ՀԱՆՐԱՊԵՏՈՒԹՅԱՆ ԿԱՌԱՎԱՐՈՒԹՅԱՆ 2020 ԹՎԱԿԱՆԻ ԴԵԿՏԵՄԲԵՐԻ 30-Ի N 2215-Ն ՈՐՈՇՄԱՆ N 9 ՀԱՎԵԼՎԱԾԻ N 9.16 ԱՂՅՈՒՍԱԿՈՒՄ ԿԱՏԱՐՎՈՂ  _x000D_ՓՈՓՈԽՈՒԹՅՈՒՆՆԵՐԸ ԵՎ ԼՐԱՑՈՒՄՆԵՐԸ
 </t>
  </si>
  <si>
    <t xml:space="preserve">ՀԱՅԱՍՏԱՆԻ ՀԱՆՐԱՊԵՏՈՒԹՅԱՆ ԿԱՌԱՎԱՐՈՒԹՅԱՆ 2020 ԹՎԱԿԱՆԻ ԴԵԿՏԵՄԲԵՐԻ 30-Ի N 2215-Ն ՈՐՈՇՄԱՆ N 9.1 ՀԱՎԵԼՎԱԾԻ 9.1.16 ԱՂՅՈՒՍԱԿՈՒՄ ԿԱՏԱՐՎՈՂ ՓՈՓՈԽՈՒԹՅՈՒՆՆԵՐԸ ԵՎ ԼՐԱՑՈՒՄՆԵՐԸ
 </t>
  </si>
  <si>
    <t>ՀԱՅԱՍՏԱՆԻ ՀԱՆՐԱՊԵՏՈՒԹՅԱՆ ԿԱՌԱՎԱՐՈՒԹՅԱՆ 2020 ԹՎԱԿԱՆԻ ԴԵԿՏԵՄԲԵՐԻ 30-Ի N 2215-Ն ՈՐՈՇՄԱՆ N 10 ՀԱՎԵԼՎԱԾՈՒՄ ԿԱՏԱՐՎՈՂ ՓՈՓՈԽՈՒԹՅՈՒՆՆԵՐԸ 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</si>
</sst>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₽_-;\-* #,##0.00\ _₽_-;_-* &quot;-&quot;??\ _₽_-;_-@_-"/>
    <numFmt numFmtId="165" formatCode="_ * #,##0_)\ &quot;$&quot;_ ;_ * \(#,##0\)\ &quot;$&quot;_ ;_ * &quot;-&quot;_)\ &quot;$&quot;_ ;_ @_ "/>
    <numFmt numFmtId="166" formatCode="_-* #,##0.00_р_._-;\-* #,##0.00_р_._-;_-* &quot;-&quot;??_р_._-;_-@_-"/>
    <numFmt numFmtId="167" formatCode="##,##0.0;\(##,##0.0\);\-"/>
    <numFmt numFmtId="168" formatCode="#,##0.0"/>
    <numFmt numFmtId="169" formatCode="_-* #,##0.00\ _֏_-;\-* #,##0.00\ _֏_-;_-* &quot;-&quot;??\ _֏_-;_-@_-"/>
    <numFmt numFmtId="170" formatCode="#,##0.0_);\(#,##0.0\)"/>
    <numFmt numFmtId="171" formatCode="##,##0;\(##,##0\);\-"/>
    <numFmt numFmtId="172" formatCode="_-* #,##0.00_?_._-;\-* #,##0.00_?_._-;_-* &quot;-&quot;??_?_._-;_-@_-"/>
    <numFmt numFmtId="173" formatCode="0.0"/>
  </numFmts>
  <fonts count="1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b/>
      <sz val="12"/>
      <name val="GHEA Grapalat"/>
      <family val="3"/>
    </font>
    <font>
      <sz val="8"/>
      <name val="GHEA Grapalat"/>
      <family val="2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2"/>
    </font>
    <font>
      <sz val="12"/>
      <color rgb="FF000000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MS Sans Serif"/>
      <family val="2"/>
    </font>
    <font>
      <sz val="9"/>
      <name val="Arial Armenian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0"/>
      <color rgb="FF9C6500"/>
      <name val="Calibri"/>
      <family val="2"/>
      <scheme val="minor"/>
    </font>
    <font>
      <b/>
      <sz val="11"/>
      <color rgb="FF3F3F3F"/>
      <name val="Times Armenian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8"/>
      <color theme="3"/>
      <name val="Cambria"/>
      <family val="2"/>
      <charset val="1"/>
      <scheme val="major"/>
    </font>
    <font>
      <sz val="10"/>
      <name val="Arial"/>
      <family val="2"/>
    </font>
    <font>
      <sz val="11"/>
      <color theme="1"/>
      <name val="Sylfaen"/>
      <family val="2"/>
    </font>
    <font>
      <sz val="18"/>
      <color theme="3"/>
      <name val="Cambria"/>
      <family val="2"/>
      <scheme val="major"/>
    </font>
    <font>
      <i/>
      <sz val="12"/>
      <name val="GHEA Grapalat"/>
      <family val="2"/>
    </font>
    <font>
      <b/>
      <sz val="12"/>
      <name val="GHEA Grapalat"/>
      <family val="2"/>
    </font>
    <font>
      <sz val="12"/>
      <color theme="1"/>
      <name val="GHEA Grapalat"/>
      <family val="2"/>
    </font>
    <font>
      <sz val="11"/>
      <name val="GHEA Grapalat"/>
      <family val="3"/>
    </font>
    <font>
      <sz val="12"/>
      <color theme="1"/>
      <name val="Calibri"/>
      <family val="2"/>
      <charset val="1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0" fontId="15" fillId="0" borderId="0"/>
    <xf numFmtId="9" fontId="16" fillId="0" borderId="0" applyFont="0" applyFill="0" applyBorder="0" applyAlignment="0" applyProtection="0"/>
    <xf numFmtId="0" fontId="17" fillId="0" borderId="0"/>
    <xf numFmtId="0" fontId="19" fillId="0" borderId="0"/>
    <xf numFmtId="0" fontId="18" fillId="0" borderId="0"/>
    <xf numFmtId="164" fontId="19" fillId="0" borderId="0" applyFont="0" applyFill="0" applyBorder="0" applyAlignment="0" applyProtection="0"/>
    <xf numFmtId="0" fontId="20" fillId="0" borderId="0"/>
    <xf numFmtId="0" fontId="21" fillId="0" borderId="0"/>
    <xf numFmtId="0" fontId="19" fillId="0" borderId="0"/>
    <xf numFmtId="0" fontId="17" fillId="0" borderId="0"/>
    <xf numFmtId="0" fontId="14" fillId="0" borderId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4" fillId="0" borderId="0"/>
    <xf numFmtId="0" fontId="21" fillId="0" borderId="0"/>
    <xf numFmtId="0" fontId="14" fillId="0" borderId="0"/>
    <xf numFmtId="0" fontId="25" fillId="0" borderId="0"/>
    <xf numFmtId="9" fontId="21" fillId="0" borderId="0" applyFont="0" applyFill="0" applyBorder="0" applyAlignment="0" applyProtection="0"/>
    <xf numFmtId="0" fontId="26" fillId="0" borderId="0"/>
    <xf numFmtId="0" fontId="21" fillId="0" borderId="0"/>
    <xf numFmtId="0" fontId="22" fillId="0" borderId="0"/>
    <xf numFmtId="0" fontId="26" fillId="0" borderId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8" fillId="0" borderId="0">
      <alignment horizontal="left" vertical="top" wrapText="1"/>
    </xf>
    <xf numFmtId="167" fontId="28" fillId="0" borderId="0" applyFill="0" applyBorder="0" applyProtection="0">
      <alignment horizontal="right" vertical="top"/>
    </xf>
    <xf numFmtId="0" fontId="21" fillId="0" borderId="0"/>
    <xf numFmtId="0" fontId="25" fillId="0" borderId="0">
      <alignment horizontal="left" vertical="top" wrapText="1"/>
    </xf>
    <xf numFmtId="0" fontId="13" fillId="0" borderId="0"/>
    <xf numFmtId="0" fontId="28" fillId="0" borderId="0">
      <alignment horizontal="left" vertical="top" wrapText="1"/>
    </xf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6" applyNumberFormat="0" applyAlignment="0" applyProtection="0"/>
    <xf numFmtId="0" fontId="37" fillId="8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6" borderId="6" applyNumberFormat="0" applyAlignment="0" applyProtection="0"/>
    <xf numFmtId="0" fontId="44" fillId="0" borderId="8" applyNumberFormat="0" applyFill="0" applyAlignment="0" applyProtection="0"/>
    <xf numFmtId="0" fontId="45" fillId="5" borderId="0" applyNumberFormat="0" applyBorder="0" applyAlignment="0" applyProtection="0"/>
    <xf numFmtId="0" fontId="18" fillId="9" borderId="10" applyNumberFormat="0" applyFont="0" applyAlignment="0" applyProtection="0"/>
    <xf numFmtId="0" fontId="46" fillId="7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9" fontId="19" fillId="0" borderId="0" applyFont="0" applyFill="0" applyBorder="0" applyAlignment="0" applyProtection="0"/>
    <xf numFmtId="0" fontId="18" fillId="0" borderId="0"/>
    <xf numFmtId="9" fontId="15" fillId="0" borderId="0" applyFont="0" applyFill="0" applyBorder="0" applyAlignment="0" applyProtection="0"/>
    <xf numFmtId="0" fontId="12" fillId="0" borderId="0"/>
    <xf numFmtId="0" fontId="11" fillId="0" borderId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6" borderId="6" applyNumberFormat="0" applyAlignment="0" applyProtection="0"/>
    <xf numFmtId="0" fontId="65" fillId="7" borderId="7" applyNumberFormat="0" applyAlignment="0" applyProtection="0"/>
    <xf numFmtId="0" fontId="66" fillId="7" borderId="6" applyNumberFormat="0" applyAlignment="0" applyProtection="0"/>
    <xf numFmtId="0" fontId="67" fillId="0" borderId="8" applyNumberFormat="0" applyFill="0" applyAlignment="0" applyProtection="0"/>
    <xf numFmtId="0" fontId="68" fillId="8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2" fillId="33" borderId="0" applyNumberFormat="0" applyBorder="0" applyAlignment="0" applyProtection="0"/>
    <xf numFmtId="0" fontId="10" fillId="9" borderId="10" applyNumberFormat="0" applyFont="0" applyAlignment="0" applyProtection="0"/>
    <xf numFmtId="0" fontId="73" fillId="0" borderId="0"/>
    <xf numFmtId="0" fontId="17" fillId="0" borderId="0"/>
    <xf numFmtId="0" fontId="94" fillId="11" borderId="0" applyNumberFormat="0" applyBorder="0" applyAlignment="0" applyProtection="0"/>
    <xf numFmtId="0" fontId="24" fillId="35" borderId="0" applyNumberFormat="0" applyBorder="0" applyAlignment="0" applyProtection="0"/>
    <xf numFmtId="0" fontId="9" fillId="11" borderId="0" applyNumberFormat="0" applyBorder="0" applyAlignment="0" applyProtection="0"/>
    <xf numFmtId="0" fontId="94" fillId="15" borderId="0" applyNumberFormat="0" applyBorder="0" applyAlignment="0" applyProtection="0"/>
    <xf numFmtId="0" fontId="24" fillId="36" borderId="0" applyNumberFormat="0" applyBorder="0" applyAlignment="0" applyProtection="0"/>
    <xf numFmtId="0" fontId="9" fillId="15" borderId="0" applyNumberFormat="0" applyBorder="0" applyAlignment="0" applyProtection="0"/>
    <xf numFmtId="0" fontId="94" fillId="19" borderId="0" applyNumberFormat="0" applyBorder="0" applyAlignment="0" applyProtection="0"/>
    <xf numFmtId="0" fontId="24" fillId="37" borderId="0" applyNumberFormat="0" applyBorder="0" applyAlignment="0" applyProtection="0"/>
    <xf numFmtId="0" fontId="9" fillId="19" borderId="0" applyNumberFormat="0" applyBorder="0" applyAlignment="0" applyProtection="0"/>
    <xf numFmtId="0" fontId="94" fillId="23" borderId="0" applyNumberFormat="0" applyBorder="0" applyAlignment="0" applyProtection="0"/>
    <xf numFmtId="0" fontId="24" fillId="38" borderId="0" applyNumberFormat="0" applyBorder="0" applyAlignment="0" applyProtection="0"/>
    <xf numFmtId="0" fontId="9" fillId="23" borderId="0" applyNumberFormat="0" applyBorder="0" applyAlignment="0" applyProtection="0"/>
    <xf numFmtId="0" fontId="94" fillId="27" borderId="0" applyNumberFormat="0" applyBorder="0" applyAlignment="0" applyProtection="0"/>
    <xf numFmtId="0" fontId="24" fillId="39" borderId="0" applyNumberFormat="0" applyBorder="0" applyAlignment="0" applyProtection="0"/>
    <xf numFmtId="0" fontId="9" fillId="27" borderId="0" applyNumberFormat="0" applyBorder="0" applyAlignment="0" applyProtection="0"/>
    <xf numFmtId="0" fontId="94" fillId="31" borderId="0" applyNumberFormat="0" applyBorder="0" applyAlignment="0" applyProtection="0"/>
    <xf numFmtId="0" fontId="24" fillId="40" borderId="0" applyNumberFormat="0" applyBorder="0" applyAlignment="0" applyProtection="0"/>
    <xf numFmtId="0" fontId="9" fillId="31" borderId="0" applyNumberFormat="0" applyBorder="0" applyAlignment="0" applyProtection="0"/>
    <xf numFmtId="0" fontId="94" fillId="12" borderId="0" applyNumberFormat="0" applyBorder="0" applyAlignment="0" applyProtection="0"/>
    <xf numFmtId="0" fontId="24" fillId="41" borderId="0" applyNumberFormat="0" applyBorder="0" applyAlignment="0" applyProtection="0"/>
    <xf numFmtId="0" fontId="9" fillId="12" borderId="0" applyNumberFormat="0" applyBorder="0" applyAlignment="0" applyProtection="0"/>
    <xf numFmtId="0" fontId="94" fillId="16" borderId="0" applyNumberFormat="0" applyBorder="0" applyAlignment="0" applyProtection="0"/>
    <xf numFmtId="0" fontId="24" fillId="42" borderId="0" applyNumberFormat="0" applyBorder="0" applyAlignment="0" applyProtection="0"/>
    <xf numFmtId="0" fontId="9" fillId="16" borderId="0" applyNumberFormat="0" applyBorder="0" applyAlignment="0" applyProtection="0"/>
    <xf numFmtId="0" fontId="94" fillId="20" borderId="0" applyNumberFormat="0" applyBorder="0" applyAlignment="0" applyProtection="0"/>
    <xf numFmtId="0" fontId="24" fillId="43" borderId="0" applyNumberFormat="0" applyBorder="0" applyAlignment="0" applyProtection="0"/>
    <xf numFmtId="0" fontId="9" fillId="20" borderId="0" applyNumberFormat="0" applyBorder="0" applyAlignment="0" applyProtection="0"/>
    <xf numFmtId="0" fontId="94" fillId="24" borderId="0" applyNumberFormat="0" applyBorder="0" applyAlignment="0" applyProtection="0"/>
    <xf numFmtId="0" fontId="24" fillId="38" borderId="0" applyNumberFormat="0" applyBorder="0" applyAlignment="0" applyProtection="0"/>
    <xf numFmtId="0" fontId="9" fillId="24" borderId="0" applyNumberFormat="0" applyBorder="0" applyAlignment="0" applyProtection="0"/>
    <xf numFmtId="0" fontId="94" fillId="28" borderId="0" applyNumberFormat="0" applyBorder="0" applyAlignment="0" applyProtection="0"/>
    <xf numFmtId="0" fontId="24" fillId="41" borderId="0" applyNumberFormat="0" applyBorder="0" applyAlignment="0" applyProtection="0"/>
    <xf numFmtId="0" fontId="9" fillId="28" borderId="0" applyNumberFormat="0" applyBorder="0" applyAlignment="0" applyProtection="0"/>
    <xf numFmtId="0" fontId="94" fillId="32" borderId="0" applyNumberFormat="0" applyBorder="0" applyAlignment="0" applyProtection="0"/>
    <xf numFmtId="0" fontId="24" fillId="44" borderId="0" applyNumberFormat="0" applyBorder="0" applyAlignment="0" applyProtection="0"/>
    <xf numFmtId="0" fontId="9" fillId="32" borderId="0" applyNumberFormat="0" applyBorder="0" applyAlignment="0" applyProtection="0"/>
    <xf numFmtId="0" fontId="95" fillId="13" borderId="0" applyNumberFormat="0" applyBorder="0" applyAlignment="0" applyProtection="0"/>
    <xf numFmtId="0" fontId="77" fillId="45" borderId="0" applyNumberFormat="0" applyBorder="0" applyAlignment="0" applyProtection="0"/>
    <xf numFmtId="0" fontId="72" fillId="13" borderId="0" applyNumberFormat="0" applyBorder="0" applyAlignment="0" applyProtection="0"/>
    <xf numFmtId="0" fontId="95" fillId="17" borderId="0" applyNumberFormat="0" applyBorder="0" applyAlignment="0" applyProtection="0"/>
    <xf numFmtId="0" fontId="77" fillId="42" borderId="0" applyNumberFormat="0" applyBorder="0" applyAlignment="0" applyProtection="0"/>
    <xf numFmtId="0" fontId="72" fillId="17" borderId="0" applyNumberFormat="0" applyBorder="0" applyAlignment="0" applyProtection="0"/>
    <xf numFmtId="0" fontId="95" fillId="21" borderId="0" applyNumberFormat="0" applyBorder="0" applyAlignment="0" applyProtection="0"/>
    <xf numFmtId="0" fontId="77" fillId="43" borderId="0" applyNumberFormat="0" applyBorder="0" applyAlignment="0" applyProtection="0"/>
    <xf numFmtId="0" fontId="72" fillId="21" borderId="0" applyNumberFormat="0" applyBorder="0" applyAlignment="0" applyProtection="0"/>
    <xf numFmtId="0" fontId="95" fillId="25" borderId="0" applyNumberFormat="0" applyBorder="0" applyAlignment="0" applyProtection="0"/>
    <xf numFmtId="0" fontId="77" fillId="46" borderId="0" applyNumberFormat="0" applyBorder="0" applyAlignment="0" applyProtection="0"/>
    <xf numFmtId="0" fontId="72" fillId="25" borderId="0" applyNumberFormat="0" applyBorder="0" applyAlignment="0" applyProtection="0"/>
    <xf numFmtId="0" fontId="95" fillId="29" borderId="0" applyNumberFormat="0" applyBorder="0" applyAlignment="0" applyProtection="0"/>
    <xf numFmtId="0" fontId="77" fillId="47" borderId="0" applyNumberFormat="0" applyBorder="0" applyAlignment="0" applyProtection="0"/>
    <xf numFmtId="0" fontId="72" fillId="29" borderId="0" applyNumberFormat="0" applyBorder="0" applyAlignment="0" applyProtection="0"/>
    <xf numFmtId="0" fontId="95" fillId="33" borderId="0" applyNumberFormat="0" applyBorder="0" applyAlignment="0" applyProtection="0"/>
    <xf numFmtId="0" fontId="77" fillId="48" borderId="0" applyNumberFormat="0" applyBorder="0" applyAlignment="0" applyProtection="0"/>
    <xf numFmtId="0" fontId="72" fillId="33" borderId="0" applyNumberFormat="0" applyBorder="0" applyAlignment="0" applyProtection="0"/>
    <xf numFmtId="0" fontId="95" fillId="10" borderId="0" applyNumberFormat="0" applyBorder="0" applyAlignment="0" applyProtection="0"/>
    <xf numFmtId="0" fontId="77" fillId="49" borderId="0" applyNumberFormat="0" applyBorder="0" applyAlignment="0" applyProtection="0"/>
    <xf numFmtId="0" fontId="72" fillId="10" borderId="0" applyNumberFormat="0" applyBorder="0" applyAlignment="0" applyProtection="0"/>
    <xf numFmtId="0" fontId="95" fillId="14" borderId="0" applyNumberFormat="0" applyBorder="0" applyAlignment="0" applyProtection="0"/>
    <xf numFmtId="0" fontId="77" fillId="50" borderId="0" applyNumberFormat="0" applyBorder="0" applyAlignment="0" applyProtection="0"/>
    <xf numFmtId="0" fontId="72" fillId="14" borderId="0" applyNumberFormat="0" applyBorder="0" applyAlignment="0" applyProtection="0"/>
    <xf numFmtId="0" fontId="95" fillId="18" borderId="0" applyNumberFormat="0" applyBorder="0" applyAlignment="0" applyProtection="0"/>
    <xf numFmtId="0" fontId="77" fillId="51" borderId="0" applyNumberFormat="0" applyBorder="0" applyAlignment="0" applyProtection="0"/>
    <xf numFmtId="0" fontId="72" fillId="18" borderId="0" applyNumberFormat="0" applyBorder="0" applyAlignment="0" applyProtection="0"/>
    <xf numFmtId="0" fontId="95" fillId="22" borderId="0" applyNumberFormat="0" applyBorder="0" applyAlignment="0" applyProtection="0"/>
    <xf numFmtId="0" fontId="77" fillId="46" borderId="0" applyNumberFormat="0" applyBorder="0" applyAlignment="0" applyProtection="0"/>
    <xf numFmtId="0" fontId="72" fillId="22" borderId="0" applyNumberFormat="0" applyBorder="0" applyAlignment="0" applyProtection="0"/>
    <xf numFmtId="0" fontId="95" fillId="26" borderId="0" applyNumberFormat="0" applyBorder="0" applyAlignment="0" applyProtection="0"/>
    <xf numFmtId="0" fontId="77" fillId="47" borderId="0" applyNumberFormat="0" applyBorder="0" applyAlignment="0" applyProtection="0"/>
    <xf numFmtId="0" fontId="72" fillId="26" borderId="0" applyNumberFormat="0" applyBorder="0" applyAlignment="0" applyProtection="0"/>
    <xf numFmtId="0" fontId="95" fillId="30" borderId="0" applyNumberFormat="0" applyBorder="0" applyAlignment="0" applyProtection="0"/>
    <xf numFmtId="0" fontId="77" fillId="52" borderId="0" applyNumberFormat="0" applyBorder="0" applyAlignment="0" applyProtection="0"/>
    <xf numFmtId="0" fontId="72" fillId="30" borderId="0" applyNumberFormat="0" applyBorder="0" applyAlignment="0" applyProtection="0"/>
    <xf numFmtId="0" fontId="96" fillId="4" borderId="0" applyNumberFormat="0" applyBorder="0" applyAlignment="0" applyProtection="0"/>
    <xf numFmtId="0" fontId="78" fillId="36" borderId="0" applyNumberFormat="0" applyBorder="0" applyAlignment="0" applyProtection="0"/>
    <xf numFmtId="0" fontId="62" fillId="4" borderId="0" applyNumberFormat="0" applyBorder="0" applyAlignment="0" applyProtection="0"/>
    <xf numFmtId="0" fontId="97" fillId="7" borderId="6" applyNumberFormat="0" applyAlignment="0" applyProtection="0"/>
    <xf numFmtId="0" fontId="79" fillId="53" borderId="36" applyNumberFormat="0" applyAlignment="0" applyProtection="0"/>
    <xf numFmtId="0" fontId="66" fillId="7" borderId="6" applyNumberFormat="0" applyAlignment="0" applyProtection="0"/>
    <xf numFmtId="0" fontId="98" fillId="8" borderId="9" applyNumberFormat="0" applyAlignment="0" applyProtection="0"/>
    <xf numFmtId="0" fontId="80" fillId="54" borderId="37" applyNumberFormat="0" applyAlignment="0" applyProtection="0"/>
    <xf numFmtId="0" fontId="68" fillId="8" borderId="9" applyNumberFormat="0" applyAlignment="0" applyProtection="0"/>
    <xf numFmtId="0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0" fillId="3" borderId="0" applyNumberFormat="0" applyBorder="0" applyAlignment="0" applyProtection="0"/>
    <xf numFmtId="0" fontId="82" fillId="37" borderId="0" applyNumberFormat="0" applyBorder="0" applyAlignment="0" applyProtection="0"/>
    <xf numFmtId="0" fontId="61" fillId="3" borderId="0" applyNumberFormat="0" applyBorder="0" applyAlignment="0" applyProtection="0"/>
    <xf numFmtId="0" fontId="101" fillId="0" borderId="3" applyNumberFormat="0" applyFill="0" applyAlignment="0" applyProtection="0"/>
    <xf numFmtId="0" fontId="83" fillId="0" borderId="38" applyNumberFormat="0" applyFill="0" applyAlignment="0" applyProtection="0"/>
    <xf numFmtId="0" fontId="58" fillId="0" borderId="3" applyNumberFormat="0" applyFill="0" applyAlignment="0" applyProtection="0"/>
    <xf numFmtId="0" fontId="102" fillId="0" borderId="4" applyNumberFormat="0" applyFill="0" applyAlignment="0" applyProtection="0"/>
    <xf numFmtId="0" fontId="84" fillId="0" borderId="39" applyNumberFormat="0" applyFill="0" applyAlignment="0" applyProtection="0"/>
    <xf numFmtId="0" fontId="59" fillId="0" borderId="4" applyNumberFormat="0" applyFill="0" applyAlignment="0" applyProtection="0"/>
    <xf numFmtId="0" fontId="103" fillId="0" borderId="5" applyNumberFormat="0" applyFill="0" applyAlignment="0" applyProtection="0"/>
    <xf numFmtId="0" fontId="85" fillId="0" borderId="40" applyNumberFormat="0" applyFill="0" applyAlignment="0" applyProtection="0"/>
    <xf numFmtId="0" fontId="60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6" borderId="6" applyNumberFormat="0" applyAlignment="0" applyProtection="0"/>
    <xf numFmtId="0" fontId="86" fillId="40" borderId="36" applyNumberFormat="0" applyAlignment="0" applyProtection="0"/>
    <xf numFmtId="0" fontId="64" fillId="6" borderId="6" applyNumberFormat="0" applyAlignment="0" applyProtection="0"/>
    <xf numFmtId="0" fontId="106" fillId="0" borderId="8" applyNumberFormat="0" applyFill="0" applyAlignment="0" applyProtection="0"/>
    <xf numFmtId="0" fontId="87" fillId="0" borderId="41" applyNumberFormat="0" applyFill="0" applyAlignment="0" applyProtection="0"/>
    <xf numFmtId="0" fontId="67" fillId="0" borderId="8" applyNumberFormat="0" applyFill="0" applyAlignment="0" applyProtection="0"/>
    <xf numFmtId="0" fontId="107" fillId="5" borderId="0" applyNumberFormat="0" applyBorder="0" applyAlignment="0" applyProtection="0"/>
    <xf numFmtId="0" fontId="108" fillId="5" borderId="0" applyNumberFormat="0" applyBorder="0" applyAlignment="0" applyProtection="0"/>
    <xf numFmtId="0" fontId="88" fillId="55" borderId="0" applyNumberFormat="0" applyBorder="0" applyAlignment="0" applyProtection="0"/>
    <xf numFmtId="0" fontId="63" fillId="5" borderId="0" applyNumberFormat="0" applyBorder="0" applyAlignment="0" applyProtection="0"/>
    <xf numFmtId="0" fontId="21" fillId="0" borderId="0"/>
    <xf numFmtId="0" fontId="17" fillId="0" borderId="0"/>
    <xf numFmtId="0" fontId="9" fillId="0" borderId="0"/>
    <xf numFmtId="0" fontId="28" fillId="0" borderId="0">
      <alignment horizontal="left" vertical="top" wrapText="1"/>
    </xf>
    <xf numFmtId="1" fontId="92" fillId="0" borderId="0"/>
    <xf numFmtId="1" fontId="92" fillId="0" borderId="0"/>
    <xf numFmtId="0" fontId="75" fillId="0" borderId="0"/>
    <xf numFmtId="0" fontId="22" fillId="0" borderId="0"/>
    <xf numFmtId="0" fontId="17" fillId="0" borderId="0"/>
    <xf numFmtId="1" fontId="92" fillId="0" borderId="0"/>
    <xf numFmtId="0" fontId="22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17" fillId="0" borderId="0"/>
    <xf numFmtId="0" fontId="28" fillId="0" borderId="0">
      <alignment horizontal="left" vertical="top" wrapText="1"/>
    </xf>
    <xf numFmtId="0" fontId="9" fillId="0" borderId="0"/>
    <xf numFmtId="0" fontId="17" fillId="0" borderId="0"/>
    <xf numFmtId="0" fontId="21" fillId="0" borderId="0"/>
    <xf numFmtId="0" fontId="93" fillId="0" borderId="0"/>
    <xf numFmtId="0" fontId="21" fillId="0" borderId="0"/>
    <xf numFmtId="0" fontId="9" fillId="0" borderId="0"/>
    <xf numFmtId="0" fontId="94" fillId="9" borderId="10" applyNumberFormat="0" applyFont="0" applyAlignment="0" applyProtection="0"/>
    <xf numFmtId="0" fontId="21" fillId="56" borderId="42" applyNumberFormat="0" applyFont="0" applyAlignment="0" applyProtection="0"/>
    <xf numFmtId="0" fontId="9" fillId="9" borderId="10" applyNumberFormat="0" applyFont="0" applyAlignment="0" applyProtection="0"/>
    <xf numFmtId="0" fontId="109" fillId="7" borderId="7" applyNumberFormat="0" applyAlignment="0" applyProtection="0"/>
    <xf numFmtId="0" fontId="89" fillId="53" borderId="43" applyNumberFormat="0" applyAlignment="0" applyProtection="0"/>
    <xf numFmtId="0" fontId="65" fillId="7" borderId="7" applyNumberFormat="0" applyAlignment="0" applyProtection="0"/>
    <xf numFmtId="0" fontId="74" fillId="0" borderId="0"/>
    <xf numFmtId="0" fontId="74" fillId="0" borderId="0"/>
    <xf numFmtId="0" fontId="74" fillId="0" borderId="0"/>
    <xf numFmtId="0" fontId="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90" fillId="0" borderId="44" applyNumberFormat="0" applyFill="0" applyAlignment="0" applyProtection="0"/>
    <xf numFmtId="0" fontId="71" fillId="0" borderId="11" applyNumberFormat="0" applyFill="0" applyAlignment="0" applyProtection="0"/>
    <xf numFmtId="0" fontId="11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/>
    <xf numFmtId="1" fontId="92" fillId="0" borderId="0"/>
    <xf numFmtId="0" fontId="1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12" fillId="0" borderId="0" applyNumberFormat="0" applyFill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113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0" applyNumberFormat="0" applyFont="0" applyAlignment="0" applyProtection="0"/>
    <xf numFmtId="0" fontId="20" fillId="0" borderId="0"/>
    <xf numFmtId="0" fontId="20" fillId="0" borderId="0"/>
    <xf numFmtId="0" fontId="114" fillId="0" borderId="0"/>
    <xf numFmtId="0" fontId="28" fillId="0" borderId="0">
      <alignment horizontal="left" vertical="top" wrapText="1"/>
    </xf>
    <xf numFmtId="0" fontId="6" fillId="9" borderId="10" applyNumberFormat="0" applyFont="0" applyAlignment="0" applyProtection="0"/>
    <xf numFmtId="0" fontId="115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" fillId="0" borderId="0"/>
    <xf numFmtId="0" fontId="13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0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86" fillId="40" borderId="59" applyNumberFormat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9" fillId="53" borderId="59" applyNumberFormat="0" applyAlignment="0" applyProtection="0"/>
    <xf numFmtId="0" fontId="79" fillId="53" borderId="5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40" borderId="5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56" borderId="56" applyNumberFormat="0" applyFont="0" applyAlignment="0" applyProtection="0"/>
    <xf numFmtId="0" fontId="5" fillId="9" borderId="10" applyNumberFormat="0" applyFont="0" applyAlignment="0" applyProtection="0"/>
    <xf numFmtId="0" fontId="89" fillId="53" borderId="57" applyNumberFormat="0" applyAlignment="0" applyProtection="0"/>
    <xf numFmtId="0" fontId="90" fillId="0" borderId="58" applyNumberFormat="0" applyFill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0" applyNumberFormat="0" applyFont="0" applyAlignment="0" applyProtection="0"/>
    <xf numFmtId="0" fontId="17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0" applyNumberFormat="0" applyFont="0" applyAlignment="0" applyProtection="0"/>
    <xf numFmtId="0" fontId="5" fillId="9" borderId="10" applyNumberFormat="0" applyFont="0" applyAlignment="0" applyProtection="0"/>
    <xf numFmtId="0" fontId="5" fillId="0" borderId="0"/>
    <xf numFmtId="0" fontId="21" fillId="56" borderId="60" applyNumberFormat="0" applyFont="0" applyAlignment="0" applyProtection="0"/>
    <xf numFmtId="0" fontId="89" fillId="53" borderId="61" applyNumberFormat="0" applyAlignment="0" applyProtection="0"/>
    <xf numFmtId="0" fontId="90" fillId="0" borderId="62" applyNumberFormat="0" applyFill="0" applyAlignment="0" applyProtection="0"/>
    <xf numFmtId="0" fontId="4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0" applyNumberFormat="0" applyFont="0" applyAlignment="0" applyProtection="0"/>
    <xf numFmtId="43" fontId="21" fillId="0" borderId="0" applyFont="0" applyFill="0" applyBorder="0" applyAlignment="0" applyProtection="0"/>
    <xf numFmtId="0" fontId="28" fillId="0" borderId="0">
      <alignment horizontal="left" vertical="top" wrapText="1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6" fillId="40" borderId="65" applyNumberForma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9" fillId="53" borderId="6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8" fillId="9" borderId="10" applyNumberFormat="0" applyFont="0" applyAlignment="0" applyProtection="0"/>
    <xf numFmtId="0" fontId="21" fillId="56" borderId="66" applyNumberFormat="0" applyFont="0" applyAlignment="0" applyProtection="0"/>
    <xf numFmtId="0" fontId="89" fillId="53" borderId="67" applyNumberFormat="0" applyAlignment="0" applyProtection="0"/>
    <xf numFmtId="0" fontId="90" fillId="0" borderId="6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4" fillId="0" borderId="0"/>
  </cellStyleXfs>
  <cellXfs count="285">
    <xf numFmtId="0" fontId="0" fillId="0" borderId="0" xfId="0"/>
    <xf numFmtId="0" fontId="29" fillId="2" borderId="0" xfId="0" applyFont="1" applyFill="1"/>
    <xf numFmtId="0" fontId="32" fillId="0" borderId="0" xfId="0" applyFont="1"/>
    <xf numFmtId="0" fontId="32" fillId="0" borderId="0" xfId="9" applyFont="1"/>
    <xf numFmtId="0" fontId="32" fillId="0" borderId="0" xfId="9" applyFont="1" applyBorder="1"/>
    <xf numFmtId="0" fontId="32" fillId="2" borderId="0" xfId="82" applyFont="1" applyFill="1"/>
    <xf numFmtId="0" fontId="32" fillId="2" borderId="0" xfId="0" applyFont="1" applyFill="1" applyAlignment="1">
      <alignment horizontal="left" vertical="top" wrapText="1"/>
    </xf>
    <xf numFmtId="0" fontId="29" fillId="2" borderId="0" xfId="30" applyFont="1" applyFill="1">
      <alignment horizontal="left" vertical="top" wrapText="1"/>
    </xf>
    <xf numFmtId="0" fontId="32" fillId="2" borderId="0" xfId="9" applyFont="1" applyFill="1" applyAlignment="1">
      <alignment horizontal="left" vertical="top" wrapText="1"/>
    </xf>
    <xf numFmtId="0" fontId="32" fillId="2" borderId="0" xfId="9" applyFont="1" applyFill="1"/>
    <xf numFmtId="0" fontId="32" fillId="2" borderId="0" xfId="9" applyFont="1" applyFill="1" applyBorder="1"/>
    <xf numFmtId="0" fontId="31" fillId="2" borderId="0" xfId="9" applyFont="1" applyFill="1" applyAlignment="1">
      <alignment horizontal="center" wrapText="1"/>
    </xf>
    <xf numFmtId="0" fontId="29" fillId="2" borderId="0" xfId="0" applyFont="1" applyFill="1" applyAlignment="1">
      <alignment horizontal="left" vertical="top" wrapText="1"/>
    </xf>
    <xf numFmtId="0" fontId="29" fillId="2" borderId="0" xfId="30" applyFont="1" applyFill="1" applyAlignment="1">
      <alignment horizontal="left" vertical="top" wrapText="1"/>
    </xf>
    <xf numFmtId="0" fontId="32" fillId="2" borderId="0" xfId="0" applyFont="1" applyFill="1"/>
    <xf numFmtId="0" fontId="29" fillId="2" borderId="0" xfId="30" applyFont="1" applyFill="1" applyAlignment="1">
      <alignment vertical="center"/>
    </xf>
    <xf numFmtId="0" fontId="29" fillId="2" borderId="0" xfId="80" applyFont="1" applyFill="1" applyAlignment="1">
      <alignment vertical="center" wrapText="1"/>
    </xf>
    <xf numFmtId="168" fontId="52" fillId="2" borderId="0" xfId="9" applyNumberFormat="1" applyFont="1" applyFill="1"/>
    <xf numFmtId="3" fontId="52" fillId="2" borderId="0" xfId="9" applyNumberFormat="1" applyFont="1" applyFill="1"/>
    <xf numFmtId="1" fontId="33" fillId="2" borderId="2" xfId="0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50" fillId="2" borderId="0" xfId="9" applyFont="1" applyFill="1"/>
    <xf numFmtId="167" fontId="27" fillId="0" borderId="12" xfId="3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31" fillId="34" borderId="0" xfId="0" applyFont="1" applyFill="1" applyAlignment="1"/>
    <xf numFmtId="167" fontId="50" fillId="0" borderId="0" xfId="0" applyNumberFormat="1" applyFont="1" applyAlignment="1">
      <alignment horizontal="left" vertical="top" wrapText="1"/>
    </xf>
    <xf numFmtId="167" fontId="32" fillId="2" borderId="0" xfId="9" applyNumberFormat="1" applyFont="1" applyFill="1" applyAlignment="1">
      <alignment horizontal="left" vertical="top" wrapText="1"/>
    </xf>
    <xf numFmtId="168" fontId="31" fillId="2" borderId="12" xfId="0" applyNumberFormat="1" applyFont="1" applyFill="1" applyBorder="1" applyAlignment="1">
      <alignment horizontal="center" vertical="center" wrapText="1"/>
    </xf>
    <xf numFmtId="168" fontId="31" fillId="2" borderId="2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170" fontId="27" fillId="34" borderId="20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170" fontId="27" fillId="34" borderId="19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top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top" wrapText="1"/>
    </xf>
    <xf numFmtId="0" fontId="32" fillId="34" borderId="19" xfId="0" applyFont="1" applyFill="1" applyBorder="1" applyAlignment="1">
      <alignment horizontal="left" vertical="top" wrapText="1"/>
    </xf>
    <xf numFmtId="0" fontId="32" fillId="34" borderId="18" xfId="0" applyFont="1" applyFill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56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167" fontId="29" fillId="34" borderId="26" xfId="3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vertical="top" wrapText="1"/>
    </xf>
    <xf numFmtId="0" fontId="32" fillId="2" borderId="26" xfId="0" applyFont="1" applyFill="1" applyBorder="1" applyAlignment="1">
      <alignment horizontal="left" vertical="top" wrapText="1"/>
    </xf>
    <xf numFmtId="0" fontId="31" fillId="0" borderId="26" xfId="0" applyFont="1" applyBorder="1" applyAlignment="1">
      <alignment horizontal="center" vertical="top" wrapText="1"/>
    </xf>
    <xf numFmtId="170" fontId="32" fillId="0" borderId="0" xfId="0" applyNumberFormat="1" applyFont="1" applyAlignment="1">
      <alignment horizontal="left" vertical="top" wrapText="1"/>
    </xf>
    <xf numFmtId="0" fontId="30" fillId="0" borderId="27" xfId="0" applyFont="1" applyBorder="1" applyAlignment="1">
      <alignment vertical="top" wrapText="1"/>
    </xf>
    <xf numFmtId="0" fontId="31" fillId="0" borderId="0" xfId="0" applyFont="1" applyAlignment="1">
      <alignment wrapText="1"/>
    </xf>
    <xf numFmtId="0" fontId="32" fillId="2" borderId="0" xfId="82" applyFont="1" applyFill="1" applyAlignment="1"/>
    <xf numFmtId="168" fontId="54" fillId="2" borderId="0" xfId="9" applyNumberFormat="1" applyFont="1" applyFill="1" applyAlignment="1">
      <alignment vertical="top" wrapText="1"/>
    </xf>
    <xf numFmtId="0" fontId="27" fillId="2" borderId="31" xfId="30" applyFont="1" applyFill="1" applyBorder="1" applyAlignment="1">
      <alignment horizontal="left" vertical="top" wrapText="1"/>
    </xf>
    <xf numFmtId="0" fontId="29" fillId="2" borderId="31" xfId="30" applyFont="1" applyFill="1" applyBorder="1">
      <alignment horizontal="left" vertical="top" wrapText="1"/>
    </xf>
    <xf numFmtId="0" fontId="32" fillId="2" borderId="31" xfId="9" applyFont="1" applyFill="1" applyBorder="1" applyAlignment="1">
      <alignment horizontal="left" vertical="top" wrapText="1"/>
    </xf>
    <xf numFmtId="0" fontId="32" fillId="2" borderId="31" xfId="0" applyFont="1" applyFill="1" applyBorder="1" applyAlignment="1">
      <alignment horizontal="left" vertical="top" wrapText="1"/>
    </xf>
    <xf numFmtId="0" fontId="29" fillId="2" borderId="31" xfId="0" applyFont="1" applyFill="1" applyBorder="1" applyAlignment="1">
      <alignment horizontal="left" vertical="top" wrapText="1"/>
    </xf>
    <xf numFmtId="0" fontId="29" fillId="2" borderId="32" xfId="0" applyFont="1" applyFill="1" applyBorder="1" applyAlignment="1">
      <alignment horizontal="left" vertical="top" wrapText="1"/>
    </xf>
    <xf numFmtId="167" fontId="29" fillId="2" borderId="32" xfId="31" applyNumberFormat="1" applyFont="1" applyFill="1" applyBorder="1" applyAlignment="1">
      <alignment horizontal="right" vertical="top"/>
    </xf>
    <xf numFmtId="170" fontId="31" fillId="0" borderId="20" xfId="0" applyNumberFormat="1" applyFont="1" applyBorder="1" applyAlignment="1">
      <alignment horizontal="center" vertical="center" wrapText="1"/>
    </xf>
    <xf numFmtId="170" fontId="27" fillId="34" borderId="45" xfId="0" applyNumberFormat="1" applyFont="1" applyFill="1" applyBorder="1" applyAlignment="1">
      <alignment horizontal="center" vertical="center" wrapText="1"/>
    </xf>
    <xf numFmtId="0" fontId="27" fillId="2" borderId="45" xfId="30" applyFont="1" applyFill="1" applyBorder="1" applyAlignment="1">
      <alignment horizontal="left" vertical="top" wrapText="1"/>
    </xf>
    <xf numFmtId="0" fontId="32" fillId="34" borderId="45" xfId="0" applyFont="1" applyFill="1" applyBorder="1" applyAlignment="1">
      <alignment horizontal="left" vertical="top" wrapText="1"/>
    </xf>
    <xf numFmtId="0" fontId="32" fillId="34" borderId="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29" fillId="2" borderId="45" xfId="30" applyFont="1" applyFill="1" applyBorder="1">
      <alignment horizontal="left" vertical="top" wrapText="1"/>
    </xf>
    <xf numFmtId="0" fontId="32" fillId="2" borderId="45" xfId="0" applyFont="1" applyFill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32" fillId="2" borderId="45" xfId="0" applyFont="1" applyFill="1" applyBorder="1" applyAlignment="1">
      <alignment horizontal="left" vertical="top" wrapText="1"/>
    </xf>
    <xf numFmtId="0" fontId="30" fillId="34" borderId="45" xfId="0" applyFont="1" applyFill="1" applyBorder="1" applyAlignment="1">
      <alignment horizontal="left" vertical="top" wrapText="1"/>
    </xf>
    <xf numFmtId="0" fontId="30" fillId="0" borderId="45" xfId="0" applyFont="1" applyBorder="1" applyAlignment="1">
      <alignment horizontal="left" vertical="top" wrapText="1"/>
    </xf>
    <xf numFmtId="0" fontId="30" fillId="0" borderId="47" xfId="0" applyFont="1" applyBorder="1" applyAlignment="1">
      <alignment vertical="top" wrapText="1"/>
    </xf>
    <xf numFmtId="0" fontId="30" fillId="2" borderId="23" xfId="0" applyFont="1" applyFill="1" applyBorder="1" applyAlignment="1">
      <alignment vertical="top" wrapText="1"/>
    </xf>
    <xf numFmtId="0" fontId="32" fillId="2" borderId="45" xfId="9" applyFont="1" applyFill="1" applyBorder="1" applyAlignment="1">
      <alignment horizontal="left" vertical="top" wrapText="1"/>
    </xf>
    <xf numFmtId="0" fontId="55" fillId="2" borderId="45" xfId="30" applyFont="1" applyFill="1" applyBorder="1" applyAlignment="1">
      <alignment horizontal="left" vertical="top" wrapText="1"/>
    </xf>
    <xf numFmtId="0" fontId="29" fillId="2" borderId="45" xfId="30" applyFont="1" applyFill="1" applyBorder="1" applyAlignment="1">
      <alignment horizontal="left" vertical="top" wrapText="1"/>
    </xf>
    <xf numFmtId="0" fontId="27" fillId="2" borderId="45" xfId="30" applyFont="1" applyFill="1" applyBorder="1" applyAlignment="1">
      <alignment horizontal="left" vertical="center" wrapText="1"/>
    </xf>
    <xf numFmtId="0" fontId="51" fillId="34" borderId="45" xfId="0" applyFont="1" applyFill="1" applyBorder="1" applyAlignment="1">
      <alignment horizontal="left" vertical="top" wrapText="1"/>
    </xf>
    <xf numFmtId="167" fontId="29" fillId="2" borderId="45" xfId="31" applyNumberFormat="1" applyFont="1" applyFill="1" applyBorder="1" applyAlignment="1">
      <alignment horizontal="right" vertical="top"/>
    </xf>
    <xf numFmtId="0" fontId="32" fillId="2" borderId="51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167" fontId="29" fillId="2" borderId="28" xfId="31" applyNumberFormat="1" applyFont="1" applyFill="1" applyBorder="1" applyAlignment="1">
      <alignment horizontal="right" vertical="top"/>
    </xf>
    <xf numFmtId="0" fontId="27" fillId="0" borderId="45" xfId="30" applyFont="1" applyBorder="1">
      <alignment horizontal="left" vertical="top" wrapText="1"/>
    </xf>
    <xf numFmtId="170" fontId="29" fillId="34" borderId="45" xfId="0" applyNumberFormat="1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horizontal="left" vertical="top" wrapText="1"/>
    </xf>
    <xf numFmtId="0" fontId="29" fillId="2" borderId="33" xfId="30" applyFont="1" applyFill="1" applyBorder="1" applyAlignment="1">
      <alignment horizontal="center" vertical="top" wrapText="1"/>
    </xf>
    <xf numFmtId="0" fontId="29" fillId="2" borderId="30" xfId="30" applyFont="1" applyFill="1" applyBorder="1" applyAlignment="1">
      <alignment horizontal="center" vertical="top" wrapText="1"/>
    </xf>
    <xf numFmtId="170" fontId="27" fillId="34" borderId="32" xfId="0" applyNumberFormat="1" applyFont="1" applyFill="1" applyBorder="1" applyAlignment="1">
      <alignment horizontal="center" vertical="center" wrapText="1"/>
    </xf>
    <xf numFmtId="170" fontId="29" fillId="34" borderId="32" xfId="0" applyNumberFormat="1" applyFont="1" applyFill="1" applyBorder="1" applyAlignment="1">
      <alignment horizontal="center" vertical="center" wrapText="1"/>
    </xf>
    <xf numFmtId="170" fontId="29" fillId="34" borderId="30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29" fillId="2" borderId="19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30" fillId="2" borderId="45" xfId="0" applyFont="1" applyFill="1" applyBorder="1" applyAlignment="1">
      <alignment horizontal="left" vertical="top" wrapText="1"/>
    </xf>
    <xf numFmtId="0" fontId="29" fillId="2" borderId="19" xfId="0" applyFont="1" applyFill="1" applyBorder="1" applyAlignment="1">
      <alignment horizontal="left" vertical="top" wrapText="1"/>
    </xf>
    <xf numFmtId="0" fontId="30" fillId="2" borderId="27" xfId="0" applyFont="1" applyFill="1" applyBorder="1" applyAlignment="1">
      <alignment vertical="top" wrapText="1"/>
    </xf>
    <xf numFmtId="0" fontId="27" fillId="2" borderId="45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right" vertical="top" wrapText="1"/>
    </xf>
    <xf numFmtId="170" fontId="32" fillId="2" borderId="0" xfId="0" applyNumberFormat="1" applyFont="1" applyFill="1" applyAlignment="1">
      <alignment horizontal="left" vertical="top" wrapText="1"/>
    </xf>
    <xf numFmtId="0" fontId="31" fillId="2" borderId="0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right" vertical="top" wrapText="1"/>
    </xf>
    <xf numFmtId="0" fontId="32" fillId="2" borderId="26" xfId="0" applyFont="1" applyFill="1" applyBorder="1" applyAlignment="1">
      <alignment horizontal="center" vertical="top" wrapText="1"/>
    </xf>
    <xf numFmtId="0" fontId="30" fillId="2" borderId="47" xfId="0" applyFont="1" applyFill="1" applyBorder="1" applyAlignment="1">
      <alignment vertical="top" wrapText="1"/>
    </xf>
    <xf numFmtId="0" fontId="32" fillId="2" borderId="54" xfId="0" applyFont="1" applyFill="1" applyBorder="1" applyAlignment="1">
      <alignment horizontal="left" vertical="top" wrapText="1"/>
    </xf>
    <xf numFmtId="0" fontId="32" fillId="2" borderId="46" xfId="0" applyFont="1" applyFill="1" applyBorder="1" applyAlignment="1">
      <alignment horizontal="left" vertical="top" wrapText="1"/>
    </xf>
    <xf numFmtId="167" fontId="29" fillId="2" borderId="46" xfId="31" applyNumberFormat="1" applyFont="1" applyFill="1" applyBorder="1" applyAlignment="1">
      <alignment horizontal="right" vertical="top"/>
    </xf>
    <xf numFmtId="0" fontId="31" fillId="34" borderId="0" xfId="0" applyFont="1" applyFill="1" applyAlignment="1">
      <alignment vertical="center" wrapText="1"/>
    </xf>
    <xf numFmtId="0" fontId="32" fillId="0" borderId="45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2" borderId="45" xfId="0" applyFont="1" applyFill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168" fontId="27" fillId="2" borderId="0" xfId="9" applyNumberFormat="1" applyFont="1" applyFill="1" applyAlignment="1">
      <alignment vertical="top" wrapText="1"/>
    </xf>
    <xf numFmtId="0" fontId="118" fillId="2" borderId="45" xfId="34" applyFont="1" applyFill="1" applyBorder="1"/>
    <xf numFmtId="0" fontId="117" fillId="0" borderId="45" xfId="252" applyFont="1" applyBorder="1" applyAlignment="1">
      <alignment horizontal="left" vertical="top" wrapText="1"/>
    </xf>
    <xf numFmtId="167" fontId="29" fillId="2" borderId="0" xfId="31" applyNumberFormat="1" applyFont="1" applyFill="1" applyBorder="1" applyAlignment="1">
      <alignment horizontal="center" vertical="center"/>
    </xf>
    <xf numFmtId="170" fontId="32" fillId="2" borderId="0" xfId="34" applyNumberFormat="1" applyFont="1" applyFill="1"/>
    <xf numFmtId="167" fontId="30" fillId="2" borderId="24" xfId="31" applyNumberFormat="1" applyFont="1" applyFill="1" applyBorder="1" applyAlignment="1">
      <alignment horizontal="right" vertical="center"/>
    </xf>
    <xf numFmtId="0" fontId="30" fillId="2" borderId="45" xfId="0" applyFont="1" applyFill="1" applyBorder="1" applyAlignment="1">
      <alignment horizontal="right" vertical="top" wrapText="1"/>
    </xf>
    <xf numFmtId="0" fontId="30" fillId="2" borderId="26" xfId="0" applyFont="1" applyFill="1" applyBorder="1" applyAlignment="1">
      <alignment horizontal="right" vertical="top" wrapText="1"/>
    </xf>
    <xf numFmtId="171" fontId="30" fillId="34" borderId="26" xfId="31" applyNumberFormat="1" applyFont="1" applyFill="1" applyBorder="1" applyAlignment="1">
      <alignment horizontal="right" vertical="center"/>
    </xf>
    <xf numFmtId="167" fontId="30" fillId="34" borderId="26" xfId="31" applyNumberFormat="1" applyFont="1" applyFill="1" applyBorder="1" applyAlignment="1">
      <alignment horizontal="right" vertical="center"/>
    </xf>
    <xf numFmtId="0" fontId="27" fillId="0" borderId="47" xfId="0" applyFont="1" applyBorder="1" applyAlignment="1">
      <alignment horizontal="center" vertical="top" wrapText="1"/>
    </xf>
    <xf numFmtId="167" fontId="55" fillId="2" borderId="45" xfId="31" applyNumberFormat="1" applyFont="1" applyFill="1" applyBorder="1" applyAlignment="1">
      <alignment horizontal="center" vertical="center"/>
    </xf>
    <xf numFmtId="0" fontId="118" fillId="2" borderId="45" xfId="0" applyFont="1" applyFill="1" applyBorder="1" applyAlignment="1">
      <alignment horizontal="left" vertical="top" wrapText="1"/>
    </xf>
    <xf numFmtId="0" fontId="32" fillId="2" borderId="45" xfId="34" applyFont="1" applyFill="1" applyBorder="1"/>
    <xf numFmtId="167" fontId="29" fillId="34" borderId="45" xfId="31" applyNumberFormat="1" applyFont="1" applyFill="1" applyBorder="1" applyAlignment="1">
      <alignment horizontal="center" vertical="center"/>
    </xf>
    <xf numFmtId="0" fontId="116" fillId="2" borderId="45" xfId="465" applyFont="1" applyFill="1" applyBorder="1" applyAlignment="1">
      <alignment horizontal="right" vertical="top" wrapText="1"/>
    </xf>
    <xf numFmtId="0" fontId="55" fillId="2" borderId="45" xfId="465" applyFont="1" applyFill="1" applyBorder="1">
      <alignment horizontal="left" vertical="top" wrapText="1"/>
    </xf>
    <xf numFmtId="0" fontId="32" fillId="2" borderId="0" xfId="34" applyFont="1" applyFill="1"/>
    <xf numFmtId="0" fontId="29" fillId="2" borderId="30" xfId="30" applyFont="1" applyFill="1" applyBorder="1" applyAlignment="1">
      <alignment horizontal="center" vertical="center" wrapText="1"/>
    </xf>
    <xf numFmtId="0" fontId="32" fillId="2" borderId="69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170" fontId="29" fillId="34" borderId="0" xfId="0" applyNumberFormat="1" applyFont="1" applyFill="1" applyBorder="1" applyAlignment="1">
      <alignment horizontal="center" vertical="center" wrapText="1"/>
    </xf>
    <xf numFmtId="170" fontId="29" fillId="34" borderId="72" xfId="0" applyNumberFormat="1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left" vertical="top" wrapText="1"/>
    </xf>
    <xf numFmtId="0" fontId="119" fillId="0" borderId="46" xfId="0" applyFont="1" applyBorder="1" applyAlignment="1">
      <alignment horizontal="left" vertical="top" wrapText="1"/>
    </xf>
    <xf numFmtId="0" fontId="119" fillId="0" borderId="70" xfId="0" applyFont="1" applyBorder="1" applyAlignment="1">
      <alignment horizontal="left" vertical="top" wrapText="1"/>
    </xf>
    <xf numFmtId="0" fontId="53" fillId="0" borderId="46" xfId="0" applyFont="1" applyBorder="1" applyAlignment="1">
      <alignment horizontal="left" vertical="top" wrapText="1"/>
    </xf>
    <xf numFmtId="170" fontId="29" fillId="34" borderId="46" xfId="0" applyNumberFormat="1" applyFont="1" applyFill="1" applyBorder="1" applyAlignment="1">
      <alignment horizontal="center" vertical="center" wrapText="1"/>
    </xf>
    <xf numFmtId="49" fontId="117" fillId="0" borderId="45" xfId="252" applyNumberFormat="1" applyFont="1" applyBorder="1" applyAlignment="1">
      <alignment horizontal="left" vertical="top" wrapText="1"/>
    </xf>
    <xf numFmtId="49" fontId="27" fillId="2" borderId="45" xfId="30" applyNumberFormat="1" applyFont="1" applyFill="1" applyBorder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32" fillId="0" borderId="45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116" fillId="2" borderId="45" xfId="465" applyFont="1" applyFill="1" applyBorder="1" applyAlignment="1">
      <alignment horizontal="left" vertical="top" wrapText="1"/>
    </xf>
    <xf numFmtId="167" fontId="27" fillId="2" borderId="45" xfId="30" applyNumberFormat="1" applyFont="1" applyFill="1" applyBorder="1" applyAlignment="1">
      <alignment horizontal="right" wrapText="1"/>
    </xf>
    <xf numFmtId="173" fontId="32" fillId="2" borderId="0" xfId="9" applyNumberFormat="1" applyFont="1" applyFill="1"/>
    <xf numFmtId="167" fontId="27" fillId="2" borderId="45" xfId="30" applyNumberFormat="1" applyFont="1" applyFill="1" applyBorder="1" applyAlignment="1">
      <alignment horizontal="right" vertical="center" wrapText="1"/>
    </xf>
    <xf numFmtId="167" fontId="29" fillId="2" borderId="45" xfId="30" applyNumberFormat="1" applyFont="1" applyFill="1" applyBorder="1" applyAlignment="1">
      <alignment horizontal="right" vertical="center" wrapText="1"/>
    </xf>
    <xf numFmtId="49" fontId="32" fillId="2" borderId="45" xfId="9" applyNumberFormat="1" applyFont="1" applyFill="1" applyBorder="1" applyAlignment="1">
      <alignment horizontal="center" vertical="center"/>
    </xf>
    <xf numFmtId="171" fontId="32" fillId="2" borderId="45" xfId="9" applyNumberFormat="1" applyFont="1" applyFill="1" applyBorder="1" applyAlignment="1">
      <alignment horizontal="center" vertical="center"/>
    </xf>
    <xf numFmtId="167" fontId="32" fillId="2" borderId="45" xfId="9" applyNumberFormat="1" applyFont="1" applyFill="1" applyBorder="1" applyAlignment="1">
      <alignment vertical="center"/>
    </xf>
    <xf numFmtId="167" fontId="29" fillId="2" borderId="45" xfId="30" applyNumberFormat="1" applyFont="1" applyFill="1" applyBorder="1" applyAlignment="1">
      <alignment horizontal="right" vertical="top" wrapText="1"/>
    </xf>
    <xf numFmtId="0" fontId="32" fillId="2" borderId="45" xfId="9" applyFont="1" applyFill="1" applyBorder="1"/>
    <xf numFmtId="0" fontId="32" fillId="2" borderId="52" xfId="9" applyFont="1" applyFill="1" applyBorder="1" applyAlignment="1">
      <alignment horizontal="left"/>
    </xf>
    <xf numFmtId="0" fontId="32" fillId="2" borderId="69" xfId="9" applyFont="1" applyFill="1" applyBorder="1" applyAlignment="1">
      <alignment horizontal="left"/>
    </xf>
    <xf numFmtId="49" fontId="32" fillId="2" borderId="45" xfId="9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right"/>
    </xf>
    <xf numFmtId="0" fontId="32" fillId="0" borderId="0" xfId="9" applyFont="1" applyFill="1" applyAlignment="1">
      <alignment horizontal="right"/>
    </xf>
    <xf numFmtId="0" fontId="55" fillId="2" borderId="45" xfId="465" applyFont="1" applyFill="1" applyBorder="1" applyAlignment="1">
      <alignment horizontal="center" vertical="top" wrapText="1"/>
    </xf>
    <xf numFmtId="0" fontId="55" fillId="2" borderId="45" xfId="465" applyFont="1" applyFill="1" applyBorder="1" applyAlignment="1">
      <alignment horizontal="left" vertical="top" wrapText="1"/>
    </xf>
    <xf numFmtId="0" fontId="116" fillId="2" borderId="45" xfId="465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32" fillId="2" borderId="0" xfId="82" applyFont="1" applyFill="1" applyAlignment="1">
      <alignment horizontal="right"/>
    </xf>
    <xf numFmtId="1" fontId="33" fillId="2" borderId="1" xfId="0" applyNumberFormat="1" applyFont="1" applyFill="1" applyBorder="1" applyAlignment="1">
      <alignment horizontal="center" vertical="center"/>
    </xf>
    <xf numFmtId="0" fontId="29" fillId="2" borderId="0" xfId="30" applyFont="1" applyFill="1" applyAlignment="1">
      <alignment horizontal="right" vertical="center"/>
    </xf>
    <xf numFmtId="0" fontId="31" fillId="2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120" fillId="2" borderId="45" xfId="0" applyFont="1" applyFill="1" applyBorder="1" applyAlignment="1">
      <alignment horizontal="left" vertical="top" wrapText="1"/>
    </xf>
    <xf numFmtId="0" fontId="116" fillId="2" borderId="45" xfId="0" applyFont="1" applyFill="1" applyBorder="1" applyAlignment="1">
      <alignment horizontal="right" vertical="top" wrapText="1"/>
    </xf>
    <xf numFmtId="0" fontId="29" fillId="0" borderId="0" xfId="450" applyFont="1" applyFill="1"/>
    <xf numFmtId="0" fontId="27" fillId="0" borderId="22" xfId="450" applyFont="1" applyFill="1" applyBorder="1" applyAlignment="1">
      <alignment horizontal="center" vertical="center" wrapText="1"/>
    </xf>
    <xf numFmtId="0" fontId="27" fillId="0" borderId="26" xfId="450" applyFont="1" applyBorder="1" applyAlignment="1">
      <alignment vertical="center" wrapText="1"/>
    </xf>
    <xf numFmtId="167" fontId="27" fillId="0" borderId="26" xfId="31" applyNumberFormat="1" applyFont="1" applyBorder="1" applyAlignment="1">
      <alignment horizontal="center" vertical="center"/>
    </xf>
    <xf numFmtId="0" fontId="50" fillId="0" borderId="0" xfId="450" applyFont="1"/>
    <xf numFmtId="168" fontId="29" fillId="0" borderId="0" xfId="450" applyNumberFormat="1" applyFont="1"/>
    <xf numFmtId="167" fontId="29" fillId="0" borderId="26" xfId="31" applyNumberFormat="1" applyFont="1" applyBorder="1" applyAlignment="1">
      <alignment horizontal="center" vertical="center"/>
    </xf>
    <xf numFmtId="167" fontId="27" fillId="0" borderId="26" xfId="450" applyNumberFormat="1" applyFont="1" applyBorder="1" applyAlignment="1">
      <alignment horizontal="center" vertical="center"/>
    </xf>
    <xf numFmtId="0" fontId="32" fillId="0" borderId="26" xfId="450" applyFont="1" applyBorder="1" applyAlignment="1">
      <alignment horizontal="left" vertical="center" wrapText="1"/>
    </xf>
    <xf numFmtId="0" fontId="33" fillId="0" borderId="26" xfId="450" applyFont="1" applyBorder="1" applyAlignment="1">
      <alignment horizontal="left" vertical="center" wrapText="1"/>
    </xf>
    <xf numFmtId="0" fontId="33" fillId="0" borderId="26" xfId="450" applyFont="1" applyBorder="1" applyAlignment="1">
      <alignment horizontal="center" vertical="center" wrapText="1"/>
    </xf>
    <xf numFmtId="0" fontId="32" fillId="0" borderId="26" xfId="450" applyFont="1" applyBorder="1" applyAlignment="1">
      <alignment horizontal="center" vertical="center" wrapText="1"/>
    </xf>
    <xf numFmtId="0" fontId="29" fillId="0" borderId="26" xfId="450" applyFont="1" applyBorder="1" applyAlignment="1">
      <alignment horizontal="left" vertical="top" wrapText="1"/>
    </xf>
    <xf numFmtId="0" fontId="27" fillId="0" borderId="2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vertical="center" wrapText="1"/>
    </xf>
    <xf numFmtId="170" fontId="27" fillId="2" borderId="45" xfId="9" applyNumberFormat="1" applyFont="1" applyFill="1" applyBorder="1" applyAlignment="1">
      <alignment horizontal="left" vertical="center" wrapText="1"/>
    </xf>
    <xf numFmtId="49" fontId="30" fillId="2" borderId="45" xfId="9" applyNumberFormat="1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27" fillId="2" borderId="0" xfId="5" applyFont="1" applyFill="1" applyAlignment="1">
      <alignment horizontal="center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64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32" fillId="34" borderId="52" xfId="0" applyFont="1" applyFill="1" applyBorder="1" applyAlignment="1">
      <alignment horizontal="center" vertical="top" wrapText="1"/>
    </xf>
    <xf numFmtId="0" fontId="32" fillId="34" borderId="69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0" xfId="9" applyFont="1" applyFill="1" applyAlignment="1">
      <alignment horizontal="right"/>
    </xf>
    <xf numFmtId="168" fontId="27" fillId="2" borderId="0" xfId="0" applyNumberFormat="1" applyFont="1" applyFill="1" applyAlignment="1">
      <alignment horizontal="center" wrapText="1"/>
    </xf>
    <xf numFmtId="0" fontId="29" fillId="2" borderId="34" xfId="30" applyFont="1" applyFill="1" applyBorder="1" applyAlignment="1">
      <alignment horizontal="center" vertical="center" wrapText="1"/>
    </xf>
    <xf numFmtId="0" fontId="29" fillId="2" borderId="35" xfId="30" applyFont="1" applyFill="1" applyBorder="1" applyAlignment="1">
      <alignment horizontal="center" vertical="center" wrapText="1"/>
    </xf>
    <xf numFmtId="0" fontId="29" fillId="2" borderId="30" xfId="30" applyFont="1" applyFill="1" applyBorder="1" applyAlignment="1">
      <alignment horizontal="center" vertical="center" wrapText="1"/>
    </xf>
    <xf numFmtId="170" fontId="29" fillId="34" borderId="35" xfId="0" applyNumberFormat="1" applyFont="1" applyFill="1" applyBorder="1" applyAlignment="1">
      <alignment horizontal="center" vertical="center" wrapText="1"/>
    </xf>
    <xf numFmtId="170" fontId="29" fillId="34" borderId="71" xfId="0" applyNumberFormat="1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top" wrapText="1"/>
    </xf>
    <xf numFmtId="0" fontId="32" fillId="2" borderId="48" xfId="0" applyFont="1" applyFill="1" applyBorder="1" applyAlignment="1">
      <alignment horizontal="center" vertical="top" wrapText="1"/>
    </xf>
    <xf numFmtId="0" fontId="55" fillId="2" borderId="45" xfId="465" applyFont="1" applyFill="1" applyBorder="1" applyAlignment="1">
      <alignment horizontal="center" vertical="top" wrapText="1"/>
    </xf>
    <xf numFmtId="0" fontId="55" fillId="2" borderId="45" xfId="465" applyFont="1" applyFill="1" applyBorder="1" applyAlignment="1">
      <alignment horizontal="left" vertical="top" wrapText="1"/>
    </xf>
    <xf numFmtId="0" fontId="116" fillId="2" borderId="45" xfId="465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7" fillId="34" borderId="0" xfId="0" applyFont="1" applyFill="1" applyAlignment="1">
      <alignment vertical="center"/>
    </xf>
    <xf numFmtId="0" fontId="27" fillId="34" borderId="0" xfId="0" applyFont="1" applyFill="1" applyAlignment="1">
      <alignment horizontal="center" vertical="center" wrapText="1"/>
    </xf>
    <xf numFmtId="0" fontId="32" fillId="0" borderId="47" xfId="0" applyFont="1" applyBorder="1" applyAlignment="1">
      <alignment horizontal="left" vertical="top" wrapText="1"/>
    </xf>
    <xf numFmtId="0" fontId="32" fillId="0" borderId="53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27" fillId="34" borderId="0" xfId="0" applyFont="1" applyFill="1" applyAlignment="1">
      <alignment vertical="center" wrapText="1"/>
    </xf>
    <xf numFmtId="0" fontId="32" fillId="0" borderId="0" xfId="0" applyFont="1" applyAlignment="1">
      <alignment horizontal="right" vertical="top" wrapText="1"/>
    </xf>
    <xf numFmtId="0" fontId="32" fillId="2" borderId="0" xfId="82" applyFont="1" applyFill="1" applyAlignment="1">
      <alignment horizontal="right"/>
    </xf>
    <xf numFmtId="0" fontId="27" fillId="0" borderId="23" xfId="450" applyFont="1" applyBorder="1" applyAlignment="1">
      <alignment horizontal="left" vertical="center" wrapText="1"/>
    </xf>
    <xf numFmtId="0" fontId="27" fillId="0" borderId="27" xfId="450" applyFont="1" applyBorder="1" applyAlignment="1">
      <alignment horizontal="left" vertical="center" wrapText="1"/>
    </xf>
    <xf numFmtId="0" fontId="27" fillId="0" borderId="63" xfId="450" applyFont="1" applyBorder="1" applyAlignment="1">
      <alignment horizontal="left" vertical="center" wrapText="1"/>
    </xf>
    <xf numFmtId="0" fontId="33" fillId="0" borderId="26" xfId="450" applyFont="1" applyBorder="1" applyAlignment="1">
      <alignment horizontal="left" vertical="center" wrapText="1"/>
    </xf>
    <xf numFmtId="0" fontId="30" fillId="0" borderId="26" xfId="450" applyFont="1" applyBorder="1" applyAlignment="1">
      <alignment horizontal="left" vertical="center" wrapText="1"/>
    </xf>
    <xf numFmtId="168" fontId="27" fillId="2" borderId="0" xfId="9" applyNumberFormat="1" applyFont="1" applyFill="1" applyAlignment="1">
      <alignment horizontal="center" vertical="top" wrapText="1"/>
    </xf>
    <xf numFmtId="0" fontId="31" fillId="0" borderId="26" xfId="450" applyFont="1" applyFill="1" applyBorder="1" applyAlignment="1">
      <alignment horizontal="center" vertical="center"/>
    </xf>
    <xf numFmtId="0" fontId="27" fillId="0" borderId="50" xfId="450" applyFont="1" applyFill="1" applyBorder="1" applyAlignment="1">
      <alignment horizontal="center" vertical="center" wrapText="1"/>
    </xf>
    <xf numFmtId="0" fontId="27" fillId="0" borderId="29" xfId="450" applyFont="1" applyFill="1" applyBorder="1" applyAlignment="1">
      <alignment horizontal="center" vertical="center" wrapText="1"/>
    </xf>
    <xf numFmtId="0" fontId="27" fillId="0" borderId="22" xfId="450" applyFont="1" applyFill="1" applyBorder="1" applyAlignment="1">
      <alignment horizontal="center" vertical="center" wrapText="1"/>
    </xf>
    <xf numFmtId="0" fontId="27" fillId="0" borderId="25" xfId="450" applyFont="1" applyFill="1" applyBorder="1" applyAlignment="1">
      <alignment horizontal="center" vertical="center" wrapText="1"/>
    </xf>
    <xf numFmtId="0" fontId="31" fillId="0" borderId="28" xfId="450" applyFont="1" applyFill="1" applyBorder="1" applyAlignment="1">
      <alignment horizontal="center" vertical="center" wrapText="1"/>
    </xf>
    <xf numFmtId="0" fontId="31" fillId="0" borderId="25" xfId="45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 wrapText="1"/>
    </xf>
    <xf numFmtId="0" fontId="29" fillId="2" borderId="49" xfId="0" applyFont="1" applyFill="1" applyBorder="1" applyAlignment="1">
      <alignment horizontal="left" vertical="center" wrapText="1"/>
    </xf>
    <xf numFmtId="0" fontId="29" fillId="2" borderId="52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1" fontId="33" fillId="2" borderId="1" xfId="0" applyNumberFormat="1" applyFont="1" applyFill="1" applyBorder="1" applyAlignment="1">
      <alignment horizontal="center" vertical="center"/>
    </xf>
    <xf numFmtId="1" fontId="33" fillId="2" borderId="28" xfId="0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45" xfId="0" applyFont="1" applyFill="1" applyBorder="1" applyAlignment="1">
      <alignment horizontal="center" vertical="center" wrapText="1"/>
    </xf>
    <xf numFmtId="0" fontId="29" fillId="2" borderId="0" xfId="30" applyFont="1" applyFill="1" applyAlignment="1">
      <alignment horizontal="right" vertical="center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32" fillId="2" borderId="0" xfId="9" applyFont="1" applyFill="1" applyAlignment="1">
      <alignment horizontal="right"/>
    </xf>
    <xf numFmtId="0" fontId="31" fillId="2" borderId="0" xfId="9" applyFont="1" applyFill="1" applyAlignment="1">
      <alignment horizontal="center" vertical="center" wrapText="1"/>
    </xf>
    <xf numFmtId="0" fontId="31" fillId="2" borderId="21" xfId="9" applyFont="1" applyFill="1" applyBorder="1" applyAlignment="1">
      <alignment horizontal="center" vertical="center" wrapText="1"/>
    </xf>
    <xf numFmtId="0" fontId="32" fillId="2" borderId="47" xfId="9" applyFont="1" applyFill="1" applyBorder="1" applyAlignment="1">
      <alignment horizontal="center"/>
    </xf>
    <xf numFmtId="0" fontId="32" fillId="2" borderId="52" xfId="9" applyFont="1" applyFill="1" applyBorder="1" applyAlignment="1">
      <alignment horizontal="center"/>
    </xf>
    <xf numFmtId="0" fontId="32" fillId="2" borderId="46" xfId="9" applyFont="1" applyFill="1" applyBorder="1" applyAlignment="1">
      <alignment horizontal="center" vertical="center" wrapText="1"/>
    </xf>
    <xf numFmtId="0" fontId="32" fillId="2" borderId="28" xfId="9" applyFont="1" applyFill="1" applyBorder="1" applyAlignment="1">
      <alignment horizontal="center" vertical="center" wrapText="1"/>
    </xf>
    <xf numFmtId="0" fontId="32" fillId="2" borderId="25" xfId="9" applyFont="1" applyFill="1" applyBorder="1" applyAlignment="1">
      <alignment horizontal="center" vertical="center" wrapText="1"/>
    </xf>
    <xf numFmtId="0" fontId="32" fillId="2" borderId="70" xfId="9" applyFont="1" applyFill="1" applyBorder="1" applyAlignment="1">
      <alignment horizontal="center" vertical="center" wrapText="1"/>
    </xf>
    <xf numFmtId="0" fontId="32" fillId="2" borderId="73" xfId="9" applyFont="1" applyFill="1" applyBorder="1" applyAlignment="1">
      <alignment horizontal="center" vertical="center" wrapText="1"/>
    </xf>
    <xf numFmtId="0" fontId="32" fillId="2" borderId="45" xfId="9" applyFont="1" applyFill="1" applyBorder="1" applyAlignment="1">
      <alignment horizontal="center" vertical="center" wrapText="1"/>
    </xf>
    <xf numFmtId="49" fontId="32" fillId="2" borderId="47" xfId="9" applyNumberFormat="1" applyFont="1" applyFill="1" applyBorder="1" applyAlignment="1">
      <alignment horizontal="center" vertical="center" wrapText="1"/>
    </xf>
    <xf numFmtId="49" fontId="32" fillId="2" borderId="74" xfId="9" applyNumberFormat="1" applyFont="1" applyFill="1" applyBorder="1" applyAlignment="1">
      <alignment horizontal="center" vertical="center" wrapText="1"/>
    </xf>
    <xf numFmtId="49" fontId="32" fillId="2" borderId="69" xfId="9" applyNumberFormat="1" applyFont="1" applyFill="1" applyBorder="1" applyAlignment="1">
      <alignment horizontal="center" vertical="center" wrapText="1"/>
    </xf>
    <xf numFmtId="49" fontId="33" fillId="2" borderId="47" xfId="9" applyNumberFormat="1" applyFont="1" applyFill="1" applyBorder="1" applyAlignment="1">
      <alignment horizontal="left" vertical="center" wrapText="1"/>
    </xf>
    <xf numFmtId="49" fontId="33" fillId="2" borderId="52" xfId="9" applyNumberFormat="1" applyFont="1" applyFill="1" applyBorder="1" applyAlignment="1">
      <alignment horizontal="left" vertical="center" wrapText="1"/>
    </xf>
    <xf numFmtId="49" fontId="33" fillId="2" borderId="69" xfId="9" applyNumberFormat="1" applyFont="1" applyFill="1" applyBorder="1" applyAlignment="1">
      <alignment horizontal="left" vertical="center" wrapText="1"/>
    </xf>
    <xf numFmtId="170" fontId="27" fillId="2" borderId="47" xfId="9" applyNumberFormat="1" applyFont="1" applyFill="1" applyBorder="1" applyAlignment="1">
      <alignment horizontal="center" vertical="center" wrapText="1"/>
    </xf>
    <xf numFmtId="170" fontId="27" fillId="2" borderId="52" xfId="9" applyNumberFormat="1" applyFont="1" applyFill="1" applyBorder="1" applyAlignment="1">
      <alignment horizontal="center" vertical="center" wrapText="1"/>
    </xf>
    <xf numFmtId="170" fontId="27" fillId="2" borderId="69" xfId="9" applyNumberFormat="1" applyFont="1" applyFill="1" applyBorder="1" applyAlignment="1">
      <alignment horizontal="center" vertical="center" wrapText="1"/>
    </xf>
    <xf numFmtId="0" fontId="31" fillId="2" borderId="47" xfId="9" applyFont="1" applyFill="1" applyBorder="1" applyAlignment="1">
      <alignment horizontal="left" vertical="center"/>
    </xf>
    <xf numFmtId="0" fontId="31" fillId="2" borderId="52" xfId="9" applyFont="1" applyFill="1" applyBorder="1" applyAlignment="1">
      <alignment horizontal="left" vertical="center"/>
    </xf>
    <xf numFmtId="0" fontId="31" fillId="2" borderId="69" xfId="9" applyFont="1" applyFill="1" applyBorder="1" applyAlignment="1">
      <alignment horizontal="left" vertical="center"/>
    </xf>
  </cellXfs>
  <cellStyles count="554">
    <cellStyle name="_artabyuje" xfId="12"/>
    <cellStyle name="_artabyuje 2" xfId="128"/>
    <cellStyle name="20% - Accent1" xfId="103" builtinId="30" customBuiltin="1"/>
    <cellStyle name="20% - Accent1 2" xfId="36"/>
    <cellStyle name="20% - Accent1 2 2" xfId="130"/>
    <cellStyle name="20% - Accent1 2 3" xfId="129"/>
    <cellStyle name="20% - Accent1 3" xfId="131"/>
    <cellStyle name="20% - Accent1 3 2" xfId="298"/>
    <cellStyle name="20% - Accent1 3 2 2" xfId="400"/>
    <cellStyle name="20% - Accent1 3 2 3" xfId="467"/>
    <cellStyle name="20% - Accent1 3 3" xfId="322"/>
    <cellStyle name="20% - Accent1 3 3 2" xfId="423"/>
    <cellStyle name="20% - Accent1 3 3 3" xfId="468"/>
    <cellStyle name="20% - Accent1 3 4" xfId="371"/>
    <cellStyle name="20% - Accent1 3 5" xfId="466"/>
    <cellStyle name="20% - Accent1 4" xfId="358"/>
    <cellStyle name="20% - Accent1 5" xfId="451"/>
    <cellStyle name="20% - Accent2" xfId="107" builtinId="34" customBuiltin="1"/>
    <cellStyle name="20% - Accent2 2" xfId="37"/>
    <cellStyle name="20% - Accent2 2 2" xfId="133"/>
    <cellStyle name="20% - Accent2 2 3" xfId="132"/>
    <cellStyle name="20% - Accent2 3" xfId="134"/>
    <cellStyle name="20% - Accent2 3 2" xfId="299"/>
    <cellStyle name="20% - Accent2 3 2 2" xfId="401"/>
    <cellStyle name="20% - Accent2 3 2 3" xfId="470"/>
    <cellStyle name="20% - Accent2 3 3" xfId="323"/>
    <cellStyle name="20% - Accent2 3 3 2" xfId="424"/>
    <cellStyle name="20% - Accent2 3 3 3" xfId="471"/>
    <cellStyle name="20% - Accent2 3 4" xfId="372"/>
    <cellStyle name="20% - Accent2 3 5" xfId="469"/>
    <cellStyle name="20% - Accent2 4" xfId="360"/>
    <cellStyle name="20% - Accent2 5" xfId="452"/>
    <cellStyle name="20% - Accent3" xfId="111" builtinId="38" customBuiltin="1"/>
    <cellStyle name="20% - Accent3 2" xfId="38"/>
    <cellStyle name="20% - Accent3 2 2" xfId="136"/>
    <cellStyle name="20% - Accent3 2 3" xfId="135"/>
    <cellStyle name="20% - Accent3 3" xfId="137"/>
    <cellStyle name="20% - Accent3 3 2" xfId="300"/>
    <cellStyle name="20% - Accent3 3 2 2" xfId="402"/>
    <cellStyle name="20% - Accent3 3 2 3" xfId="473"/>
    <cellStyle name="20% - Accent3 3 3" xfId="324"/>
    <cellStyle name="20% - Accent3 3 3 2" xfId="425"/>
    <cellStyle name="20% - Accent3 3 3 3" xfId="474"/>
    <cellStyle name="20% - Accent3 3 4" xfId="373"/>
    <cellStyle name="20% - Accent3 3 5" xfId="472"/>
    <cellStyle name="20% - Accent3 4" xfId="362"/>
    <cellStyle name="20% - Accent3 5" xfId="453"/>
    <cellStyle name="20% - Accent4" xfId="115" builtinId="42" customBuiltin="1"/>
    <cellStyle name="20% - Accent4 2" xfId="39"/>
    <cellStyle name="20% - Accent4 2 2" xfId="139"/>
    <cellStyle name="20% - Accent4 2 3" xfId="138"/>
    <cellStyle name="20% - Accent4 3" xfId="140"/>
    <cellStyle name="20% - Accent4 3 2" xfId="301"/>
    <cellStyle name="20% - Accent4 3 2 2" xfId="403"/>
    <cellStyle name="20% - Accent4 3 2 3" xfId="476"/>
    <cellStyle name="20% - Accent4 3 3" xfId="325"/>
    <cellStyle name="20% - Accent4 3 3 2" xfId="426"/>
    <cellStyle name="20% - Accent4 3 3 3" xfId="477"/>
    <cellStyle name="20% - Accent4 3 4" xfId="374"/>
    <cellStyle name="20% - Accent4 3 5" xfId="475"/>
    <cellStyle name="20% - Accent4 4" xfId="364"/>
    <cellStyle name="20% - Accent4 5" xfId="454"/>
    <cellStyle name="20% - Accent5" xfId="119" builtinId="46" customBuiltin="1"/>
    <cellStyle name="20% - Accent5 2" xfId="40"/>
    <cellStyle name="20% - Accent5 2 2" xfId="142"/>
    <cellStyle name="20% - Accent5 2 3" xfId="141"/>
    <cellStyle name="20% - Accent5 3" xfId="143"/>
    <cellStyle name="20% - Accent5 3 2" xfId="302"/>
    <cellStyle name="20% - Accent5 3 2 2" xfId="404"/>
    <cellStyle name="20% - Accent5 3 2 3" xfId="479"/>
    <cellStyle name="20% - Accent5 3 3" xfId="326"/>
    <cellStyle name="20% - Accent5 3 3 2" xfId="427"/>
    <cellStyle name="20% - Accent5 3 3 3" xfId="480"/>
    <cellStyle name="20% - Accent5 3 4" xfId="376"/>
    <cellStyle name="20% - Accent5 3 5" xfId="478"/>
    <cellStyle name="20% - Accent5 4" xfId="366"/>
    <cellStyle name="20% - Accent5 5" xfId="455"/>
    <cellStyle name="20% - Accent6" xfId="123" builtinId="50" customBuiltin="1"/>
    <cellStyle name="20% - Accent6 2" xfId="41"/>
    <cellStyle name="20% - Accent6 2 2" xfId="145"/>
    <cellStyle name="20% - Accent6 2 3" xfId="144"/>
    <cellStyle name="20% - Accent6 3" xfId="146"/>
    <cellStyle name="20% - Accent6 3 2" xfId="303"/>
    <cellStyle name="20% - Accent6 3 2 2" xfId="405"/>
    <cellStyle name="20% - Accent6 3 2 3" xfId="482"/>
    <cellStyle name="20% - Accent6 3 3" xfId="327"/>
    <cellStyle name="20% - Accent6 3 3 2" xfId="428"/>
    <cellStyle name="20% - Accent6 3 3 3" xfId="483"/>
    <cellStyle name="20% - Accent6 3 4" xfId="377"/>
    <cellStyle name="20% - Accent6 3 5" xfId="481"/>
    <cellStyle name="20% - Accent6 4" xfId="368"/>
    <cellStyle name="20% - Accent6 5" xfId="456"/>
    <cellStyle name="40% - Accent1" xfId="104" builtinId="31" customBuiltin="1"/>
    <cellStyle name="40% - Accent1 2" xfId="42"/>
    <cellStyle name="40% - Accent1 2 2" xfId="148"/>
    <cellStyle name="40% - Accent1 2 3" xfId="147"/>
    <cellStyle name="40% - Accent1 3" xfId="149"/>
    <cellStyle name="40% - Accent1 3 2" xfId="304"/>
    <cellStyle name="40% - Accent1 3 2 2" xfId="406"/>
    <cellStyle name="40% - Accent1 3 2 3" xfId="485"/>
    <cellStyle name="40% - Accent1 3 3" xfId="328"/>
    <cellStyle name="40% - Accent1 3 3 2" xfId="429"/>
    <cellStyle name="40% - Accent1 3 3 3" xfId="486"/>
    <cellStyle name="40% - Accent1 3 4" xfId="378"/>
    <cellStyle name="40% - Accent1 3 5" xfId="484"/>
    <cellStyle name="40% - Accent1 4" xfId="359"/>
    <cellStyle name="40% - Accent1 5" xfId="457"/>
    <cellStyle name="40% - Accent2" xfId="108" builtinId="35" customBuiltin="1"/>
    <cellStyle name="40% - Accent2 2" xfId="43"/>
    <cellStyle name="40% - Accent2 2 2" xfId="151"/>
    <cellStyle name="40% - Accent2 2 3" xfId="150"/>
    <cellStyle name="40% - Accent2 3" xfId="152"/>
    <cellStyle name="40% - Accent2 3 2" xfId="305"/>
    <cellStyle name="40% - Accent2 3 2 2" xfId="407"/>
    <cellStyle name="40% - Accent2 3 2 3" xfId="488"/>
    <cellStyle name="40% - Accent2 3 3" xfId="329"/>
    <cellStyle name="40% - Accent2 3 3 2" xfId="430"/>
    <cellStyle name="40% - Accent2 3 3 3" xfId="489"/>
    <cellStyle name="40% - Accent2 3 4" xfId="379"/>
    <cellStyle name="40% - Accent2 3 5" xfId="487"/>
    <cellStyle name="40% - Accent2 4" xfId="361"/>
    <cellStyle name="40% - Accent2 5" xfId="458"/>
    <cellStyle name="40% - Accent3" xfId="112" builtinId="39" customBuiltin="1"/>
    <cellStyle name="40% - Accent3 2" xfId="44"/>
    <cellStyle name="40% - Accent3 2 2" xfId="154"/>
    <cellStyle name="40% - Accent3 2 3" xfId="153"/>
    <cellStyle name="40% - Accent3 3" xfId="155"/>
    <cellStyle name="40% - Accent3 3 2" xfId="306"/>
    <cellStyle name="40% - Accent3 3 2 2" xfId="408"/>
    <cellStyle name="40% - Accent3 3 2 3" xfId="491"/>
    <cellStyle name="40% - Accent3 3 3" xfId="330"/>
    <cellStyle name="40% - Accent3 3 3 2" xfId="431"/>
    <cellStyle name="40% - Accent3 3 3 3" xfId="492"/>
    <cellStyle name="40% - Accent3 3 4" xfId="380"/>
    <cellStyle name="40% - Accent3 3 5" xfId="490"/>
    <cellStyle name="40% - Accent3 4" xfId="363"/>
    <cellStyle name="40% - Accent3 5" xfId="459"/>
    <cellStyle name="40% - Accent4" xfId="116" builtinId="43" customBuiltin="1"/>
    <cellStyle name="40% - Accent4 2" xfId="45"/>
    <cellStyle name="40% - Accent4 2 2" xfId="157"/>
    <cellStyle name="40% - Accent4 2 3" xfId="156"/>
    <cellStyle name="40% - Accent4 3" xfId="158"/>
    <cellStyle name="40% - Accent4 3 2" xfId="307"/>
    <cellStyle name="40% - Accent4 3 2 2" xfId="409"/>
    <cellStyle name="40% - Accent4 3 2 3" xfId="495"/>
    <cellStyle name="40% - Accent4 3 3" xfId="331"/>
    <cellStyle name="40% - Accent4 3 3 2" xfId="432"/>
    <cellStyle name="40% - Accent4 3 3 3" xfId="496"/>
    <cellStyle name="40% - Accent4 3 4" xfId="381"/>
    <cellStyle name="40% - Accent4 3 5" xfId="494"/>
    <cellStyle name="40% - Accent4 4" xfId="365"/>
    <cellStyle name="40% - Accent4 5" xfId="460"/>
    <cellStyle name="40% - Accent5" xfId="120" builtinId="47" customBuiltin="1"/>
    <cellStyle name="40% - Accent5 2" xfId="46"/>
    <cellStyle name="40% - Accent5 2 2" xfId="160"/>
    <cellStyle name="40% - Accent5 2 3" xfId="159"/>
    <cellStyle name="40% - Accent5 3" xfId="161"/>
    <cellStyle name="40% - Accent5 3 2" xfId="308"/>
    <cellStyle name="40% - Accent5 3 2 2" xfId="410"/>
    <cellStyle name="40% - Accent5 3 2 3" xfId="498"/>
    <cellStyle name="40% - Accent5 3 3" xfId="332"/>
    <cellStyle name="40% - Accent5 3 3 2" xfId="433"/>
    <cellStyle name="40% - Accent5 3 3 3" xfId="499"/>
    <cellStyle name="40% - Accent5 3 4" xfId="382"/>
    <cellStyle name="40% - Accent5 3 5" xfId="497"/>
    <cellStyle name="40% - Accent5 4" xfId="367"/>
    <cellStyle name="40% - Accent5 5" xfId="461"/>
    <cellStyle name="40% - Accent6" xfId="124" builtinId="51" customBuiltin="1"/>
    <cellStyle name="40% - Accent6 2" xfId="47"/>
    <cellStyle name="40% - Accent6 2 2" xfId="163"/>
    <cellStyle name="40% - Accent6 2 3" xfId="162"/>
    <cellStyle name="40% - Accent6 3" xfId="164"/>
    <cellStyle name="40% - Accent6 3 2" xfId="310"/>
    <cellStyle name="40% - Accent6 3 2 2" xfId="411"/>
    <cellStyle name="40% - Accent6 3 2 3" xfId="501"/>
    <cellStyle name="40% - Accent6 3 3" xfId="333"/>
    <cellStyle name="40% - Accent6 3 3 2" xfId="434"/>
    <cellStyle name="40% - Accent6 3 3 3" xfId="502"/>
    <cellStyle name="40% - Accent6 3 4" xfId="383"/>
    <cellStyle name="40% - Accent6 3 5" xfId="500"/>
    <cellStyle name="40% - Accent6 4" xfId="369"/>
    <cellStyle name="40% - Accent6 5" xfId="462"/>
    <cellStyle name="60% - Accent1" xfId="105" builtinId="32" customBuiltin="1"/>
    <cellStyle name="60% - Accent1 2" xfId="48"/>
    <cellStyle name="60% - Accent1 2 2" xfId="166"/>
    <cellStyle name="60% - Accent1 2 3" xfId="165"/>
    <cellStyle name="60% - Accent1 3" xfId="167"/>
    <cellStyle name="60% - Accent2" xfId="109" builtinId="36" customBuiltin="1"/>
    <cellStyle name="60% - Accent2 2" xfId="49"/>
    <cellStyle name="60% - Accent2 2 2" xfId="169"/>
    <cellStyle name="60% - Accent2 2 3" xfId="168"/>
    <cellStyle name="60% - Accent2 3" xfId="170"/>
    <cellStyle name="60% - Accent3" xfId="113" builtinId="40" customBuiltin="1"/>
    <cellStyle name="60% - Accent3 2" xfId="50"/>
    <cellStyle name="60% - Accent3 2 2" xfId="172"/>
    <cellStyle name="60% - Accent3 2 3" xfId="171"/>
    <cellStyle name="60% - Accent3 3" xfId="173"/>
    <cellStyle name="60% - Accent4" xfId="117" builtinId="44" customBuiltin="1"/>
    <cellStyle name="60% - Accent4 2" xfId="51"/>
    <cellStyle name="60% - Accent4 2 2" xfId="175"/>
    <cellStyle name="60% - Accent4 2 3" xfId="174"/>
    <cellStyle name="60% - Accent4 3" xfId="176"/>
    <cellStyle name="60% - Accent5" xfId="121" builtinId="48" customBuiltin="1"/>
    <cellStyle name="60% - Accent5 2" xfId="52"/>
    <cellStyle name="60% - Accent5 2 2" xfId="178"/>
    <cellStyle name="60% - Accent5 2 3" xfId="177"/>
    <cellStyle name="60% - Accent5 3" xfId="179"/>
    <cellStyle name="60% - Accent6" xfId="125" builtinId="52" customBuiltin="1"/>
    <cellStyle name="60% - Accent6 2" xfId="53"/>
    <cellStyle name="60% - Accent6 2 2" xfId="181"/>
    <cellStyle name="60% - Accent6 2 3" xfId="180"/>
    <cellStyle name="60% - Accent6 3" xfId="182"/>
    <cellStyle name="Accent1" xfId="102" builtinId="29" customBuiltin="1"/>
    <cellStyle name="Accent1 2" xfId="54"/>
    <cellStyle name="Accent1 2 2" xfId="184"/>
    <cellStyle name="Accent1 2 3" xfId="183"/>
    <cellStyle name="Accent1 3" xfId="185"/>
    <cellStyle name="Accent2" xfId="106" builtinId="33" customBuiltin="1"/>
    <cellStyle name="Accent2 2" xfId="55"/>
    <cellStyle name="Accent2 2 2" xfId="187"/>
    <cellStyle name="Accent2 2 3" xfId="186"/>
    <cellStyle name="Accent2 3" xfId="188"/>
    <cellStyle name="Accent3" xfId="110" builtinId="37" customBuiltin="1"/>
    <cellStyle name="Accent3 2" xfId="56"/>
    <cellStyle name="Accent3 2 2" xfId="190"/>
    <cellStyle name="Accent3 2 3" xfId="189"/>
    <cellStyle name="Accent3 3" xfId="191"/>
    <cellStyle name="Accent4" xfId="114" builtinId="41" customBuiltin="1"/>
    <cellStyle name="Accent4 2" xfId="57"/>
    <cellStyle name="Accent4 2 2" xfId="193"/>
    <cellStyle name="Accent4 2 3" xfId="192"/>
    <cellStyle name="Accent4 3" xfId="194"/>
    <cellStyle name="Accent5" xfId="118" builtinId="45" customBuiltin="1"/>
    <cellStyle name="Accent5 2" xfId="58"/>
    <cellStyle name="Accent5 2 2" xfId="196"/>
    <cellStyle name="Accent5 2 3" xfId="195"/>
    <cellStyle name="Accent5 3" xfId="197"/>
    <cellStyle name="Accent6" xfId="122" builtinId="49" customBuiltin="1"/>
    <cellStyle name="Accent6 2" xfId="59"/>
    <cellStyle name="Accent6 2 2" xfId="199"/>
    <cellStyle name="Accent6 2 3" xfId="198"/>
    <cellStyle name="Accent6 3" xfId="200"/>
    <cellStyle name="Bad" xfId="92" builtinId="27" customBuiltin="1"/>
    <cellStyle name="Bad 2" xfId="60"/>
    <cellStyle name="Bad 2 2" xfId="202"/>
    <cellStyle name="Bad 2 3" xfId="201"/>
    <cellStyle name="Bad 3" xfId="203"/>
    <cellStyle name="Calculation" xfId="96" builtinId="22" customBuiltin="1"/>
    <cellStyle name="Calculation 2" xfId="61"/>
    <cellStyle name="Calculation 2 2" xfId="205"/>
    <cellStyle name="Calculation 2 2 2" xfId="385"/>
    <cellStyle name="Calculation 2 2 3" xfId="384"/>
    <cellStyle name="Calculation 2 2 4" xfId="503"/>
    <cellStyle name="Calculation 2 3" xfId="204"/>
    <cellStyle name="Calculation 3" xfId="206"/>
    <cellStyle name="Check Cell" xfId="98" builtinId="23" customBuiltin="1"/>
    <cellStyle name="Check Cell 2" xfId="62"/>
    <cellStyle name="Check Cell 2 2" xfId="208"/>
    <cellStyle name="Check Cell 2 3" xfId="207"/>
    <cellStyle name="Check Cell 3" xfId="209"/>
    <cellStyle name="Comma 15" xfId="464"/>
    <cellStyle name="Comma 2" xfId="13"/>
    <cellStyle name="Comma 2 2" xfId="14"/>
    <cellStyle name="Comma 2 2 2" xfId="211"/>
    <cellStyle name="Comma 2 2 3" xfId="212"/>
    <cellStyle name="Comma 2 3" xfId="213"/>
    <cellStyle name="Comma 2 3 2" xfId="214"/>
    <cellStyle name="Comma 2 4" xfId="210"/>
    <cellStyle name="Comma 3" xfId="15"/>
    <cellStyle name="Comma 3 2" xfId="215"/>
    <cellStyle name="Comma 3 2 2" xfId="311"/>
    <cellStyle name="Comma 3 2 2 2" xfId="412"/>
    <cellStyle name="Comma 3 2 2 3" xfId="505"/>
    <cellStyle name="Comma 3 2 3" xfId="334"/>
    <cellStyle name="Comma 3 2 3 2" xfId="435"/>
    <cellStyle name="Comma 3 2 3 3" xfId="506"/>
    <cellStyle name="Comma 3 2 4" xfId="386"/>
    <cellStyle name="Comma 3 2 5" xfId="504"/>
    <cellStyle name="Comma 3 2 6" xfId="550"/>
    <cellStyle name="Comma 3 3" xfId="216"/>
    <cellStyle name="Comma 4" xfId="16"/>
    <cellStyle name="Comma 4 2" xfId="217"/>
    <cellStyle name="Comma 5" xfId="17"/>
    <cellStyle name="Comma 5 2" xfId="218"/>
    <cellStyle name="Comma 6" xfId="6"/>
    <cellStyle name="Comma 6 2" xfId="78"/>
    <cellStyle name="Comma 6 3" xfId="219"/>
    <cellStyle name="Comma 6 3 2" xfId="387"/>
    <cellStyle name="Comma 6 3 3" xfId="508"/>
    <cellStyle name="Comma 6 4" xfId="312"/>
    <cellStyle name="Comma 6 4 2" xfId="413"/>
    <cellStyle name="Comma 6 4 3" xfId="509"/>
    <cellStyle name="Comma 6 5" xfId="335"/>
    <cellStyle name="Comma 6 5 2" xfId="436"/>
    <cellStyle name="Comma 6 5 3" xfId="510"/>
    <cellStyle name="Comma 6 6" xfId="351"/>
    <cellStyle name="Comma 6 7" xfId="507"/>
    <cellStyle name="Comma 7" xfId="18"/>
    <cellStyle name="Comma 8" xfId="79"/>
    <cellStyle name="Comma 9" xfId="81"/>
    <cellStyle name="Comma 9 2" xfId="355"/>
    <cellStyle name="Comma 9 3" xfId="511"/>
    <cellStyle name="Explanatory Text" xfId="100" builtinId="53" customBuiltin="1"/>
    <cellStyle name="Explanatory Text 2" xfId="63"/>
    <cellStyle name="Explanatory Text 2 2" xfId="221"/>
    <cellStyle name="Explanatory Text 2 3" xfId="220"/>
    <cellStyle name="Explanatory Text 3" xfId="222"/>
    <cellStyle name="Good" xfId="91" builtinId="26" customBuiltin="1"/>
    <cellStyle name="Good 2" xfId="64"/>
    <cellStyle name="Good 2 2" xfId="224"/>
    <cellStyle name="Good 2 3" xfId="223"/>
    <cellStyle name="Good 3" xfId="225"/>
    <cellStyle name="Heading 1" xfId="87" builtinId="16" customBuiltin="1"/>
    <cellStyle name="Heading 1 2" xfId="65"/>
    <cellStyle name="Heading 1 2 2" xfId="227"/>
    <cellStyle name="Heading 1 2 3" xfId="226"/>
    <cellStyle name="Heading 1 3" xfId="228"/>
    <cellStyle name="Heading 2" xfId="88" builtinId="17" customBuiltin="1"/>
    <cellStyle name="Heading 2 2" xfId="66"/>
    <cellStyle name="Heading 2 2 2" xfId="230"/>
    <cellStyle name="Heading 2 2 3" xfId="229"/>
    <cellStyle name="Heading 2 3" xfId="231"/>
    <cellStyle name="Heading 3" xfId="89" builtinId="18" customBuiltin="1"/>
    <cellStyle name="Heading 3 2" xfId="67"/>
    <cellStyle name="Heading 3 2 2" xfId="233"/>
    <cellStyle name="Heading 3 2 3" xfId="232"/>
    <cellStyle name="Heading 3 3" xfId="234"/>
    <cellStyle name="Heading 4" xfId="90" builtinId="19" customBuiltin="1"/>
    <cellStyle name="Heading 4 2" xfId="68"/>
    <cellStyle name="Heading 4 2 2" xfId="236"/>
    <cellStyle name="Heading 4 2 3" xfId="235"/>
    <cellStyle name="Heading 4 3" xfId="237"/>
    <cellStyle name="Hyperlink 2" xfId="238"/>
    <cellStyle name="Input" xfId="94" builtinId="20" customBuiltin="1"/>
    <cellStyle name="Input 2" xfId="69"/>
    <cellStyle name="Input 2 2" xfId="240"/>
    <cellStyle name="Input 2 2 2" xfId="388"/>
    <cellStyle name="Input 2 2 3" xfId="375"/>
    <cellStyle name="Input 2 2 4" xfId="493"/>
    <cellStyle name="Input 2 3" xfId="239"/>
    <cellStyle name="Input 3" xfId="241"/>
    <cellStyle name="Linked Cell" xfId="97" builtinId="24" customBuiltin="1"/>
    <cellStyle name="Linked Cell 2" xfId="70"/>
    <cellStyle name="Linked Cell 2 2" xfId="243"/>
    <cellStyle name="Linked Cell 2 3" xfId="242"/>
    <cellStyle name="Linked Cell 3" xfId="244"/>
    <cellStyle name="Neutral" xfId="93" builtinId="28" customBuiltin="1"/>
    <cellStyle name="Neutral 2" xfId="71"/>
    <cellStyle name="Neutral 2 2" xfId="246"/>
    <cellStyle name="Neutral 2 3" xfId="245"/>
    <cellStyle name="Neutral 3" xfId="247"/>
    <cellStyle name="Neutral 4" xfId="248"/>
    <cellStyle name="Normal" xfId="0" builtinId="0"/>
    <cellStyle name="Normal 10" xfId="33"/>
    <cellStyle name="Normal 10 2" xfId="250"/>
    <cellStyle name="Normal 10 3" xfId="249"/>
    <cellStyle name="Normal 10 4" xfId="345"/>
    <cellStyle name="Normal 11" xfId="19"/>
    <cellStyle name="Normal 11 2" xfId="127"/>
    <cellStyle name="Normal 11 3" xfId="251"/>
    <cellStyle name="Normal 11 3 2" xfId="389"/>
    <cellStyle name="Normal 11 3 3" xfId="512"/>
    <cellStyle name="Normal 11 4" xfId="313"/>
    <cellStyle name="Normal 11 4 2" xfId="414"/>
    <cellStyle name="Normal 11 4 3" xfId="513"/>
    <cellStyle name="Normal 11 5" xfId="336"/>
    <cellStyle name="Normal 11 5 2" xfId="437"/>
    <cellStyle name="Normal 11 5 3" xfId="514"/>
    <cellStyle name="Normal 12" xfId="34"/>
    <cellStyle name="Normal 12 2" xfId="252"/>
    <cellStyle name="Normal 13" xfId="321"/>
    <cellStyle name="Normal 13 2" xfId="422"/>
    <cellStyle name="Normal 14" xfId="344"/>
    <cellStyle name="Normal 15" xfId="450"/>
    <cellStyle name="Normal 15 2" xfId="515"/>
    <cellStyle name="Normal 2" xfId="1"/>
    <cellStyle name="Normal 2 2" xfId="20"/>
    <cellStyle name="Normal 2 2 2" xfId="10"/>
    <cellStyle name="Normal 2 2 3" xfId="253"/>
    <cellStyle name="Normal 2 3" xfId="8"/>
    <cellStyle name="Normal 2 3 2" xfId="254"/>
    <cellStyle name="Normal 2 4" xfId="82"/>
    <cellStyle name="Normal 2 5" xfId="346"/>
    <cellStyle name="Normal 2_MOLSI 2009-2011 MTEF Axjusak 3_new_Final" xfId="255"/>
    <cellStyle name="Normal 3" xfId="3"/>
    <cellStyle name="Normal 3 2" xfId="7"/>
    <cellStyle name="Normal 3 2 2" xfId="258"/>
    <cellStyle name="Normal 3 2 3" xfId="259"/>
    <cellStyle name="Normal 3 2 4" xfId="257"/>
    <cellStyle name="Normal 3 3" xfId="260"/>
    <cellStyle name="Normal 3 4" xfId="261"/>
    <cellStyle name="Normal 3 5" xfId="256"/>
    <cellStyle name="Normal 3 6" xfId="347"/>
    <cellStyle name="Normal 3_HavelvacN2axjusakN3" xfId="262"/>
    <cellStyle name="Normal 4" xfId="5"/>
    <cellStyle name="Normal 4 2" xfId="32"/>
    <cellStyle name="Normal 4 3" xfId="35"/>
    <cellStyle name="Normal 4 3 2" xfId="264"/>
    <cellStyle name="Normal 4 3 2 2" xfId="390"/>
    <cellStyle name="Normal 4 3 2 3" xfId="516"/>
    <cellStyle name="Normal 4 3 3" xfId="314"/>
    <cellStyle name="Normal 4 3 3 2" xfId="415"/>
    <cellStyle name="Normal 4 3 3 3" xfId="517"/>
    <cellStyle name="Normal 4 3 4" xfId="337"/>
    <cellStyle name="Normal 4 3 4 2" xfId="438"/>
    <cellStyle name="Normal 4 3 4 3" xfId="518"/>
    <cellStyle name="Normal 4 4" xfId="84"/>
    <cellStyle name="Normal 4 4 2" xfId="356"/>
    <cellStyle name="Normal 4 4 3" xfId="519"/>
    <cellStyle name="Normal 4 5" xfId="85"/>
    <cellStyle name="Normal 4 5 2" xfId="265"/>
    <cellStyle name="Normal 4 5 2 2" xfId="391"/>
    <cellStyle name="Normal 4 5 2 3" xfId="521"/>
    <cellStyle name="Normal 4 5 3" xfId="315"/>
    <cellStyle name="Normal 4 5 3 2" xfId="416"/>
    <cellStyle name="Normal 4 5 3 3" xfId="522"/>
    <cellStyle name="Normal 4 5 4" xfId="338"/>
    <cellStyle name="Normal 4 5 4 2" xfId="439"/>
    <cellStyle name="Normal 4 5 4 3" xfId="523"/>
    <cellStyle name="Normal 4 5 5" xfId="357"/>
    <cellStyle name="Normal 4 5 6" xfId="520"/>
    <cellStyle name="Normal 4 6" xfId="266"/>
    <cellStyle name="Normal 4 6 2" xfId="316"/>
    <cellStyle name="Normal 4 6 2 2" xfId="417"/>
    <cellStyle name="Normal 4 6 2 3" xfId="525"/>
    <cellStyle name="Normal 4 6 3" xfId="339"/>
    <cellStyle name="Normal 4 6 3 2" xfId="440"/>
    <cellStyle name="Normal 4 6 3 3" xfId="526"/>
    <cellStyle name="Normal 4 6 4" xfId="392"/>
    <cellStyle name="Normal 4 6 5" xfId="524"/>
    <cellStyle name="Normal 4 7" xfId="263"/>
    <cellStyle name="Normal 4 8" xfId="446"/>
    <cellStyle name="Normal 4 8 2" xfId="527"/>
    <cellStyle name="Normal 5" xfId="11"/>
    <cellStyle name="Normal 5 2" xfId="9"/>
    <cellStyle name="Normal 5 2 2" xfId="268"/>
    <cellStyle name="Normal 5 2 2 2" xfId="317"/>
    <cellStyle name="Normal 5 2 2 2 2" xfId="418"/>
    <cellStyle name="Normal 5 2 2 2 3" xfId="530"/>
    <cellStyle name="Normal 5 2 2 3" xfId="340"/>
    <cellStyle name="Normal 5 2 2 3 2" xfId="441"/>
    <cellStyle name="Normal 5 2 2 3 3" xfId="531"/>
    <cellStyle name="Normal 5 2 2 4" xfId="393"/>
    <cellStyle name="Normal 5 2 2 5" xfId="529"/>
    <cellStyle name="Normal 5 2 3" xfId="267"/>
    <cellStyle name="Normal 5 2 4" xfId="352"/>
    <cellStyle name="Normal 5 2 5" xfId="528"/>
    <cellStyle name="Normal 5 2 6" xfId="551"/>
    <cellStyle name="Normal 5 3" xfId="77"/>
    <cellStyle name="Normal 5 4" xfId="80"/>
    <cellStyle name="Normal 5 5" xfId="353"/>
    <cellStyle name="Normal 6" xfId="21"/>
    <cellStyle name="Normal 6 2" xfId="270"/>
    <cellStyle name="Normal 6 3" xfId="269"/>
    <cellStyle name="Normal 6 4" xfId="354"/>
    <cellStyle name="Normal 7" xfId="22"/>
    <cellStyle name="Normal 7 2" xfId="272"/>
    <cellStyle name="Normal 7 2 2" xfId="318"/>
    <cellStyle name="Normal 7 2 2 2" xfId="419"/>
    <cellStyle name="Normal 7 2 2 3" xfId="533"/>
    <cellStyle name="Normal 7 2 3" xfId="341"/>
    <cellStyle name="Normal 7 2 3 2" xfId="442"/>
    <cellStyle name="Normal 7 2 3 3" xfId="534"/>
    <cellStyle name="Normal 7 2 4" xfId="394"/>
    <cellStyle name="Normal 7 2 5" xfId="532"/>
    <cellStyle name="Normal 7 3" xfId="273"/>
    <cellStyle name="Normal 7 4" xfId="271"/>
    <cellStyle name="Normal 8" xfId="30"/>
    <cellStyle name="Normal 8 2" xfId="275"/>
    <cellStyle name="Normal 8 3" xfId="274"/>
    <cellStyle name="Normal 9" xfId="4"/>
    <cellStyle name="Normal 9 2" xfId="277"/>
    <cellStyle name="Normal 9 2 2" xfId="319"/>
    <cellStyle name="Normal 9 2 2 2" xfId="420"/>
    <cellStyle name="Normal 9 2 2 3" xfId="537"/>
    <cellStyle name="Normal 9 2 3" xfId="342"/>
    <cellStyle name="Normal 9 2 3 2" xfId="443"/>
    <cellStyle name="Normal 9 2 3 3" xfId="538"/>
    <cellStyle name="Normal 9 2 4" xfId="395"/>
    <cellStyle name="Normal 9 2 5" xfId="536"/>
    <cellStyle name="Normal 9 3" xfId="276"/>
    <cellStyle name="Normal 9 4" xfId="350"/>
    <cellStyle name="Normal 9 5" xfId="535"/>
    <cellStyle name="Note" xfId="297" builtinId="10" customBuiltin="1"/>
    <cellStyle name="Note 2" xfId="72"/>
    <cellStyle name="Note 2 2" xfId="279"/>
    <cellStyle name="Note 2 2 2" xfId="396"/>
    <cellStyle name="Note 2 2 3" xfId="447"/>
    <cellStyle name="Note 2 2 4" xfId="545"/>
    <cellStyle name="Note 2 3" xfId="278"/>
    <cellStyle name="Note 3" xfId="126"/>
    <cellStyle name="Note 3 2" xfId="280"/>
    <cellStyle name="Note 3 2 2" xfId="397"/>
    <cellStyle name="Note 3 2 3" xfId="540"/>
    <cellStyle name="Note 3 3" xfId="320"/>
    <cellStyle name="Note 3 3 2" xfId="421"/>
    <cellStyle name="Note 3 3 3" xfId="541"/>
    <cellStyle name="Note 3 4" xfId="343"/>
    <cellStyle name="Note 3 4 2" xfId="444"/>
    <cellStyle name="Note 3 4 3" xfId="542"/>
    <cellStyle name="Note 3 5" xfId="348"/>
    <cellStyle name="Note 3 5 2" xfId="445"/>
    <cellStyle name="Note 3 5 3" xfId="543"/>
    <cellStyle name="Note 3 6" xfId="370"/>
    <cellStyle name="Note 3 7" xfId="539"/>
    <cellStyle name="Note 4" xfId="463"/>
    <cellStyle name="Note 4 2" xfId="544"/>
    <cellStyle name="Output" xfId="95" builtinId="21" customBuiltin="1"/>
    <cellStyle name="Output 2" xfId="73"/>
    <cellStyle name="Output 2 2" xfId="282"/>
    <cellStyle name="Output 2 2 2" xfId="398"/>
    <cellStyle name="Output 2 2 3" xfId="448"/>
    <cellStyle name="Output 2 2 4" xfId="546"/>
    <cellStyle name="Output 2 3" xfId="281"/>
    <cellStyle name="Output 3" xfId="283"/>
    <cellStyle name="Percent 2" xfId="2"/>
    <cellStyle name="Percent 2 2" xfId="23"/>
    <cellStyle name="Percent 2 3" xfId="83"/>
    <cellStyle name="SN_241" xfId="31"/>
    <cellStyle name="Style 1" xfId="24"/>
    <cellStyle name="Style 1 2" xfId="285"/>
    <cellStyle name="Style 1 2 2" xfId="553"/>
    <cellStyle name="Style 1 3" xfId="284"/>
    <cellStyle name="Style 1_verchnakan_ax21-25_2018" xfId="286"/>
    <cellStyle name="Title" xfId="86" builtinId="15" customBuiltin="1"/>
    <cellStyle name="Title 2" xfId="74"/>
    <cellStyle name="Title 2 2" xfId="288"/>
    <cellStyle name="Title 2 3" xfId="287"/>
    <cellStyle name="Title 2 4" xfId="349"/>
    <cellStyle name="Title 3" xfId="309"/>
    <cellStyle name="Total" xfId="101" builtinId="25" customBuiltin="1"/>
    <cellStyle name="Total 2" xfId="75"/>
    <cellStyle name="Total 2 2" xfId="290"/>
    <cellStyle name="Total 2 2 2" xfId="399"/>
    <cellStyle name="Total 2 2 3" xfId="449"/>
    <cellStyle name="Total 2 2 4" xfId="547"/>
    <cellStyle name="Total 2 3" xfId="289"/>
    <cellStyle name="Total 3" xfId="291"/>
    <cellStyle name="Warning Text" xfId="99" builtinId="11" customBuiltin="1"/>
    <cellStyle name="Warning Text 2" xfId="76"/>
    <cellStyle name="Warning Text 2 2" xfId="293"/>
    <cellStyle name="Warning Text 2 3" xfId="292"/>
    <cellStyle name="Warning Text 3" xfId="294"/>
    <cellStyle name="Обычный 2" xfId="25"/>
    <cellStyle name="Обычный 2 2" xfId="296"/>
    <cellStyle name="Обычный 2 3" xfId="295"/>
    <cellStyle name="Обычный 3" xfId="26"/>
    <cellStyle name="Обычный 4" xfId="465"/>
    <cellStyle name="Обычный 5" xfId="548"/>
    <cellStyle name="Процентный 2" xfId="552"/>
    <cellStyle name="Стиль 1" xfId="27"/>
    <cellStyle name="Финансовый 2" xfId="28"/>
    <cellStyle name="Финансовый 3" xfId="29"/>
    <cellStyle name="Финансовый 4" xfId="549"/>
  </cellStyles>
  <dxfs count="0"/>
  <tableStyles count="0" defaultTableStyle="TableStyleMedium2" defaultPivotStyle="PivotStyleLight16"/>
  <colors>
    <mruColors>
      <color rgb="FFA7F9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75"/>
  <sheetViews>
    <sheetView topLeftCell="A4" zoomScaleNormal="100" zoomScaleSheetLayoutView="85" workbookViewId="0">
      <selection activeCell="A9" sqref="A9:B10"/>
    </sheetView>
  </sheetViews>
  <sheetFormatPr defaultColWidth="9.140625" defaultRowHeight="17.25"/>
  <cols>
    <col min="1" max="1" width="10.28515625" style="2" customWidth="1"/>
    <col min="2" max="2" width="14.28515625" style="2" customWidth="1"/>
    <col min="3" max="3" width="68.5703125" style="2" customWidth="1"/>
    <col min="4" max="4" width="16.28515625" style="2" customWidth="1"/>
    <col min="5" max="5" width="16.7109375" style="2" customWidth="1"/>
    <col min="6" max="6" width="17.28515625" style="2" customWidth="1"/>
    <col min="7" max="7" width="9.140625" style="2"/>
    <col min="8" max="8" width="12.42578125" style="2" customWidth="1"/>
    <col min="9" max="16384" width="9.140625" style="2"/>
  </cols>
  <sheetData>
    <row r="1" spans="1:32">
      <c r="F1" s="170" t="s">
        <v>26</v>
      </c>
    </row>
    <row r="2" spans="1:32" s="3" customFormat="1">
      <c r="F2" s="171" t="s">
        <v>77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3" customFormat="1" ht="15.75" customHeight="1">
      <c r="F3" s="171" t="s">
        <v>14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6" spans="1:32" ht="67.5" customHeight="1">
      <c r="A6" s="203" t="s">
        <v>79</v>
      </c>
      <c r="B6" s="203"/>
      <c r="C6" s="203"/>
      <c r="D6" s="203"/>
      <c r="E6" s="203"/>
      <c r="F6" s="203"/>
    </row>
    <row r="8" spans="1:32" s="119" customFormat="1" ht="18.75" customHeight="1">
      <c r="A8" s="181"/>
      <c r="B8" s="181"/>
      <c r="C8" s="181"/>
      <c r="D8" s="181"/>
      <c r="E8" s="208" t="s">
        <v>18</v>
      </c>
      <c r="F8" s="208"/>
    </row>
    <row r="9" spans="1:32" s="119" customFormat="1" ht="57" customHeight="1">
      <c r="A9" s="204" t="s">
        <v>28</v>
      </c>
      <c r="B9" s="205"/>
      <c r="C9" s="206" t="s">
        <v>29</v>
      </c>
      <c r="D9" s="209" t="s">
        <v>64</v>
      </c>
      <c r="E9" s="209"/>
      <c r="F9" s="210"/>
    </row>
    <row r="10" spans="1:32" s="119" customFormat="1" ht="33.75" customHeight="1">
      <c r="A10" s="156" t="s">
        <v>23</v>
      </c>
      <c r="B10" s="155" t="s">
        <v>24</v>
      </c>
      <c r="C10" s="207"/>
      <c r="D10" s="51" t="s">
        <v>65</v>
      </c>
      <c r="E10" s="51" t="s">
        <v>17</v>
      </c>
      <c r="F10" s="51" t="s">
        <v>15</v>
      </c>
    </row>
    <row r="11" spans="1:32" s="119" customFormat="1" ht="21.75" customHeight="1">
      <c r="A11" s="34"/>
      <c r="B11" s="201" t="s">
        <v>42</v>
      </c>
      <c r="C11" s="202"/>
      <c r="D11" s="64">
        <f t="shared" ref="D11:E11" si="0">D13</f>
        <v>0</v>
      </c>
      <c r="E11" s="64">
        <f t="shared" si="0"/>
        <v>0</v>
      </c>
      <c r="F11" s="64">
        <f>F13</f>
        <v>0</v>
      </c>
    </row>
    <row r="12" spans="1:32" s="119" customFormat="1" ht="14.25" customHeight="1">
      <c r="A12" s="35">
        <v>1088</v>
      </c>
      <c r="B12" s="118"/>
      <c r="C12" s="30" t="s">
        <v>0</v>
      </c>
      <c r="D12" s="97"/>
      <c r="E12" s="31"/>
      <c r="F12" s="31"/>
    </row>
    <row r="13" spans="1:32" s="119" customFormat="1" ht="21" customHeight="1">
      <c r="A13" s="35"/>
      <c r="B13" s="118"/>
      <c r="C13" s="32" t="s">
        <v>30</v>
      </c>
      <c r="D13" s="33">
        <f>D20+D27+D34+D41+D48+D55+D62+D69</f>
        <v>0</v>
      </c>
      <c r="E13" s="33">
        <f t="shared" ref="E13:F13" si="1">E20+E27+E34+E41+E48+E55+E62+E69</f>
        <v>0</v>
      </c>
      <c r="F13" s="33">
        <f t="shared" si="1"/>
        <v>0</v>
      </c>
    </row>
    <row r="14" spans="1:32" s="119" customFormat="1" ht="15.75" customHeight="1">
      <c r="A14" s="34"/>
      <c r="B14" s="118"/>
      <c r="C14" s="30" t="s">
        <v>31</v>
      </c>
      <c r="D14" s="98"/>
      <c r="E14" s="35"/>
      <c r="F14" s="35"/>
    </row>
    <row r="15" spans="1:32" s="119" customFormat="1" ht="40.5" customHeight="1">
      <c r="A15" s="34"/>
      <c r="B15" s="118"/>
      <c r="C15" s="30" t="s">
        <v>32</v>
      </c>
      <c r="D15" s="98"/>
      <c r="E15" s="35"/>
      <c r="F15" s="35"/>
    </row>
    <row r="16" spans="1:32" s="119" customFormat="1" ht="24" customHeight="1">
      <c r="A16" s="34"/>
      <c r="B16" s="118"/>
      <c r="C16" s="30" t="s">
        <v>33</v>
      </c>
      <c r="D16" s="98"/>
      <c r="E16" s="35"/>
      <c r="F16" s="35"/>
    </row>
    <row r="17" spans="1:6" s="119" customFormat="1" ht="26.25" customHeight="1">
      <c r="A17" s="34"/>
      <c r="B17" s="118"/>
      <c r="C17" s="30" t="s">
        <v>34</v>
      </c>
      <c r="D17" s="98"/>
      <c r="E17" s="35"/>
      <c r="F17" s="35"/>
    </row>
    <row r="18" spans="1:6" s="119" customFormat="1" ht="25.5" customHeight="1">
      <c r="A18" s="34"/>
      <c r="B18" s="118"/>
      <c r="C18" s="30" t="s">
        <v>35</v>
      </c>
      <c r="D18" s="98"/>
      <c r="E18" s="35"/>
      <c r="F18" s="35"/>
    </row>
    <row r="19" spans="1:6" s="119" customFormat="1" ht="18.75" customHeight="1">
      <c r="A19" s="118"/>
      <c r="B19" s="118"/>
      <c r="C19" s="75"/>
      <c r="D19" s="75"/>
      <c r="E19" s="67"/>
      <c r="F19" s="67"/>
    </row>
    <row r="20" spans="1:6" s="119" customFormat="1" ht="18.75" customHeight="1">
      <c r="A20" s="118"/>
      <c r="B20" s="155">
        <v>11002</v>
      </c>
      <c r="C20" s="47" t="s">
        <v>1</v>
      </c>
      <c r="D20" s="43">
        <f>'3'!C24</f>
        <v>-2100</v>
      </c>
      <c r="E20" s="43">
        <f>'3'!D24</f>
        <v>-5600</v>
      </c>
      <c r="F20" s="43">
        <f>'3'!E24</f>
        <v>-7000</v>
      </c>
    </row>
    <row r="21" spans="1:6" s="119" customFormat="1" ht="22.5" customHeight="1">
      <c r="A21" s="118"/>
      <c r="B21" s="118"/>
      <c r="C21" s="47" t="str">
        <f>'3'!B17</f>
        <v xml:space="preserve"> Աշխատանքի տոնավաճառի կազմակերպում </v>
      </c>
      <c r="D21" s="75"/>
      <c r="E21" s="37"/>
      <c r="F21" s="37"/>
    </row>
    <row r="22" spans="1:6" s="119" customFormat="1" ht="18.75" customHeight="1">
      <c r="A22" s="118"/>
      <c r="B22" s="118"/>
      <c r="C22" s="39" t="s">
        <v>37</v>
      </c>
      <c r="D22" s="99"/>
      <c r="E22" s="37"/>
      <c r="F22" s="37"/>
    </row>
    <row r="23" spans="1:6" s="119" customFormat="1" ht="90.75" customHeight="1">
      <c r="A23" s="118"/>
      <c r="B23" s="118"/>
      <c r="C23" s="47" t="str">
        <f>'3'!B18</f>
        <v xml:space="preserve"> Գործատուի և աշխատանք փնտրողի միջև ուղղակի կապի ստեղծում, հանրության լայն շրջանակներում իրազեկում տնտեսության մեջ տեղի ունեցող զարգացումների, աշխատաշուկայում պահանջվող նոր մասնագիտությունների, թափուր աշխատատեղերի մասին: </v>
      </c>
      <c r="D23" s="75"/>
      <c r="E23" s="37"/>
      <c r="F23" s="37"/>
    </row>
    <row r="24" spans="1:6" s="119" customFormat="1" ht="18.75" customHeight="1">
      <c r="A24" s="118"/>
      <c r="B24" s="118"/>
      <c r="C24" s="39" t="s">
        <v>38</v>
      </c>
      <c r="D24" s="99"/>
      <c r="E24" s="37"/>
      <c r="F24" s="37"/>
    </row>
    <row r="25" spans="1:6" s="119" customFormat="1" ht="18.75" customHeight="1">
      <c r="A25" s="118"/>
      <c r="B25" s="118"/>
      <c r="C25" s="39" t="str">
        <f>'3'!B19</f>
        <v xml:space="preserve"> Ծառայությունների մատուցում </v>
      </c>
      <c r="D25" s="99"/>
      <c r="E25" s="37"/>
      <c r="F25" s="37"/>
    </row>
    <row r="26" spans="1:6" s="119" customFormat="1" ht="18.75" customHeight="1">
      <c r="A26" s="69"/>
      <c r="B26" s="69"/>
      <c r="C26" s="69"/>
      <c r="D26" s="69"/>
      <c r="E26" s="68"/>
      <c r="F26" s="68"/>
    </row>
    <row r="27" spans="1:6" s="119" customFormat="1" ht="17.25" customHeight="1">
      <c r="A27" s="35"/>
      <c r="B27" s="100">
        <v>11004</v>
      </c>
      <c r="C27" s="101" t="s">
        <v>40</v>
      </c>
      <c r="D27" s="43">
        <f>'3'!C36</f>
        <v>-4000</v>
      </c>
      <c r="E27" s="43">
        <f>'3'!D36</f>
        <v>-6000</v>
      </c>
      <c r="F27" s="43">
        <f>'3'!E36</f>
        <v>-8000</v>
      </c>
    </row>
    <row r="28" spans="1:6" s="119" customFormat="1" ht="73.5" customHeight="1">
      <c r="A28" s="36"/>
      <c r="B28" s="89"/>
      <c r="C28" s="77" t="str">
        <f>'3'!B27</f>
        <v xml:space="preserve"> Աշխատաշուկայում անմրցունակ անձանց փոքր ձեռնարկատիրական գործունեության աջակցության տրամադրում ծրագրի ուսուցման կազմակերպման և խորհրդատվական ծառայություններ </v>
      </c>
      <c r="D28" s="76"/>
      <c r="E28" s="37"/>
      <c r="F28" s="37"/>
    </row>
    <row r="29" spans="1:6" s="119" customFormat="1" ht="20.25" customHeight="1">
      <c r="A29" s="36"/>
      <c r="B29" s="89"/>
      <c r="C29" s="102" t="s">
        <v>36</v>
      </c>
      <c r="D29" s="74"/>
      <c r="E29" s="37"/>
      <c r="F29" s="37"/>
    </row>
    <row r="30" spans="1:6" s="119" customFormat="1" ht="72.75" customHeight="1">
      <c r="A30" s="36"/>
      <c r="B30" s="103"/>
      <c r="C30" s="77" t="str">
        <f>'3'!B28</f>
        <v xml:space="preserve"> Անմրցունակ անձանց ձեռնարկատիրական գործունեության մեկնարկի և իրականացման համար աջակցության տրամադրում և տնտեսական գործունեությունն սկսելուց հետո մեկ տարվա ընթացքում ուղեկցման աշխատանքների իրականացում: </v>
      </c>
      <c r="D30" s="76"/>
      <c r="E30" s="37"/>
      <c r="F30" s="37"/>
    </row>
    <row r="31" spans="1:6" s="119" customFormat="1" ht="18" customHeight="1">
      <c r="A31" s="36"/>
      <c r="B31" s="89"/>
      <c r="C31" s="104" t="s">
        <v>41</v>
      </c>
      <c r="D31" s="48"/>
      <c r="E31" s="38"/>
      <c r="F31" s="38"/>
    </row>
    <row r="32" spans="1:6" s="119" customFormat="1" ht="18.75" customHeight="1">
      <c r="A32" s="36"/>
      <c r="B32" s="89"/>
      <c r="C32" s="105" t="str">
        <f>'3'!B29</f>
        <v xml:space="preserve"> Ծառայությունների մատուցում </v>
      </c>
      <c r="D32" s="53"/>
      <c r="E32" s="37"/>
      <c r="F32" s="37"/>
    </row>
    <row r="33" spans="1:6" s="119" customFormat="1" ht="18.75" customHeight="1">
      <c r="A33" s="69"/>
      <c r="B33" s="142"/>
      <c r="C33" s="143"/>
      <c r="D33" s="144"/>
      <c r="E33" s="68"/>
      <c r="F33" s="68"/>
    </row>
    <row r="34" spans="1:6" s="119" customFormat="1" ht="17.25" customHeight="1">
      <c r="A34" s="35"/>
      <c r="B34" s="100">
        <v>11006</v>
      </c>
      <c r="C34" s="101" t="s">
        <v>40</v>
      </c>
      <c r="D34" s="43">
        <f>'3'!C48</f>
        <v>-686</v>
      </c>
      <c r="E34" s="43">
        <f>'3'!D48</f>
        <v>-1100</v>
      </c>
      <c r="F34" s="43">
        <f>'3'!E48</f>
        <v>-1260</v>
      </c>
    </row>
    <row r="35" spans="1:6" s="119" customFormat="1" ht="38.25" customHeight="1">
      <c r="A35" s="36"/>
      <c r="B35" s="89"/>
      <c r="C35" s="77" t="str">
        <f>'3'!B39</f>
        <v xml:space="preserve"> Վարձատրվող հասարակական աշխատանքների իրականացման ապահովում </v>
      </c>
      <c r="D35" s="76"/>
      <c r="E35" s="37"/>
      <c r="F35" s="37"/>
    </row>
    <row r="36" spans="1:6" s="119" customFormat="1" ht="20.25" customHeight="1">
      <c r="A36" s="36"/>
      <c r="B36" s="89"/>
      <c r="C36" s="102" t="s">
        <v>36</v>
      </c>
      <c r="D36" s="74"/>
      <c r="E36" s="37"/>
      <c r="F36" s="37"/>
    </row>
    <row r="37" spans="1:6" s="119" customFormat="1" ht="57" customHeight="1">
      <c r="A37" s="36"/>
      <c r="B37" s="103"/>
      <c r="C37" s="77" t="str">
        <f>'3'!B40</f>
        <v xml:space="preserve"> Վարձատրվող հասարակական աշխատանքների իրականացման ապահովում՛ ապահովելով հավասար հնարավորություններ  կանանց և տղամարդկանց համար </v>
      </c>
      <c r="D37" s="76"/>
      <c r="E37" s="37"/>
      <c r="F37" s="37"/>
    </row>
    <row r="38" spans="1:6" s="119" customFormat="1" ht="18" customHeight="1">
      <c r="A38" s="36"/>
      <c r="B38" s="89"/>
      <c r="C38" s="104" t="s">
        <v>41</v>
      </c>
      <c r="D38" s="48"/>
      <c r="E38" s="38"/>
      <c r="F38" s="38"/>
    </row>
    <row r="39" spans="1:6" s="119" customFormat="1" ht="18.75" customHeight="1">
      <c r="A39" s="36"/>
      <c r="B39" s="89"/>
      <c r="C39" s="105" t="str">
        <f>'3'!B41</f>
        <v xml:space="preserve"> Ծառայությունների մատուցում </v>
      </c>
      <c r="D39" s="53"/>
      <c r="E39" s="37"/>
      <c r="F39" s="37"/>
    </row>
    <row r="40" spans="1:6" s="119" customFormat="1" ht="18.75" customHeight="1">
      <c r="A40" s="69"/>
      <c r="B40" s="142"/>
      <c r="C40" s="143"/>
      <c r="D40" s="144"/>
      <c r="E40" s="68"/>
      <c r="F40" s="68"/>
    </row>
    <row r="41" spans="1:6" s="119" customFormat="1" ht="17.25" customHeight="1">
      <c r="A41" s="35"/>
      <c r="B41" s="100">
        <v>12001</v>
      </c>
      <c r="C41" s="101" t="s">
        <v>40</v>
      </c>
      <c r="D41" s="43">
        <f>'3'!C60</f>
        <v>-20000</v>
      </c>
      <c r="E41" s="43">
        <f>'3'!D60</f>
        <v>-33000</v>
      </c>
      <c r="F41" s="43">
        <f>'3'!E60</f>
        <v>-40000</v>
      </c>
    </row>
    <row r="42" spans="1:6" s="119" customFormat="1" ht="38.25" customHeight="1">
      <c r="A42" s="36"/>
      <c r="B42" s="89"/>
      <c r="C42" s="77" t="str">
        <f>'3'!B51</f>
        <v xml:space="preserve"> Աշխատաշուկայում անմրցունակ անձանց փոքր ձեռնարկատիրական գործունեության աջակցության տրամադրում </v>
      </c>
      <c r="D42" s="76"/>
      <c r="E42" s="37"/>
      <c r="F42" s="37"/>
    </row>
    <row r="43" spans="1:6" s="119" customFormat="1" ht="20.25" customHeight="1">
      <c r="A43" s="36"/>
      <c r="B43" s="89"/>
      <c r="C43" s="102" t="s">
        <v>36</v>
      </c>
      <c r="D43" s="74"/>
      <c r="E43" s="37"/>
      <c r="F43" s="37"/>
    </row>
    <row r="44" spans="1:6" s="119" customFormat="1" ht="92.25" customHeight="1">
      <c r="A44" s="36"/>
      <c r="B44" s="103"/>
      <c r="C44" s="77" t="str">
        <f>'3'!B52</f>
        <v xml:space="preserve"> Փոքր ձեռնարկատիրական գործունեությամբ զբաղվելու և լրացուցիչ աշխատատեղեր ստեղծելու նպատակով աշխատաշուկայում անմրցունակ անձանց ֆինանսական աջակցության տրամադրում՛ ապահովելով հավասար հնարավորություններ  կանանց և տղամարդկանց համար </v>
      </c>
      <c r="D44" s="76"/>
      <c r="E44" s="37"/>
      <c r="F44" s="37"/>
    </row>
    <row r="45" spans="1:6" s="119" customFormat="1" ht="18" customHeight="1">
      <c r="A45" s="36"/>
      <c r="B45" s="89"/>
      <c r="C45" s="104" t="s">
        <v>41</v>
      </c>
      <c r="D45" s="48"/>
      <c r="E45" s="38"/>
      <c r="F45" s="38"/>
    </row>
    <row r="46" spans="1:6" s="119" customFormat="1" ht="18.75" customHeight="1">
      <c r="A46" s="36"/>
      <c r="B46" s="89"/>
      <c r="C46" s="105" t="str">
        <f>'3'!B53</f>
        <v xml:space="preserve"> Տրանսֆերտների տրամադրում </v>
      </c>
      <c r="D46" s="53"/>
      <c r="E46" s="37"/>
      <c r="F46" s="37"/>
    </row>
    <row r="47" spans="1:6" s="119" customFormat="1" ht="18.75" customHeight="1">
      <c r="A47" s="69"/>
      <c r="B47" s="142"/>
      <c r="C47" s="143"/>
      <c r="D47" s="144"/>
      <c r="E47" s="68"/>
      <c r="F47" s="68"/>
    </row>
    <row r="48" spans="1:6" s="119" customFormat="1" ht="17.25" customHeight="1">
      <c r="A48" s="35"/>
      <c r="B48" s="100">
        <v>12003</v>
      </c>
      <c r="C48" s="101" t="s">
        <v>40</v>
      </c>
      <c r="D48" s="43">
        <f>'3'!C71</f>
        <v>-6000</v>
      </c>
      <c r="E48" s="43">
        <f>'3'!D71</f>
        <v>-9000</v>
      </c>
      <c r="F48" s="43">
        <f>'3'!E71</f>
        <v>-12877.5</v>
      </c>
    </row>
    <row r="49" spans="1:6" s="119" customFormat="1" ht="38.25" customHeight="1">
      <c r="A49" s="36"/>
      <c r="B49" s="89"/>
      <c r="C49" s="77" t="str">
        <f>'3'!B63</f>
        <v xml:space="preserve"> Գործազուրկին այլ վայրում աշխատանքի տեղավորման աջակցության տրամադրում </v>
      </c>
      <c r="D49" s="76"/>
      <c r="E49" s="37"/>
      <c r="F49" s="37"/>
    </row>
    <row r="50" spans="1:6" s="119" customFormat="1" ht="20.25" customHeight="1">
      <c r="A50" s="36"/>
      <c r="B50" s="89"/>
      <c r="C50" s="102" t="s">
        <v>36</v>
      </c>
      <c r="D50" s="74"/>
      <c r="E50" s="37"/>
      <c r="F50" s="37"/>
    </row>
    <row r="51" spans="1:6" s="119" customFormat="1" ht="92.25" customHeight="1">
      <c r="A51" s="36"/>
      <c r="B51" s="103"/>
      <c r="C51" s="77" t="str">
        <f>'3'!B64</f>
        <v xml:space="preserve"> Աշխատուժի ներքին տեղաշարժի կարգավորման նպատակով ՀՀ մարզերում (բնակության վայրից առնվազն 30 կիլոմետր հեռավորությամբ ) աշխատանքի տեղավորվող գործազուրկի նյութական ծախսերի փոխհատուցում, սահմանված երաշխիքների տրամադրում </v>
      </c>
      <c r="D51" s="76"/>
      <c r="E51" s="37"/>
      <c r="F51" s="37"/>
    </row>
    <row r="52" spans="1:6" s="119" customFormat="1" ht="18" customHeight="1">
      <c r="A52" s="36"/>
      <c r="B52" s="89"/>
      <c r="C52" s="104" t="s">
        <v>41</v>
      </c>
      <c r="D52" s="48"/>
      <c r="E52" s="38"/>
      <c r="F52" s="38"/>
    </row>
    <row r="53" spans="1:6" s="119" customFormat="1" ht="18.75" customHeight="1">
      <c r="A53" s="36"/>
      <c r="B53" s="89"/>
      <c r="C53" s="105" t="str">
        <f>'3'!B65</f>
        <v xml:space="preserve"> Տրանսֆերտների տրամադրում </v>
      </c>
      <c r="D53" s="53"/>
      <c r="E53" s="37"/>
      <c r="F53" s="37"/>
    </row>
    <row r="54" spans="1:6" s="119" customFormat="1" ht="18.75" customHeight="1">
      <c r="A54" s="69"/>
      <c r="B54" s="142"/>
      <c r="C54" s="143"/>
      <c r="D54" s="144"/>
      <c r="E54" s="68"/>
      <c r="F54" s="68"/>
    </row>
    <row r="55" spans="1:6" s="119" customFormat="1" ht="17.25" customHeight="1">
      <c r="A55" s="35"/>
      <c r="B55" s="100">
        <v>12010</v>
      </c>
      <c r="C55" s="101" t="s">
        <v>40</v>
      </c>
      <c r="D55" s="43">
        <f>'3'!C79</f>
        <v>-55480</v>
      </c>
      <c r="E55" s="43">
        <f>'3'!D79</f>
        <v>-72937.5</v>
      </c>
      <c r="F55" s="43">
        <f>'3'!E79</f>
        <v>0</v>
      </c>
    </row>
    <row r="56" spans="1:6" s="119" customFormat="1" ht="55.5" customHeight="1">
      <c r="A56" s="36"/>
      <c r="B56" s="89"/>
      <c r="C56" s="77" t="str">
        <f>'3'!B74</f>
        <v xml:space="preserve"> Աշխատաշուկայում անմրցունակ և մասնագիտություն չունեցող  մայրերի համար գործատուի մոտ մասնագիտական ուսուցման կազմակերպում </v>
      </c>
      <c r="D56" s="76"/>
      <c r="E56" s="37"/>
      <c r="F56" s="37"/>
    </row>
    <row r="57" spans="1:6" s="119" customFormat="1" ht="20.25" customHeight="1">
      <c r="A57" s="36"/>
      <c r="B57" s="89"/>
      <c r="C57" s="102" t="s">
        <v>36</v>
      </c>
      <c r="D57" s="74"/>
      <c r="E57" s="37"/>
      <c r="F57" s="37"/>
    </row>
    <row r="58" spans="1:6" s="119" customFormat="1" ht="92.25" customHeight="1">
      <c r="A58" s="36"/>
      <c r="B58" s="103"/>
      <c r="C58" s="77" t="str">
        <f>'3'!B75</f>
        <v xml:space="preserve"> Աշխ-շուկայում անմրցունակ և մասնա•իտ. չունեցող մայրերի աշխ. ունակությունների և կարողությունների ձեռքբերման հնարավորությունների ընձեռնման նպատակով •ործատուի մոտ մասնա•իտական ուսուցման կազմակերպում՛ կանանց զբաղվածութ. մակարդ.  բարձրացմ. նպատակով </v>
      </c>
      <c r="D58" s="76"/>
      <c r="E58" s="37"/>
      <c r="F58" s="37"/>
    </row>
    <row r="59" spans="1:6" s="119" customFormat="1" ht="18" customHeight="1">
      <c r="A59" s="36"/>
      <c r="B59" s="89"/>
      <c r="C59" s="104" t="s">
        <v>41</v>
      </c>
      <c r="D59" s="48"/>
      <c r="E59" s="38"/>
      <c r="F59" s="38"/>
    </row>
    <row r="60" spans="1:6" s="119" customFormat="1" ht="18.75" customHeight="1">
      <c r="A60" s="36"/>
      <c r="B60" s="89"/>
      <c r="C60" s="105" t="str">
        <f>'3'!B76</f>
        <v xml:space="preserve"> Տրանսֆերտների տրամադրում </v>
      </c>
      <c r="D60" s="53"/>
      <c r="E60" s="37"/>
      <c r="F60" s="37"/>
    </row>
    <row r="61" spans="1:6" s="119" customFormat="1" ht="18.75" customHeight="1">
      <c r="A61" s="69"/>
      <c r="B61" s="142"/>
      <c r="C61" s="143"/>
      <c r="D61" s="144"/>
      <c r="E61" s="68"/>
      <c r="F61" s="68"/>
    </row>
    <row r="62" spans="1:6" s="119" customFormat="1" ht="17.25" customHeight="1">
      <c r="A62" s="35"/>
      <c r="B62" s="100">
        <v>12011</v>
      </c>
      <c r="C62" s="101" t="s">
        <v>40</v>
      </c>
      <c r="D62" s="43">
        <f>'3'!C91</f>
        <v>-30000</v>
      </c>
      <c r="E62" s="43">
        <f>'3'!D91</f>
        <v>-67500</v>
      </c>
      <c r="F62" s="43">
        <f>'3'!E91</f>
        <v>-126000</v>
      </c>
    </row>
    <row r="63" spans="1:6" s="119" customFormat="1" ht="38.25" customHeight="1">
      <c r="A63" s="36"/>
      <c r="B63" s="89"/>
      <c r="C63" s="77" t="str">
        <f>'3'!B82</f>
        <v xml:space="preserve"> Վարձատրվող հասարակական աշխատանքների կազմակերպման միջոցով գործազուրկների ժամանակավոր զբաղվածության ապահովում </v>
      </c>
      <c r="D63" s="76"/>
      <c r="E63" s="37"/>
      <c r="F63" s="37"/>
    </row>
    <row r="64" spans="1:6" s="119" customFormat="1" ht="20.25" customHeight="1">
      <c r="A64" s="36"/>
      <c r="B64" s="89"/>
      <c r="C64" s="102" t="s">
        <v>36</v>
      </c>
      <c r="D64" s="74"/>
      <c r="E64" s="37"/>
      <c r="F64" s="37"/>
    </row>
    <row r="65" spans="1:6" s="119" customFormat="1" ht="76.5" customHeight="1">
      <c r="A65" s="36"/>
      <c r="B65" s="103"/>
      <c r="C65" s="77" t="str">
        <f>'3'!B83</f>
        <v xml:space="preserve"> Վարձատրվող հասարակական աշխատանքների կազմակերպման միջոցով գործազուրկների ժամանակավոր զբաղվածության ապահովում՛ ապահովելով հավասար հնարավորություններ  կանանց և տղամարդկանց համար </v>
      </c>
      <c r="D65" s="76"/>
      <c r="E65" s="37"/>
      <c r="F65" s="37"/>
    </row>
    <row r="66" spans="1:6" s="119" customFormat="1" ht="18" customHeight="1">
      <c r="A66" s="36"/>
      <c r="B66" s="89"/>
      <c r="C66" s="104" t="s">
        <v>41</v>
      </c>
      <c r="D66" s="48"/>
      <c r="E66" s="38"/>
      <c r="F66" s="38"/>
    </row>
    <row r="67" spans="1:6" s="119" customFormat="1" ht="18.75" customHeight="1">
      <c r="A67" s="36"/>
      <c r="B67" s="89"/>
      <c r="C67" s="105" t="str">
        <f>'3'!B84</f>
        <v xml:space="preserve"> Տրանսֆերտների տրամադրում </v>
      </c>
      <c r="D67" s="53"/>
      <c r="E67" s="37"/>
      <c r="F67" s="37"/>
    </row>
    <row r="68" spans="1:6" s="119" customFormat="1" ht="18.75" customHeight="1">
      <c r="A68" s="69"/>
      <c r="B68" s="142"/>
      <c r="C68" s="143"/>
      <c r="D68" s="144"/>
      <c r="E68" s="68"/>
      <c r="F68" s="68"/>
    </row>
    <row r="69" spans="1:6" s="119" customFormat="1" ht="17.25" customHeight="1">
      <c r="A69" s="35"/>
      <c r="B69" s="100">
        <v>12015</v>
      </c>
      <c r="C69" s="101" t="s">
        <v>40</v>
      </c>
      <c r="D69" s="43">
        <f>'3'!C103</f>
        <v>118266</v>
      </c>
      <c r="E69" s="43">
        <f>'3'!D103</f>
        <v>195137.5</v>
      </c>
      <c r="F69" s="43">
        <f>'3'!E103</f>
        <v>195137.5</v>
      </c>
    </row>
    <row r="70" spans="1:6" s="119" customFormat="1" ht="105" customHeight="1">
      <c r="A70" s="36"/>
      <c r="B70" s="89"/>
      <c r="C70" s="77" t="s">
        <v>89</v>
      </c>
      <c r="D70" s="76"/>
      <c r="E70" s="37"/>
      <c r="F70" s="37"/>
    </row>
    <row r="71" spans="1:6" s="119" customFormat="1" ht="20.25" customHeight="1">
      <c r="A71" s="36"/>
      <c r="B71" s="89"/>
      <c r="C71" s="102" t="s">
        <v>36</v>
      </c>
      <c r="D71" s="74"/>
      <c r="E71" s="37"/>
      <c r="F71" s="37"/>
    </row>
    <row r="72" spans="1:6" s="119" customFormat="1" ht="56.25" customHeight="1">
      <c r="A72" s="36"/>
      <c r="B72" s="103"/>
      <c r="C72" s="77" t="s">
        <v>68</v>
      </c>
      <c r="D72" s="76"/>
      <c r="E72" s="37"/>
      <c r="F72" s="37"/>
    </row>
    <row r="73" spans="1:6" s="119" customFormat="1" ht="18" customHeight="1">
      <c r="A73" s="36"/>
      <c r="B73" s="89"/>
      <c r="C73" s="104" t="s">
        <v>41</v>
      </c>
      <c r="D73" s="48"/>
      <c r="E73" s="38"/>
      <c r="F73" s="38"/>
    </row>
    <row r="74" spans="1:6" s="119" customFormat="1" ht="18.75" customHeight="1">
      <c r="A74" s="36"/>
      <c r="B74" s="89"/>
      <c r="C74" s="105" t="s">
        <v>39</v>
      </c>
      <c r="D74" s="53"/>
      <c r="E74" s="37"/>
      <c r="F74" s="37"/>
    </row>
    <row r="75" spans="1:6" s="119" customFormat="1" ht="18.75" customHeight="1">
      <c r="A75" s="69"/>
      <c r="B75" s="69"/>
      <c r="C75" s="69"/>
      <c r="D75" s="69"/>
      <c r="E75" s="68"/>
      <c r="F75" s="68"/>
    </row>
  </sheetData>
  <mergeCells count="6">
    <mergeCell ref="B11:C11"/>
    <mergeCell ref="A6:F6"/>
    <mergeCell ref="A9:B9"/>
    <mergeCell ref="C9:C10"/>
    <mergeCell ref="E8:F8"/>
    <mergeCell ref="D9:F9"/>
  </mergeCells>
  <pageMargins left="0" right="0" top="0" bottom="0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71"/>
  <sheetViews>
    <sheetView topLeftCell="A52" zoomScaleNormal="100" workbookViewId="0">
      <selection activeCell="K64" sqref="K64"/>
    </sheetView>
  </sheetViews>
  <sheetFormatPr defaultRowHeight="17.25"/>
  <cols>
    <col min="1" max="2" width="9.140625" style="7"/>
    <col min="3" max="3" width="12" style="7" customWidth="1"/>
    <col min="4" max="4" width="12.140625" style="7" customWidth="1"/>
    <col min="5" max="5" width="15.28515625" style="7" customWidth="1"/>
    <col min="6" max="6" width="76.140625" style="13" customWidth="1"/>
    <col min="7" max="7" width="13.7109375" style="7" customWidth="1"/>
    <col min="8" max="8" width="14.42578125" style="7" customWidth="1"/>
    <col min="9" max="9" width="15" style="7" customWidth="1"/>
    <col min="10" max="10" width="13" style="7" customWidth="1"/>
    <col min="11" max="11" width="13.5703125" style="7" customWidth="1"/>
    <col min="12" max="12" width="13.140625" style="7" customWidth="1"/>
    <col min="13" max="13" width="12.85546875" style="7" customWidth="1"/>
    <col min="14" max="16384" width="9.140625" style="7"/>
  </cols>
  <sheetData>
    <row r="1" spans="1:27" s="9" customFormat="1" ht="24" customHeight="1">
      <c r="F1" s="211" t="s">
        <v>151</v>
      </c>
      <c r="G1" s="211"/>
      <c r="H1" s="211"/>
      <c r="I1" s="211"/>
    </row>
    <row r="2" spans="1:27" s="9" customFormat="1" ht="19.5" customHeight="1">
      <c r="F2" s="212" t="s">
        <v>77</v>
      </c>
      <c r="G2" s="212"/>
      <c r="H2" s="212"/>
      <c r="I2" s="21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9" customFormat="1" ht="15.75" customHeight="1">
      <c r="F3" s="212" t="s">
        <v>14</v>
      </c>
      <c r="G3" s="212"/>
      <c r="H3" s="212"/>
      <c r="I3" s="2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9" customFormat="1" ht="15.75" customHeight="1">
      <c r="G4" s="145"/>
      <c r="H4" s="145"/>
      <c r="I4" s="145"/>
    </row>
    <row r="5" spans="1:27" s="9" customFormat="1" ht="51" customHeight="1">
      <c r="A5" s="213" t="s">
        <v>80</v>
      </c>
      <c r="B5" s="213"/>
      <c r="C5" s="213"/>
      <c r="D5" s="213"/>
      <c r="E5" s="213"/>
      <c r="F5" s="213"/>
      <c r="G5" s="213"/>
      <c r="H5" s="213"/>
      <c r="I5" s="213"/>
    </row>
    <row r="6" spans="1:27" s="9" customFormat="1" ht="20.25" customHeight="1" thickBot="1">
      <c r="E6" s="11"/>
      <c r="F6" s="11"/>
      <c r="G6" s="145"/>
      <c r="H6" s="145"/>
      <c r="I6" s="145"/>
    </row>
    <row r="7" spans="1:27" ht="70.5" customHeight="1">
      <c r="A7" s="214" t="s">
        <v>3</v>
      </c>
      <c r="B7" s="215"/>
      <c r="C7" s="215"/>
      <c r="D7" s="215" t="s">
        <v>4</v>
      </c>
      <c r="E7" s="215"/>
      <c r="F7" s="215" t="s">
        <v>16</v>
      </c>
      <c r="G7" s="217" t="s">
        <v>64</v>
      </c>
      <c r="H7" s="217"/>
      <c r="I7" s="218"/>
    </row>
    <row r="8" spans="1:27" ht="42" customHeight="1" thickBot="1">
      <c r="A8" s="90" t="s">
        <v>5</v>
      </c>
      <c r="B8" s="91" t="s">
        <v>6</v>
      </c>
      <c r="C8" s="91" t="s">
        <v>7</v>
      </c>
      <c r="D8" s="140" t="s">
        <v>8</v>
      </c>
      <c r="E8" s="140" t="s">
        <v>9</v>
      </c>
      <c r="F8" s="216"/>
      <c r="G8" s="94" t="s">
        <v>65</v>
      </c>
      <c r="H8" s="94" t="s">
        <v>17</v>
      </c>
      <c r="I8" s="146" t="s">
        <v>15</v>
      </c>
    </row>
    <row r="9" spans="1:27" s="24" customFormat="1" ht="30" customHeight="1">
      <c r="A9" s="57">
        <v>10</v>
      </c>
      <c r="B9" s="66"/>
      <c r="C9" s="66"/>
      <c r="D9" s="66"/>
      <c r="E9" s="66"/>
      <c r="F9" s="81" t="s">
        <v>55</v>
      </c>
      <c r="G9" s="65">
        <f t="shared" ref="G9:I9" si="0">G11</f>
        <v>0</v>
      </c>
      <c r="H9" s="65">
        <f t="shared" si="0"/>
        <v>0</v>
      </c>
      <c r="I9" s="65">
        <f t="shared" si="0"/>
        <v>0</v>
      </c>
      <c r="K9" s="26"/>
      <c r="L9" s="26"/>
    </row>
    <row r="10" spans="1:27" s="24" customFormat="1">
      <c r="A10" s="57"/>
      <c r="B10" s="66"/>
      <c r="C10" s="66"/>
      <c r="D10" s="66"/>
      <c r="E10" s="66"/>
      <c r="F10" s="79" t="s">
        <v>11</v>
      </c>
      <c r="G10" s="65"/>
      <c r="H10" s="65"/>
      <c r="I10" s="65"/>
    </row>
    <row r="11" spans="1:27" s="8" customFormat="1">
      <c r="A11" s="57"/>
      <c r="B11" s="66" t="s">
        <v>27</v>
      </c>
      <c r="C11" s="66"/>
      <c r="D11" s="66"/>
      <c r="E11" s="66"/>
      <c r="F11" s="66" t="s">
        <v>59</v>
      </c>
      <c r="G11" s="65">
        <f t="shared" ref="G11:H11" si="1">+G13</f>
        <v>0</v>
      </c>
      <c r="H11" s="65">
        <f t="shared" si="1"/>
        <v>0</v>
      </c>
      <c r="I11" s="65">
        <f>+I13</f>
        <v>0</v>
      </c>
    </row>
    <row r="12" spans="1:27" s="8" customFormat="1">
      <c r="A12" s="57"/>
      <c r="B12" s="66"/>
      <c r="C12" s="66"/>
      <c r="D12" s="66"/>
      <c r="E12" s="66"/>
      <c r="F12" s="80" t="s">
        <v>11</v>
      </c>
      <c r="G12" s="65"/>
      <c r="H12" s="65"/>
      <c r="I12" s="65"/>
    </row>
    <row r="13" spans="1:27" s="8" customFormat="1">
      <c r="A13" s="57"/>
      <c r="B13" s="66"/>
      <c r="C13" s="66" t="s">
        <v>58</v>
      </c>
      <c r="D13" s="66"/>
      <c r="E13" s="66"/>
      <c r="F13" s="66" t="s">
        <v>59</v>
      </c>
      <c r="G13" s="65">
        <f t="shared" ref="G13:H13" si="2">G15</f>
        <v>0</v>
      </c>
      <c r="H13" s="65">
        <f t="shared" si="2"/>
        <v>0</v>
      </c>
      <c r="I13" s="65">
        <f>I15</f>
        <v>0</v>
      </c>
    </row>
    <row r="14" spans="1:27">
      <c r="A14" s="58"/>
      <c r="B14" s="70"/>
      <c r="C14" s="70"/>
      <c r="D14" s="70"/>
      <c r="E14" s="70"/>
      <c r="F14" s="80" t="s">
        <v>10</v>
      </c>
      <c r="G14" s="65"/>
      <c r="H14" s="65"/>
      <c r="I14" s="65"/>
    </row>
    <row r="15" spans="1:27" s="8" customFormat="1" ht="25.5" customHeight="1">
      <c r="A15" s="59"/>
      <c r="B15" s="78"/>
      <c r="C15" s="78"/>
      <c r="D15" s="87">
        <v>1088</v>
      </c>
      <c r="E15" s="80"/>
      <c r="F15" s="81" t="s">
        <v>56</v>
      </c>
      <c r="G15" s="65">
        <f>G18+G24+G30+G36+G42+G49+G55+G61</f>
        <v>0</v>
      </c>
      <c r="H15" s="65">
        <f t="shared" ref="H15:I15" si="3">H18+H24+H30+H36+H42+H49+H55+H61</f>
        <v>0</v>
      </c>
      <c r="I15" s="65">
        <f t="shared" si="3"/>
        <v>0</v>
      </c>
    </row>
    <row r="16" spans="1:27" s="8" customFormat="1" ht="18.75" customHeight="1">
      <c r="A16" s="59"/>
      <c r="B16" s="78"/>
      <c r="C16" s="78"/>
      <c r="D16" s="66"/>
      <c r="E16" s="80"/>
      <c r="F16" s="80" t="s">
        <v>11</v>
      </c>
      <c r="G16" s="88"/>
      <c r="H16" s="88"/>
      <c r="I16" s="88"/>
    </row>
    <row r="17" spans="1:13" s="8" customFormat="1" ht="23.25" customHeight="1">
      <c r="A17" s="59"/>
      <c r="B17" s="78"/>
      <c r="C17" s="78"/>
      <c r="D17" s="78"/>
      <c r="E17" s="78"/>
      <c r="F17" s="73"/>
      <c r="G17" s="88"/>
      <c r="H17" s="88"/>
      <c r="I17" s="88"/>
      <c r="K17" s="27"/>
    </row>
    <row r="18" spans="1:13" s="6" customFormat="1" ht="24.75" customHeight="1">
      <c r="A18" s="60"/>
      <c r="B18" s="73"/>
      <c r="C18" s="73"/>
      <c r="D18" s="73"/>
      <c r="E18" s="73">
        <v>11002</v>
      </c>
      <c r="F18" s="113" t="str">
        <f>'3'!B17</f>
        <v xml:space="preserve"> Աշխատանքի տոնավաճառի կազմակերպում </v>
      </c>
      <c r="G18" s="88">
        <f t="shared" ref="G18:I18" si="4">G20</f>
        <v>-2100</v>
      </c>
      <c r="H18" s="88">
        <f t="shared" si="4"/>
        <v>-5600</v>
      </c>
      <c r="I18" s="88">
        <f t="shared" si="4"/>
        <v>-7000</v>
      </c>
      <c r="J18" s="109"/>
      <c r="K18" s="109"/>
      <c r="L18" s="109"/>
    </row>
    <row r="19" spans="1:13" s="12" customFormat="1">
      <c r="A19" s="61"/>
      <c r="B19" s="89"/>
      <c r="C19" s="89"/>
      <c r="D19" s="89"/>
      <c r="E19" s="89"/>
      <c r="F19" s="89" t="s">
        <v>12</v>
      </c>
      <c r="G19" s="88"/>
      <c r="H19" s="88"/>
      <c r="I19" s="88"/>
    </row>
    <row r="20" spans="1:13" s="6" customFormat="1" ht="30" customHeight="1">
      <c r="A20" s="60"/>
      <c r="B20" s="73"/>
      <c r="C20" s="73"/>
      <c r="D20" s="73"/>
      <c r="E20" s="73"/>
      <c r="F20" s="82" t="s">
        <v>57</v>
      </c>
      <c r="G20" s="88">
        <f t="shared" ref="G20:I20" si="5">G22</f>
        <v>-2100</v>
      </c>
      <c r="H20" s="88">
        <f t="shared" si="5"/>
        <v>-5600</v>
      </c>
      <c r="I20" s="88">
        <f t="shared" si="5"/>
        <v>-7000</v>
      </c>
    </row>
    <row r="21" spans="1:13" s="6" customFormat="1" ht="34.5">
      <c r="A21" s="60"/>
      <c r="B21" s="73"/>
      <c r="C21" s="73"/>
      <c r="D21" s="73"/>
      <c r="E21" s="73"/>
      <c r="F21" s="89" t="s">
        <v>13</v>
      </c>
      <c r="G21" s="88"/>
      <c r="H21" s="88"/>
      <c r="I21" s="88"/>
    </row>
    <row r="22" spans="1:13" s="6" customFormat="1" ht="23.25" customHeight="1">
      <c r="A22" s="60"/>
      <c r="B22" s="73"/>
      <c r="C22" s="73"/>
      <c r="D22" s="83"/>
      <c r="E22" s="83"/>
      <c r="F22" s="89" t="s">
        <v>137</v>
      </c>
      <c r="G22" s="88">
        <f>'3'!C24</f>
        <v>-2100</v>
      </c>
      <c r="H22" s="88">
        <f>'3'!D24</f>
        <v>-5600</v>
      </c>
      <c r="I22" s="88">
        <f>'3'!E24</f>
        <v>-7000</v>
      </c>
      <c r="K22" s="109"/>
      <c r="L22" s="109"/>
      <c r="M22" s="109"/>
    </row>
    <row r="23" spans="1:13" s="6" customFormat="1" ht="20.25" customHeight="1">
      <c r="A23" s="84"/>
      <c r="B23" s="85"/>
      <c r="C23" s="85"/>
      <c r="D23" s="86"/>
      <c r="E23" s="86"/>
      <c r="F23" s="147"/>
      <c r="G23" s="88"/>
      <c r="H23" s="88"/>
      <c r="I23" s="88"/>
    </row>
    <row r="24" spans="1:13" s="6" customFormat="1" ht="72" customHeight="1">
      <c r="A24" s="60"/>
      <c r="B24" s="73"/>
      <c r="C24" s="73"/>
      <c r="D24" s="73"/>
      <c r="E24" s="73">
        <v>11004</v>
      </c>
      <c r="F24" s="113" t="str">
        <f>'3'!B27</f>
        <v xml:space="preserve"> Աշխատաշուկայում անմրցունակ անձանց փոքր ձեռնարկատիրական գործունեության աջակցության տրամադրում ծրագրի ուսուցման կազմակերպման և խորհրդատվական ծառայություններ </v>
      </c>
      <c r="G24" s="88">
        <f t="shared" ref="G24:H24" si="6">G26</f>
        <v>-4000</v>
      </c>
      <c r="H24" s="88">
        <f t="shared" si="6"/>
        <v>-6000</v>
      </c>
      <c r="I24" s="88">
        <f t="shared" ref="I24" si="7">I26</f>
        <v>-8000</v>
      </c>
      <c r="K24" s="109"/>
      <c r="L24" s="109"/>
      <c r="M24" s="109"/>
    </row>
    <row r="25" spans="1:13" s="12" customFormat="1">
      <c r="A25" s="61"/>
      <c r="B25" s="89"/>
      <c r="C25" s="89"/>
      <c r="D25" s="89"/>
      <c r="E25" s="89"/>
      <c r="F25" s="89" t="s">
        <v>12</v>
      </c>
      <c r="G25" s="88"/>
      <c r="H25" s="88"/>
      <c r="I25" s="88"/>
    </row>
    <row r="26" spans="1:13" s="6" customFormat="1" ht="30" customHeight="1">
      <c r="A26" s="60"/>
      <c r="B26" s="73"/>
      <c r="C26" s="73"/>
      <c r="D26" s="73"/>
      <c r="E26" s="73"/>
      <c r="F26" s="82" t="s">
        <v>57</v>
      </c>
      <c r="G26" s="88">
        <f t="shared" ref="G26:H26" si="8">G28</f>
        <v>-4000</v>
      </c>
      <c r="H26" s="88">
        <f t="shared" si="8"/>
        <v>-6000</v>
      </c>
      <c r="I26" s="88">
        <f t="shared" ref="I26" si="9">I28</f>
        <v>-8000</v>
      </c>
    </row>
    <row r="27" spans="1:13" s="6" customFormat="1" ht="34.5">
      <c r="A27" s="60"/>
      <c r="B27" s="73"/>
      <c r="C27" s="73"/>
      <c r="D27" s="73"/>
      <c r="E27" s="73"/>
      <c r="F27" s="89" t="s">
        <v>13</v>
      </c>
      <c r="G27" s="88"/>
      <c r="H27" s="88"/>
      <c r="I27" s="88"/>
    </row>
    <row r="28" spans="1:13" s="6" customFormat="1" ht="20.25" customHeight="1">
      <c r="A28" s="114"/>
      <c r="B28" s="115"/>
      <c r="C28" s="115"/>
      <c r="D28" s="116"/>
      <c r="E28" s="116"/>
      <c r="F28" s="89" t="s">
        <v>137</v>
      </c>
      <c r="G28" s="88">
        <f>'3'!C36</f>
        <v>-4000</v>
      </c>
      <c r="H28" s="88">
        <f>'3'!D36</f>
        <v>-6000</v>
      </c>
      <c r="I28" s="88">
        <f>'3'!E36</f>
        <v>-8000</v>
      </c>
    </row>
    <row r="29" spans="1:13" s="6" customFormat="1" ht="20.25" customHeight="1">
      <c r="A29" s="73"/>
      <c r="B29" s="73"/>
      <c r="C29" s="73"/>
      <c r="D29" s="83"/>
      <c r="E29" s="83"/>
      <c r="F29" s="89"/>
      <c r="G29" s="88"/>
      <c r="H29" s="88"/>
      <c r="I29" s="88"/>
    </row>
    <row r="30" spans="1:13" s="6" customFormat="1" ht="36" customHeight="1">
      <c r="A30" s="141"/>
      <c r="B30" s="120"/>
      <c r="C30" s="120"/>
      <c r="D30" s="83"/>
      <c r="E30" s="120">
        <v>12001</v>
      </c>
      <c r="F30" s="113" t="str">
        <f>'3'!B51</f>
        <v xml:space="preserve"> Աշխատաշուկայում անմրցունակ անձանց փոքր ձեռնարկատիրական գործունեության աջակցության տրամադրում </v>
      </c>
      <c r="G30" s="88">
        <f>G32</f>
        <v>-20000</v>
      </c>
      <c r="H30" s="88">
        <f t="shared" ref="H30:I30" si="10">H32</f>
        <v>-33000</v>
      </c>
      <c r="I30" s="88">
        <f t="shared" si="10"/>
        <v>-40000</v>
      </c>
      <c r="K30" s="109"/>
      <c r="L30" s="109"/>
      <c r="M30" s="109"/>
    </row>
    <row r="31" spans="1:13" s="6" customFormat="1" ht="20.25" customHeight="1">
      <c r="A31" s="141"/>
      <c r="B31" s="120"/>
      <c r="C31" s="120"/>
      <c r="D31" s="83"/>
      <c r="E31" s="83"/>
      <c r="F31" s="89" t="s">
        <v>12</v>
      </c>
      <c r="G31" s="88"/>
      <c r="H31" s="88"/>
      <c r="I31" s="88"/>
    </row>
    <row r="32" spans="1:13" s="6" customFormat="1" ht="20.25" customHeight="1">
      <c r="A32" s="141"/>
      <c r="B32" s="120"/>
      <c r="C32" s="120"/>
      <c r="D32" s="83"/>
      <c r="E32" s="83"/>
      <c r="F32" s="82" t="s">
        <v>57</v>
      </c>
      <c r="G32" s="88">
        <f>G34</f>
        <v>-20000</v>
      </c>
      <c r="H32" s="88">
        <f t="shared" ref="H32:I32" si="11">H34</f>
        <v>-33000</v>
      </c>
      <c r="I32" s="88">
        <f t="shared" si="11"/>
        <v>-40000</v>
      </c>
    </row>
    <row r="33" spans="1:14" s="6" customFormat="1" ht="20.25" customHeight="1">
      <c r="A33" s="141"/>
      <c r="B33" s="120"/>
      <c r="C33" s="120"/>
      <c r="D33" s="83"/>
      <c r="E33" s="83"/>
      <c r="F33" s="89" t="s">
        <v>13</v>
      </c>
      <c r="G33" s="88"/>
      <c r="H33" s="88"/>
      <c r="I33" s="88"/>
    </row>
    <row r="34" spans="1:14" s="6" customFormat="1" ht="20.25" customHeight="1">
      <c r="A34" s="141"/>
      <c r="B34" s="120"/>
      <c r="C34" s="120"/>
      <c r="D34" s="83"/>
      <c r="E34" s="83"/>
      <c r="F34" s="148" t="s">
        <v>138</v>
      </c>
      <c r="G34" s="88">
        <f>'3'!C60</f>
        <v>-20000</v>
      </c>
      <c r="H34" s="88">
        <f>'3'!D60</f>
        <v>-33000</v>
      </c>
      <c r="I34" s="88">
        <f>'3'!E60</f>
        <v>-40000</v>
      </c>
    </row>
    <row r="35" spans="1:14" s="6" customFormat="1" ht="20.25" customHeight="1">
      <c r="A35" s="141"/>
      <c r="B35" s="120"/>
      <c r="C35" s="120"/>
      <c r="D35" s="83"/>
      <c r="E35" s="83"/>
      <c r="F35" s="149"/>
      <c r="G35" s="88"/>
      <c r="H35" s="88"/>
      <c r="I35" s="88"/>
    </row>
    <row r="36" spans="1:14" s="6" customFormat="1" ht="35.25" customHeight="1">
      <c r="A36" s="141"/>
      <c r="B36" s="120"/>
      <c r="C36" s="120"/>
      <c r="D36" s="83"/>
      <c r="E36" s="120">
        <v>12003</v>
      </c>
      <c r="F36" s="113" t="str">
        <f>'3'!B63</f>
        <v xml:space="preserve"> Գործազուրկին այլ վայրում աշխատանքի տեղավորման աջակցության տրամադրում </v>
      </c>
      <c r="G36" s="88">
        <f>G38</f>
        <v>-6000</v>
      </c>
      <c r="H36" s="88">
        <f t="shared" ref="H36:I36" si="12">H38</f>
        <v>-9000</v>
      </c>
      <c r="I36" s="88">
        <f t="shared" si="12"/>
        <v>-12877.5</v>
      </c>
      <c r="K36" s="109"/>
      <c r="L36" s="109"/>
      <c r="M36" s="109"/>
    </row>
    <row r="37" spans="1:14" s="6" customFormat="1" ht="20.25" customHeight="1">
      <c r="A37" s="141"/>
      <c r="B37" s="120"/>
      <c r="C37" s="120"/>
      <c r="D37" s="83"/>
      <c r="E37" s="83"/>
      <c r="F37" s="89" t="s">
        <v>12</v>
      </c>
      <c r="G37" s="88"/>
      <c r="H37" s="88"/>
      <c r="I37" s="88"/>
    </row>
    <row r="38" spans="1:14" s="6" customFormat="1" ht="20.25" customHeight="1">
      <c r="A38" s="141"/>
      <c r="B38" s="120"/>
      <c r="C38" s="120"/>
      <c r="D38" s="83"/>
      <c r="E38" s="83"/>
      <c r="F38" s="82" t="s">
        <v>57</v>
      </c>
      <c r="G38" s="88">
        <f>G40</f>
        <v>-6000</v>
      </c>
      <c r="H38" s="88">
        <f t="shared" ref="H38:I38" si="13">H40</f>
        <v>-9000</v>
      </c>
      <c r="I38" s="88">
        <f t="shared" si="13"/>
        <v>-12877.5</v>
      </c>
    </row>
    <row r="39" spans="1:14" s="6" customFormat="1" ht="20.25" customHeight="1">
      <c r="A39" s="141"/>
      <c r="B39" s="120"/>
      <c r="C39" s="120"/>
      <c r="D39" s="83"/>
      <c r="E39" s="83"/>
      <c r="F39" s="89" t="s">
        <v>13</v>
      </c>
      <c r="G39" s="88"/>
      <c r="H39" s="88"/>
      <c r="I39" s="88"/>
    </row>
    <row r="40" spans="1:14" s="6" customFormat="1" ht="20.25" customHeight="1">
      <c r="A40" s="141"/>
      <c r="B40" s="120"/>
      <c r="C40" s="120"/>
      <c r="D40" s="83"/>
      <c r="E40" s="83"/>
      <c r="F40" s="148" t="s">
        <v>138</v>
      </c>
      <c r="G40" s="88">
        <f>'3'!C71</f>
        <v>-6000</v>
      </c>
      <c r="H40" s="88">
        <f>'3'!D71</f>
        <v>-9000</v>
      </c>
      <c r="I40" s="88">
        <f>'3'!E71</f>
        <v>-12877.5</v>
      </c>
      <c r="J40" s="109"/>
      <c r="K40" s="109"/>
      <c r="L40" s="109"/>
    </row>
    <row r="41" spans="1:14" s="6" customFormat="1" ht="20.25" customHeight="1">
      <c r="A41" s="141"/>
      <c r="B41" s="120"/>
      <c r="C41" s="120"/>
      <c r="D41" s="83"/>
      <c r="E41" s="83"/>
      <c r="F41" s="149"/>
      <c r="G41" s="88"/>
      <c r="H41" s="88"/>
      <c r="I41" s="88"/>
      <c r="J41" s="109"/>
      <c r="K41" s="109"/>
      <c r="L41" s="109"/>
    </row>
    <row r="42" spans="1:14" s="6" customFormat="1" ht="57.75" customHeight="1">
      <c r="A42" s="141"/>
      <c r="B42" s="120"/>
      <c r="C42" s="120"/>
      <c r="D42" s="83"/>
      <c r="E42" s="120">
        <v>12010</v>
      </c>
      <c r="F42" s="157" t="s">
        <v>148</v>
      </c>
      <c r="G42" s="88">
        <f>G44</f>
        <v>-55480</v>
      </c>
      <c r="H42" s="88">
        <f t="shared" ref="H42:I42" si="14">H44</f>
        <v>-72937.5</v>
      </c>
      <c r="I42" s="88">
        <f t="shared" si="14"/>
        <v>0</v>
      </c>
      <c r="J42" s="109"/>
      <c r="K42" s="109"/>
      <c r="L42" s="109"/>
      <c r="M42" s="109"/>
      <c r="N42" s="109"/>
    </row>
    <row r="43" spans="1:14" s="6" customFormat="1" ht="20.25" customHeight="1">
      <c r="A43" s="141"/>
      <c r="B43" s="120"/>
      <c r="C43" s="120"/>
      <c r="D43" s="83"/>
      <c r="E43" s="83"/>
      <c r="F43" s="89" t="s">
        <v>12</v>
      </c>
      <c r="G43" s="88"/>
      <c r="H43" s="88"/>
      <c r="I43" s="88"/>
    </row>
    <row r="44" spans="1:14" s="6" customFormat="1" ht="20.25" customHeight="1">
      <c r="A44" s="141"/>
      <c r="B44" s="120"/>
      <c r="C44" s="120"/>
      <c r="D44" s="83"/>
      <c r="E44" s="83"/>
      <c r="F44" s="82" t="s">
        <v>57</v>
      </c>
      <c r="G44" s="88">
        <f>G46+G47</f>
        <v>-55480</v>
      </c>
      <c r="H44" s="88">
        <f>H46+H47</f>
        <v>-72937.5</v>
      </c>
      <c r="I44" s="88">
        <f t="shared" ref="I44" si="15">I46+I47</f>
        <v>0</v>
      </c>
    </row>
    <row r="45" spans="1:14" s="6" customFormat="1" ht="20.25" customHeight="1">
      <c r="A45" s="141"/>
      <c r="B45" s="120"/>
      <c r="C45" s="120"/>
      <c r="D45" s="83"/>
      <c r="E45" s="83"/>
      <c r="F45" s="89" t="s">
        <v>13</v>
      </c>
      <c r="G45" s="88"/>
      <c r="H45" s="88"/>
      <c r="I45" s="88"/>
    </row>
    <row r="46" spans="1:14" s="6" customFormat="1" ht="20.25" customHeight="1">
      <c r="A46" s="141"/>
      <c r="B46" s="120"/>
      <c r="C46" s="120"/>
      <c r="D46" s="83"/>
      <c r="E46" s="83"/>
      <c r="F46" s="150" t="s">
        <v>61</v>
      </c>
      <c r="G46" s="88">
        <v>-20528</v>
      </c>
      <c r="H46" s="88">
        <v>-26987</v>
      </c>
      <c r="I46" s="88"/>
    </row>
    <row r="47" spans="1:14" s="6" customFormat="1" ht="20.25" customHeight="1">
      <c r="A47" s="141"/>
      <c r="B47" s="120"/>
      <c r="C47" s="120"/>
      <c r="D47" s="83"/>
      <c r="E47" s="83"/>
      <c r="F47" s="148" t="s">
        <v>138</v>
      </c>
      <c r="G47" s="88">
        <v>-34952</v>
      </c>
      <c r="H47" s="88">
        <v>-45950.5</v>
      </c>
      <c r="I47" s="88"/>
    </row>
    <row r="48" spans="1:14" s="6" customFormat="1" ht="20.25" customHeight="1">
      <c r="A48" s="141"/>
      <c r="B48" s="120"/>
      <c r="C48" s="120"/>
      <c r="D48" s="83"/>
      <c r="E48" s="83"/>
      <c r="F48" s="149"/>
      <c r="G48" s="88"/>
      <c r="H48" s="88"/>
      <c r="I48" s="88"/>
    </row>
    <row r="49" spans="1:13" s="6" customFormat="1" ht="52.5" customHeight="1">
      <c r="A49" s="141"/>
      <c r="B49" s="120"/>
      <c r="C49" s="120"/>
      <c r="D49" s="83"/>
      <c r="E49" s="120">
        <v>12011</v>
      </c>
      <c r="F49" s="113" t="str">
        <f>'3'!B82</f>
        <v xml:space="preserve"> Վարձատրվող հասարակական աշխատանքների կազմակերպման միջոցով գործազուրկների ժամանակավոր զբաղվածության ապահովում </v>
      </c>
      <c r="G49" s="88">
        <f>G51</f>
        <v>-30000</v>
      </c>
      <c r="H49" s="88">
        <f t="shared" ref="H49:I49" si="16">H51</f>
        <v>-67500</v>
      </c>
      <c r="I49" s="88">
        <f t="shared" si="16"/>
        <v>-126000</v>
      </c>
      <c r="K49" s="109"/>
      <c r="L49" s="109"/>
      <c r="M49" s="109"/>
    </row>
    <row r="50" spans="1:13" s="6" customFormat="1" ht="20.25" customHeight="1">
      <c r="A50" s="141"/>
      <c r="B50" s="120"/>
      <c r="C50" s="120"/>
      <c r="D50" s="83"/>
      <c r="E50" s="83"/>
      <c r="F50" s="89" t="s">
        <v>12</v>
      </c>
      <c r="G50" s="88"/>
      <c r="H50" s="88"/>
      <c r="I50" s="88"/>
    </row>
    <row r="51" spans="1:13" s="6" customFormat="1" ht="20.25" customHeight="1">
      <c r="A51" s="141"/>
      <c r="B51" s="120"/>
      <c r="C51" s="120"/>
      <c r="D51" s="83"/>
      <c r="E51" s="83"/>
      <c r="F51" s="82" t="s">
        <v>57</v>
      </c>
      <c r="G51" s="88">
        <f>G53</f>
        <v>-30000</v>
      </c>
      <c r="H51" s="88">
        <f t="shared" ref="H51:I51" si="17">H53</f>
        <v>-67500</v>
      </c>
      <c r="I51" s="88">
        <f t="shared" si="17"/>
        <v>-126000</v>
      </c>
    </row>
    <row r="52" spans="1:13" s="6" customFormat="1" ht="20.25" customHeight="1">
      <c r="A52" s="141"/>
      <c r="B52" s="120"/>
      <c r="C52" s="120"/>
      <c r="D52" s="83"/>
      <c r="E52" s="83"/>
      <c r="F52" s="89" t="s">
        <v>13</v>
      </c>
      <c r="G52" s="88"/>
      <c r="H52" s="88"/>
      <c r="I52" s="88"/>
    </row>
    <row r="53" spans="1:13" s="6" customFormat="1" ht="20.25" customHeight="1">
      <c r="A53" s="141"/>
      <c r="B53" s="120"/>
      <c r="C53" s="120"/>
      <c r="D53" s="83"/>
      <c r="E53" s="83"/>
      <c r="F53" s="148" t="s">
        <v>66</v>
      </c>
      <c r="G53" s="88">
        <f>'3'!C91</f>
        <v>-30000</v>
      </c>
      <c r="H53" s="88">
        <f>'3'!D91</f>
        <v>-67500</v>
      </c>
      <c r="I53" s="88">
        <f>'3'!E91</f>
        <v>-126000</v>
      </c>
    </row>
    <row r="54" spans="1:13" s="6" customFormat="1" ht="20.25" customHeight="1">
      <c r="A54" s="141"/>
      <c r="B54" s="120"/>
      <c r="C54" s="120"/>
      <c r="D54" s="83"/>
      <c r="E54" s="83"/>
      <c r="F54" s="149"/>
      <c r="G54" s="88"/>
      <c r="H54" s="88"/>
      <c r="I54" s="88"/>
    </row>
    <row r="55" spans="1:13" s="6" customFormat="1" ht="88.5" customHeight="1">
      <c r="A55" s="60"/>
      <c r="B55" s="73"/>
      <c r="C55" s="73"/>
      <c r="D55" s="73"/>
      <c r="E55" s="73">
        <v>12015</v>
      </c>
      <c r="F55" s="113" t="s">
        <v>89</v>
      </c>
      <c r="G55" s="88">
        <f t="shared" ref="G55:H55" si="18">G57</f>
        <v>118266</v>
      </c>
      <c r="H55" s="88">
        <f t="shared" si="18"/>
        <v>195137.5</v>
      </c>
      <c r="I55" s="93">
        <f t="shared" ref="I55" si="19">I57</f>
        <v>195137.5</v>
      </c>
      <c r="K55" s="109"/>
      <c r="L55" s="109"/>
      <c r="M55" s="109"/>
    </row>
    <row r="56" spans="1:13" s="12" customFormat="1" ht="23.25" customHeight="1">
      <c r="A56" s="61"/>
      <c r="B56" s="89"/>
      <c r="C56" s="89"/>
      <c r="D56" s="89"/>
      <c r="E56" s="89"/>
      <c r="F56" s="73" t="s">
        <v>12</v>
      </c>
      <c r="G56" s="89"/>
      <c r="H56" s="89"/>
      <c r="I56" s="62"/>
    </row>
    <row r="57" spans="1:13" s="6" customFormat="1" ht="30" customHeight="1">
      <c r="A57" s="60"/>
      <c r="B57" s="73"/>
      <c r="C57" s="73"/>
      <c r="D57" s="73"/>
      <c r="E57" s="73"/>
      <c r="F57" s="82" t="s">
        <v>57</v>
      </c>
      <c r="G57" s="88">
        <f t="shared" ref="G57:H57" si="20">G59</f>
        <v>118266</v>
      </c>
      <c r="H57" s="88">
        <f t="shared" si="20"/>
        <v>195137.5</v>
      </c>
      <c r="I57" s="93">
        <f t="shared" ref="I57" si="21">I59</f>
        <v>195137.5</v>
      </c>
    </row>
    <row r="58" spans="1:13" s="6" customFormat="1" ht="34.5">
      <c r="A58" s="60"/>
      <c r="B58" s="73"/>
      <c r="C58" s="73"/>
      <c r="D58" s="73"/>
      <c r="E58" s="73"/>
      <c r="F58" s="73" t="s">
        <v>13</v>
      </c>
      <c r="G58" s="83"/>
      <c r="H58" s="83"/>
      <c r="I58" s="63"/>
    </row>
    <row r="59" spans="1:13" s="6" customFormat="1" ht="20.25" customHeight="1">
      <c r="A59" s="114"/>
      <c r="B59" s="115"/>
      <c r="C59" s="115"/>
      <c r="D59" s="116"/>
      <c r="E59" s="116"/>
      <c r="F59" s="150" t="s">
        <v>61</v>
      </c>
      <c r="G59" s="151">
        <f>'3'!C103</f>
        <v>118266</v>
      </c>
      <c r="H59" s="151">
        <f>'3'!D103</f>
        <v>195137.5</v>
      </c>
      <c r="I59" s="151">
        <f>'3'!E103</f>
        <v>195137.5</v>
      </c>
    </row>
    <row r="60" spans="1:13">
      <c r="A60" s="70"/>
      <c r="B60" s="70"/>
      <c r="C60" s="70"/>
      <c r="D60" s="70"/>
      <c r="E60" s="70"/>
      <c r="F60" s="80"/>
      <c r="G60" s="70"/>
      <c r="H60" s="70"/>
      <c r="I60" s="70"/>
    </row>
    <row r="61" spans="1:13" ht="18.75" customHeight="1">
      <c r="A61" s="70"/>
      <c r="B61" s="152" t="s">
        <v>144</v>
      </c>
      <c r="C61" s="70"/>
      <c r="D61" s="70"/>
      <c r="E61" s="70"/>
      <c r="F61" s="124" t="s">
        <v>142</v>
      </c>
      <c r="G61" s="65">
        <f>G63</f>
        <v>-686</v>
      </c>
      <c r="H61" s="65">
        <f t="shared" ref="H61:I61" si="22">H63</f>
        <v>-1100</v>
      </c>
      <c r="I61" s="65">
        <f t="shared" si="22"/>
        <v>-1260</v>
      </c>
      <c r="K61" s="109"/>
      <c r="L61" s="109"/>
      <c r="M61" s="109"/>
    </row>
    <row r="62" spans="1:13">
      <c r="A62" s="70"/>
      <c r="B62" s="70"/>
      <c r="C62" s="70"/>
      <c r="D62" s="70"/>
      <c r="E62" s="70"/>
      <c r="F62" s="154" t="s">
        <v>11</v>
      </c>
      <c r="G62" s="70"/>
      <c r="H62" s="70"/>
      <c r="I62" s="70"/>
    </row>
    <row r="63" spans="1:13" ht="34.5">
      <c r="A63" s="70"/>
      <c r="B63" s="70"/>
      <c r="C63" s="153" t="s">
        <v>145</v>
      </c>
      <c r="D63" s="70"/>
      <c r="E63" s="70"/>
      <c r="F63" s="124" t="s">
        <v>143</v>
      </c>
      <c r="G63" s="65">
        <f>G65</f>
        <v>-686</v>
      </c>
      <c r="H63" s="65">
        <f t="shared" ref="H63:I63" si="23">H65</f>
        <v>-1100</v>
      </c>
      <c r="I63" s="65">
        <f t="shared" si="23"/>
        <v>-1260</v>
      </c>
    </row>
    <row r="64" spans="1:13">
      <c r="A64" s="70"/>
      <c r="B64" s="70"/>
      <c r="C64" s="70"/>
      <c r="D64" s="70"/>
      <c r="E64" s="70"/>
      <c r="F64" s="154" t="s">
        <v>11</v>
      </c>
      <c r="G64" s="70"/>
      <c r="H64" s="70"/>
      <c r="I64" s="70"/>
    </row>
    <row r="65" spans="1:9" ht="34.5">
      <c r="A65" s="70"/>
      <c r="B65" s="70"/>
      <c r="C65" s="70"/>
      <c r="D65" s="70"/>
      <c r="E65" s="70">
        <v>11006</v>
      </c>
      <c r="F65" s="113" t="s">
        <v>110</v>
      </c>
      <c r="G65" s="88">
        <v>-686</v>
      </c>
      <c r="H65" s="88">
        <v>-1100</v>
      </c>
      <c r="I65" s="88">
        <v>-1260</v>
      </c>
    </row>
    <row r="66" spans="1:9">
      <c r="A66" s="70"/>
      <c r="B66" s="70"/>
      <c r="C66" s="70"/>
      <c r="D66" s="70"/>
      <c r="E66" s="70"/>
      <c r="F66" s="80" t="s">
        <v>12</v>
      </c>
      <c r="G66" s="70"/>
      <c r="H66" s="70"/>
      <c r="I66" s="70"/>
    </row>
    <row r="67" spans="1:9">
      <c r="A67" s="70"/>
      <c r="B67" s="70"/>
      <c r="C67" s="70"/>
      <c r="D67" s="70"/>
      <c r="E67" s="70"/>
      <c r="F67" s="82" t="s">
        <v>57</v>
      </c>
      <c r="G67" s="88">
        <v>-686</v>
      </c>
      <c r="H67" s="88">
        <v>-1100</v>
      </c>
      <c r="I67" s="88">
        <v>-1260</v>
      </c>
    </row>
    <row r="68" spans="1:9" ht="34.5">
      <c r="A68" s="70"/>
      <c r="B68" s="70"/>
      <c r="C68" s="70"/>
      <c r="D68" s="70"/>
      <c r="E68" s="70"/>
      <c r="F68" s="80" t="s">
        <v>13</v>
      </c>
      <c r="G68" s="88"/>
      <c r="H68" s="88"/>
      <c r="I68" s="88"/>
    </row>
    <row r="69" spans="1:9">
      <c r="A69" s="70"/>
      <c r="B69" s="70"/>
      <c r="C69" s="70"/>
      <c r="D69" s="70"/>
      <c r="E69" s="70"/>
      <c r="F69" s="80" t="s">
        <v>139</v>
      </c>
      <c r="G69" s="88">
        <v>-140</v>
      </c>
      <c r="H69" s="88">
        <v>-554</v>
      </c>
      <c r="I69" s="88">
        <v>-714</v>
      </c>
    </row>
    <row r="70" spans="1:9">
      <c r="A70" s="70"/>
      <c r="B70" s="70"/>
      <c r="C70" s="70"/>
      <c r="D70" s="70"/>
      <c r="E70" s="70"/>
      <c r="F70" s="80" t="s">
        <v>140</v>
      </c>
      <c r="G70" s="88">
        <v>-378</v>
      </c>
      <c r="H70" s="88">
        <v>-378</v>
      </c>
      <c r="I70" s="88">
        <v>-378</v>
      </c>
    </row>
    <row r="71" spans="1:9">
      <c r="A71" s="70"/>
      <c r="B71" s="70"/>
      <c r="C71" s="70"/>
      <c r="D71" s="70"/>
      <c r="E71" s="70"/>
      <c r="F71" s="80" t="s">
        <v>141</v>
      </c>
      <c r="G71" s="88">
        <v>-168</v>
      </c>
      <c r="H71" s="88">
        <v>-168</v>
      </c>
      <c r="I71" s="88">
        <v>-168</v>
      </c>
    </row>
  </sheetData>
  <mergeCells count="8">
    <mergeCell ref="F1:I1"/>
    <mergeCell ref="F2:I2"/>
    <mergeCell ref="F3:I3"/>
    <mergeCell ref="A5:I5"/>
    <mergeCell ref="A7:C7"/>
    <mergeCell ref="D7:E7"/>
    <mergeCell ref="F7:F8"/>
    <mergeCell ref="G7:I7"/>
  </mergeCells>
  <pageMargins left="0.43307086614173229" right="0.15748031496062992" top="0.39370078740157483" bottom="0.39370078740157483" header="0.27559055118110237" footer="0.15748031496062992"/>
  <pageSetup scale="44" orientation="portrait" horizontalDpi="4294967294" verticalDpi="4294967294" r:id="rId1"/>
  <headerFooter>
    <oddFooter>&amp;C&amp;P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105"/>
  <sheetViews>
    <sheetView showGridLines="0" zoomScaleNormal="100" workbookViewId="0">
      <selection activeCell="H83" sqref="H83"/>
    </sheetView>
  </sheetViews>
  <sheetFormatPr defaultRowHeight="17.25"/>
  <cols>
    <col min="1" max="1" width="31.7109375" style="139" customWidth="1"/>
    <col min="2" max="2" width="59.28515625" style="139" customWidth="1"/>
    <col min="3" max="3" width="15.7109375" style="139" customWidth="1"/>
    <col min="4" max="4" width="16.85546875" style="139" customWidth="1"/>
    <col min="5" max="5" width="18.42578125" style="139" customWidth="1"/>
    <col min="6" max="6" width="9.140625" style="139"/>
    <col min="7" max="7" width="9.85546875" style="139" bestFit="1" customWidth="1"/>
    <col min="8" max="247" width="9.140625" style="139"/>
    <col min="248" max="248" width="31.7109375" style="139" customWidth="1"/>
    <col min="249" max="249" width="50.140625" style="139" bestFit="1" customWidth="1"/>
    <col min="250" max="250" width="19.42578125" style="139" bestFit="1" customWidth="1"/>
    <col min="251" max="252" width="16" style="139" bestFit="1" customWidth="1"/>
    <col min="253" max="503" width="9.140625" style="139"/>
    <col min="504" max="504" width="31.7109375" style="139" customWidth="1"/>
    <col min="505" max="505" width="50.140625" style="139" bestFit="1" customWidth="1"/>
    <col min="506" max="506" width="19.42578125" style="139" bestFit="1" customWidth="1"/>
    <col min="507" max="508" width="16" style="139" bestFit="1" customWidth="1"/>
    <col min="509" max="759" width="9.140625" style="139"/>
    <col min="760" max="760" width="31.7109375" style="139" customWidth="1"/>
    <col min="761" max="761" width="50.140625" style="139" bestFit="1" customWidth="1"/>
    <col min="762" max="762" width="19.42578125" style="139" bestFit="1" customWidth="1"/>
    <col min="763" max="764" width="16" style="139" bestFit="1" customWidth="1"/>
    <col min="765" max="1015" width="9.140625" style="139"/>
    <col min="1016" max="1016" width="31.7109375" style="139" customWidth="1"/>
    <col min="1017" max="1017" width="50.140625" style="139" bestFit="1" customWidth="1"/>
    <col min="1018" max="1018" width="19.42578125" style="139" bestFit="1" customWidth="1"/>
    <col min="1019" max="1020" width="16" style="139" bestFit="1" customWidth="1"/>
    <col min="1021" max="1271" width="9.140625" style="139"/>
    <col min="1272" max="1272" width="31.7109375" style="139" customWidth="1"/>
    <col min="1273" max="1273" width="50.140625" style="139" bestFit="1" customWidth="1"/>
    <col min="1274" max="1274" width="19.42578125" style="139" bestFit="1" customWidth="1"/>
    <col min="1275" max="1276" width="16" style="139" bestFit="1" customWidth="1"/>
    <col min="1277" max="1527" width="9.140625" style="139"/>
    <col min="1528" max="1528" width="31.7109375" style="139" customWidth="1"/>
    <col min="1529" max="1529" width="50.140625" style="139" bestFit="1" customWidth="1"/>
    <col min="1530" max="1530" width="19.42578125" style="139" bestFit="1" customWidth="1"/>
    <col min="1531" max="1532" width="16" style="139" bestFit="1" customWidth="1"/>
    <col min="1533" max="1783" width="9.140625" style="139"/>
    <col min="1784" max="1784" width="31.7109375" style="139" customWidth="1"/>
    <col min="1785" max="1785" width="50.140625" style="139" bestFit="1" customWidth="1"/>
    <col min="1786" max="1786" width="19.42578125" style="139" bestFit="1" customWidth="1"/>
    <col min="1787" max="1788" width="16" style="139" bestFit="1" customWidth="1"/>
    <col min="1789" max="2039" width="9.140625" style="139"/>
    <col min="2040" max="2040" width="31.7109375" style="139" customWidth="1"/>
    <col min="2041" max="2041" width="50.140625" style="139" bestFit="1" customWidth="1"/>
    <col min="2042" max="2042" width="19.42578125" style="139" bestFit="1" customWidth="1"/>
    <col min="2043" max="2044" width="16" style="139" bestFit="1" customWidth="1"/>
    <col min="2045" max="2295" width="9.140625" style="139"/>
    <col min="2296" max="2296" width="31.7109375" style="139" customWidth="1"/>
    <col min="2297" max="2297" width="50.140625" style="139" bestFit="1" customWidth="1"/>
    <col min="2298" max="2298" width="19.42578125" style="139" bestFit="1" customWidth="1"/>
    <col min="2299" max="2300" width="16" style="139" bestFit="1" customWidth="1"/>
    <col min="2301" max="2551" width="9.140625" style="139"/>
    <col min="2552" max="2552" width="31.7109375" style="139" customWidth="1"/>
    <col min="2553" max="2553" width="50.140625" style="139" bestFit="1" customWidth="1"/>
    <col min="2554" max="2554" width="19.42578125" style="139" bestFit="1" customWidth="1"/>
    <col min="2555" max="2556" width="16" style="139" bestFit="1" customWidth="1"/>
    <col min="2557" max="2807" width="9.140625" style="139"/>
    <col min="2808" max="2808" width="31.7109375" style="139" customWidth="1"/>
    <col min="2809" max="2809" width="50.140625" style="139" bestFit="1" customWidth="1"/>
    <col min="2810" max="2810" width="19.42578125" style="139" bestFit="1" customWidth="1"/>
    <col min="2811" max="2812" width="16" style="139" bestFit="1" customWidth="1"/>
    <col min="2813" max="3063" width="9.140625" style="139"/>
    <col min="3064" max="3064" width="31.7109375" style="139" customWidth="1"/>
    <col min="3065" max="3065" width="50.140625" style="139" bestFit="1" customWidth="1"/>
    <col min="3066" max="3066" width="19.42578125" style="139" bestFit="1" customWidth="1"/>
    <col min="3067" max="3068" width="16" style="139" bestFit="1" customWidth="1"/>
    <col min="3069" max="3319" width="9.140625" style="139"/>
    <col min="3320" max="3320" width="31.7109375" style="139" customWidth="1"/>
    <col min="3321" max="3321" width="50.140625" style="139" bestFit="1" customWidth="1"/>
    <col min="3322" max="3322" width="19.42578125" style="139" bestFit="1" customWidth="1"/>
    <col min="3323" max="3324" width="16" style="139" bestFit="1" customWidth="1"/>
    <col min="3325" max="3575" width="9.140625" style="139"/>
    <col min="3576" max="3576" width="31.7109375" style="139" customWidth="1"/>
    <col min="3577" max="3577" width="50.140625" style="139" bestFit="1" customWidth="1"/>
    <col min="3578" max="3578" width="19.42578125" style="139" bestFit="1" customWidth="1"/>
    <col min="3579" max="3580" width="16" style="139" bestFit="1" customWidth="1"/>
    <col min="3581" max="3831" width="9.140625" style="139"/>
    <col min="3832" max="3832" width="31.7109375" style="139" customWidth="1"/>
    <col min="3833" max="3833" width="50.140625" style="139" bestFit="1" customWidth="1"/>
    <col min="3834" max="3834" width="19.42578125" style="139" bestFit="1" customWidth="1"/>
    <col min="3835" max="3836" width="16" style="139" bestFit="1" customWidth="1"/>
    <col min="3837" max="4087" width="9.140625" style="139"/>
    <col min="4088" max="4088" width="31.7109375" style="139" customWidth="1"/>
    <col min="4089" max="4089" width="50.140625" style="139" bestFit="1" customWidth="1"/>
    <col min="4090" max="4090" width="19.42578125" style="139" bestFit="1" customWidth="1"/>
    <col min="4091" max="4092" width="16" style="139" bestFit="1" customWidth="1"/>
    <col min="4093" max="4343" width="9.140625" style="139"/>
    <col min="4344" max="4344" width="31.7109375" style="139" customWidth="1"/>
    <col min="4345" max="4345" width="50.140625" style="139" bestFit="1" customWidth="1"/>
    <col min="4346" max="4346" width="19.42578125" style="139" bestFit="1" customWidth="1"/>
    <col min="4347" max="4348" width="16" style="139" bestFit="1" customWidth="1"/>
    <col min="4349" max="4599" width="9.140625" style="139"/>
    <col min="4600" max="4600" width="31.7109375" style="139" customWidth="1"/>
    <col min="4601" max="4601" width="50.140625" style="139" bestFit="1" customWidth="1"/>
    <col min="4602" max="4602" width="19.42578125" style="139" bestFit="1" customWidth="1"/>
    <col min="4603" max="4604" width="16" style="139" bestFit="1" customWidth="1"/>
    <col min="4605" max="4855" width="9.140625" style="139"/>
    <col min="4856" max="4856" width="31.7109375" style="139" customWidth="1"/>
    <col min="4857" max="4857" width="50.140625" style="139" bestFit="1" customWidth="1"/>
    <col min="4858" max="4858" width="19.42578125" style="139" bestFit="1" customWidth="1"/>
    <col min="4859" max="4860" width="16" style="139" bestFit="1" customWidth="1"/>
    <col min="4861" max="5111" width="9.140625" style="139"/>
    <col min="5112" max="5112" width="31.7109375" style="139" customWidth="1"/>
    <col min="5113" max="5113" width="50.140625" style="139" bestFit="1" customWidth="1"/>
    <col min="5114" max="5114" width="19.42578125" style="139" bestFit="1" customWidth="1"/>
    <col min="5115" max="5116" width="16" style="139" bestFit="1" customWidth="1"/>
    <col min="5117" max="5367" width="9.140625" style="139"/>
    <col min="5368" max="5368" width="31.7109375" style="139" customWidth="1"/>
    <col min="5369" max="5369" width="50.140625" style="139" bestFit="1" customWidth="1"/>
    <col min="5370" max="5370" width="19.42578125" style="139" bestFit="1" customWidth="1"/>
    <col min="5371" max="5372" width="16" style="139" bestFit="1" customWidth="1"/>
    <col min="5373" max="5623" width="9.140625" style="139"/>
    <col min="5624" max="5624" width="31.7109375" style="139" customWidth="1"/>
    <col min="5625" max="5625" width="50.140625" style="139" bestFit="1" customWidth="1"/>
    <col min="5626" max="5626" width="19.42578125" style="139" bestFit="1" customWidth="1"/>
    <col min="5627" max="5628" width="16" style="139" bestFit="1" customWidth="1"/>
    <col min="5629" max="5879" width="9.140625" style="139"/>
    <col min="5880" max="5880" width="31.7109375" style="139" customWidth="1"/>
    <col min="5881" max="5881" width="50.140625" style="139" bestFit="1" customWidth="1"/>
    <col min="5882" max="5882" width="19.42578125" style="139" bestFit="1" customWidth="1"/>
    <col min="5883" max="5884" width="16" style="139" bestFit="1" customWidth="1"/>
    <col min="5885" max="6135" width="9.140625" style="139"/>
    <col min="6136" max="6136" width="31.7109375" style="139" customWidth="1"/>
    <col min="6137" max="6137" width="50.140625" style="139" bestFit="1" customWidth="1"/>
    <col min="6138" max="6138" width="19.42578125" style="139" bestFit="1" customWidth="1"/>
    <col min="6139" max="6140" width="16" style="139" bestFit="1" customWidth="1"/>
    <col min="6141" max="6391" width="9.140625" style="139"/>
    <col min="6392" max="6392" width="31.7109375" style="139" customWidth="1"/>
    <col min="6393" max="6393" width="50.140625" style="139" bestFit="1" customWidth="1"/>
    <col min="6394" max="6394" width="19.42578125" style="139" bestFit="1" customWidth="1"/>
    <col min="6395" max="6396" width="16" style="139" bestFit="1" customWidth="1"/>
    <col min="6397" max="6647" width="9.140625" style="139"/>
    <col min="6648" max="6648" width="31.7109375" style="139" customWidth="1"/>
    <col min="6649" max="6649" width="50.140625" style="139" bestFit="1" customWidth="1"/>
    <col min="6650" max="6650" width="19.42578125" style="139" bestFit="1" customWidth="1"/>
    <col min="6651" max="6652" width="16" style="139" bestFit="1" customWidth="1"/>
    <col min="6653" max="6903" width="9.140625" style="139"/>
    <col min="6904" max="6904" width="31.7109375" style="139" customWidth="1"/>
    <col min="6905" max="6905" width="50.140625" style="139" bestFit="1" customWidth="1"/>
    <col min="6906" max="6906" width="19.42578125" style="139" bestFit="1" customWidth="1"/>
    <col min="6907" max="6908" width="16" style="139" bestFit="1" customWidth="1"/>
    <col min="6909" max="7159" width="9.140625" style="139"/>
    <col min="7160" max="7160" width="31.7109375" style="139" customWidth="1"/>
    <col min="7161" max="7161" width="50.140625" style="139" bestFit="1" customWidth="1"/>
    <col min="7162" max="7162" width="19.42578125" style="139" bestFit="1" customWidth="1"/>
    <col min="7163" max="7164" width="16" style="139" bestFit="1" customWidth="1"/>
    <col min="7165" max="7415" width="9.140625" style="139"/>
    <col min="7416" max="7416" width="31.7109375" style="139" customWidth="1"/>
    <col min="7417" max="7417" width="50.140625" style="139" bestFit="1" customWidth="1"/>
    <col min="7418" max="7418" width="19.42578125" style="139" bestFit="1" customWidth="1"/>
    <col min="7419" max="7420" width="16" style="139" bestFit="1" customWidth="1"/>
    <col min="7421" max="7671" width="9.140625" style="139"/>
    <col min="7672" max="7672" width="31.7109375" style="139" customWidth="1"/>
    <col min="7673" max="7673" width="50.140625" style="139" bestFit="1" customWidth="1"/>
    <col min="7674" max="7674" width="19.42578125" style="139" bestFit="1" customWidth="1"/>
    <col min="7675" max="7676" width="16" style="139" bestFit="1" customWidth="1"/>
    <col min="7677" max="7927" width="9.140625" style="139"/>
    <col min="7928" max="7928" width="31.7109375" style="139" customWidth="1"/>
    <col min="7929" max="7929" width="50.140625" style="139" bestFit="1" customWidth="1"/>
    <col min="7930" max="7930" width="19.42578125" style="139" bestFit="1" customWidth="1"/>
    <col min="7931" max="7932" width="16" style="139" bestFit="1" customWidth="1"/>
    <col min="7933" max="8183" width="9.140625" style="139"/>
    <col min="8184" max="8184" width="31.7109375" style="139" customWidth="1"/>
    <col min="8185" max="8185" width="50.140625" style="139" bestFit="1" customWidth="1"/>
    <col min="8186" max="8186" width="19.42578125" style="139" bestFit="1" customWidth="1"/>
    <col min="8187" max="8188" width="16" style="139" bestFit="1" customWidth="1"/>
    <col min="8189" max="8439" width="9.140625" style="139"/>
    <col min="8440" max="8440" width="31.7109375" style="139" customWidth="1"/>
    <col min="8441" max="8441" width="50.140625" style="139" bestFit="1" customWidth="1"/>
    <col min="8442" max="8442" width="19.42578125" style="139" bestFit="1" customWidth="1"/>
    <col min="8443" max="8444" width="16" style="139" bestFit="1" customWidth="1"/>
    <col min="8445" max="8695" width="9.140625" style="139"/>
    <col min="8696" max="8696" width="31.7109375" style="139" customWidth="1"/>
    <col min="8697" max="8697" width="50.140625" style="139" bestFit="1" customWidth="1"/>
    <col min="8698" max="8698" width="19.42578125" style="139" bestFit="1" customWidth="1"/>
    <col min="8699" max="8700" width="16" style="139" bestFit="1" customWidth="1"/>
    <col min="8701" max="8951" width="9.140625" style="139"/>
    <col min="8952" max="8952" width="31.7109375" style="139" customWidth="1"/>
    <col min="8953" max="8953" width="50.140625" style="139" bestFit="1" customWidth="1"/>
    <col min="8954" max="8954" width="19.42578125" style="139" bestFit="1" customWidth="1"/>
    <col min="8955" max="8956" width="16" style="139" bestFit="1" customWidth="1"/>
    <col min="8957" max="9207" width="9.140625" style="139"/>
    <col min="9208" max="9208" width="31.7109375" style="139" customWidth="1"/>
    <col min="9209" max="9209" width="50.140625" style="139" bestFit="1" customWidth="1"/>
    <col min="9210" max="9210" width="19.42578125" style="139" bestFit="1" customWidth="1"/>
    <col min="9211" max="9212" width="16" style="139" bestFit="1" customWidth="1"/>
    <col min="9213" max="9463" width="9.140625" style="139"/>
    <col min="9464" max="9464" width="31.7109375" style="139" customWidth="1"/>
    <col min="9465" max="9465" width="50.140625" style="139" bestFit="1" customWidth="1"/>
    <col min="9466" max="9466" width="19.42578125" style="139" bestFit="1" customWidth="1"/>
    <col min="9467" max="9468" width="16" style="139" bestFit="1" customWidth="1"/>
    <col min="9469" max="9719" width="9.140625" style="139"/>
    <col min="9720" max="9720" width="31.7109375" style="139" customWidth="1"/>
    <col min="9721" max="9721" width="50.140625" style="139" bestFit="1" customWidth="1"/>
    <col min="9722" max="9722" width="19.42578125" style="139" bestFit="1" customWidth="1"/>
    <col min="9723" max="9724" width="16" style="139" bestFit="1" customWidth="1"/>
    <col min="9725" max="9975" width="9.140625" style="139"/>
    <col min="9976" max="9976" width="31.7109375" style="139" customWidth="1"/>
    <col min="9977" max="9977" width="50.140625" style="139" bestFit="1" customWidth="1"/>
    <col min="9978" max="9978" width="19.42578125" style="139" bestFit="1" customWidth="1"/>
    <col min="9979" max="9980" width="16" style="139" bestFit="1" customWidth="1"/>
    <col min="9981" max="10231" width="9.140625" style="139"/>
    <col min="10232" max="10232" width="31.7109375" style="139" customWidth="1"/>
    <col min="10233" max="10233" width="50.140625" style="139" bestFit="1" customWidth="1"/>
    <col min="10234" max="10234" width="19.42578125" style="139" bestFit="1" customWidth="1"/>
    <col min="10235" max="10236" width="16" style="139" bestFit="1" customWidth="1"/>
    <col min="10237" max="10487" width="9.140625" style="139"/>
    <col min="10488" max="10488" width="31.7109375" style="139" customWidth="1"/>
    <col min="10489" max="10489" width="50.140625" style="139" bestFit="1" customWidth="1"/>
    <col min="10490" max="10490" width="19.42578125" style="139" bestFit="1" customWidth="1"/>
    <col min="10491" max="10492" width="16" style="139" bestFit="1" customWidth="1"/>
    <col min="10493" max="10743" width="9.140625" style="139"/>
    <col min="10744" max="10744" width="31.7109375" style="139" customWidth="1"/>
    <col min="10745" max="10745" width="50.140625" style="139" bestFit="1" customWidth="1"/>
    <col min="10746" max="10746" width="19.42578125" style="139" bestFit="1" customWidth="1"/>
    <col min="10747" max="10748" width="16" style="139" bestFit="1" customWidth="1"/>
    <col min="10749" max="10999" width="9.140625" style="139"/>
    <col min="11000" max="11000" width="31.7109375" style="139" customWidth="1"/>
    <col min="11001" max="11001" width="50.140625" style="139" bestFit="1" customWidth="1"/>
    <col min="11002" max="11002" width="19.42578125" style="139" bestFit="1" customWidth="1"/>
    <col min="11003" max="11004" width="16" style="139" bestFit="1" customWidth="1"/>
    <col min="11005" max="11255" width="9.140625" style="139"/>
    <col min="11256" max="11256" width="31.7109375" style="139" customWidth="1"/>
    <col min="11257" max="11257" width="50.140625" style="139" bestFit="1" customWidth="1"/>
    <col min="11258" max="11258" width="19.42578125" style="139" bestFit="1" customWidth="1"/>
    <col min="11259" max="11260" width="16" style="139" bestFit="1" customWidth="1"/>
    <col min="11261" max="11511" width="9.140625" style="139"/>
    <col min="11512" max="11512" width="31.7109375" style="139" customWidth="1"/>
    <col min="11513" max="11513" width="50.140625" style="139" bestFit="1" customWidth="1"/>
    <col min="11514" max="11514" width="19.42578125" style="139" bestFit="1" customWidth="1"/>
    <col min="11515" max="11516" width="16" style="139" bestFit="1" customWidth="1"/>
    <col min="11517" max="11767" width="9.140625" style="139"/>
    <col min="11768" max="11768" width="31.7109375" style="139" customWidth="1"/>
    <col min="11769" max="11769" width="50.140625" style="139" bestFit="1" customWidth="1"/>
    <col min="11770" max="11770" width="19.42578125" style="139" bestFit="1" customWidth="1"/>
    <col min="11771" max="11772" width="16" style="139" bestFit="1" customWidth="1"/>
    <col min="11773" max="12023" width="9.140625" style="139"/>
    <col min="12024" max="12024" width="31.7109375" style="139" customWidth="1"/>
    <col min="12025" max="12025" width="50.140625" style="139" bestFit="1" customWidth="1"/>
    <col min="12026" max="12026" width="19.42578125" style="139" bestFit="1" customWidth="1"/>
    <col min="12027" max="12028" width="16" style="139" bestFit="1" customWidth="1"/>
    <col min="12029" max="12279" width="9.140625" style="139"/>
    <col min="12280" max="12280" width="31.7109375" style="139" customWidth="1"/>
    <col min="12281" max="12281" width="50.140625" style="139" bestFit="1" customWidth="1"/>
    <col min="12282" max="12282" width="19.42578125" style="139" bestFit="1" customWidth="1"/>
    <col min="12283" max="12284" width="16" style="139" bestFit="1" customWidth="1"/>
    <col min="12285" max="12535" width="9.140625" style="139"/>
    <col min="12536" max="12536" width="31.7109375" style="139" customWidth="1"/>
    <col min="12537" max="12537" width="50.140625" style="139" bestFit="1" customWidth="1"/>
    <col min="12538" max="12538" width="19.42578125" style="139" bestFit="1" customWidth="1"/>
    <col min="12539" max="12540" width="16" style="139" bestFit="1" customWidth="1"/>
    <col min="12541" max="12791" width="9.140625" style="139"/>
    <col min="12792" max="12792" width="31.7109375" style="139" customWidth="1"/>
    <col min="12793" max="12793" width="50.140625" style="139" bestFit="1" customWidth="1"/>
    <col min="12794" max="12794" width="19.42578125" style="139" bestFit="1" customWidth="1"/>
    <col min="12795" max="12796" width="16" style="139" bestFit="1" customWidth="1"/>
    <col min="12797" max="13047" width="9.140625" style="139"/>
    <col min="13048" max="13048" width="31.7109375" style="139" customWidth="1"/>
    <col min="13049" max="13049" width="50.140625" style="139" bestFit="1" customWidth="1"/>
    <col min="13050" max="13050" width="19.42578125" style="139" bestFit="1" customWidth="1"/>
    <col min="13051" max="13052" width="16" style="139" bestFit="1" customWidth="1"/>
    <col min="13053" max="13303" width="9.140625" style="139"/>
    <col min="13304" max="13304" width="31.7109375" style="139" customWidth="1"/>
    <col min="13305" max="13305" width="50.140625" style="139" bestFit="1" customWidth="1"/>
    <col min="13306" max="13306" width="19.42578125" style="139" bestFit="1" customWidth="1"/>
    <col min="13307" max="13308" width="16" style="139" bestFit="1" customWidth="1"/>
    <col min="13309" max="13559" width="9.140625" style="139"/>
    <col min="13560" max="13560" width="31.7109375" style="139" customWidth="1"/>
    <col min="13561" max="13561" width="50.140625" style="139" bestFit="1" customWidth="1"/>
    <col min="13562" max="13562" width="19.42578125" style="139" bestFit="1" customWidth="1"/>
    <col min="13563" max="13564" width="16" style="139" bestFit="1" customWidth="1"/>
    <col min="13565" max="13815" width="9.140625" style="139"/>
    <col min="13816" max="13816" width="31.7109375" style="139" customWidth="1"/>
    <col min="13817" max="13817" width="50.140625" style="139" bestFit="1" customWidth="1"/>
    <col min="13818" max="13818" width="19.42578125" style="139" bestFit="1" customWidth="1"/>
    <col min="13819" max="13820" width="16" style="139" bestFit="1" customWidth="1"/>
    <col min="13821" max="14071" width="9.140625" style="139"/>
    <col min="14072" max="14072" width="31.7109375" style="139" customWidth="1"/>
    <col min="14073" max="14073" width="50.140625" style="139" bestFit="1" customWidth="1"/>
    <col min="14074" max="14074" width="19.42578125" style="139" bestFit="1" customWidth="1"/>
    <col min="14075" max="14076" width="16" style="139" bestFit="1" customWidth="1"/>
    <col min="14077" max="14327" width="9.140625" style="139"/>
    <col min="14328" max="14328" width="31.7109375" style="139" customWidth="1"/>
    <col min="14329" max="14329" width="50.140625" style="139" bestFit="1" customWidth="1"/>
    <col min="14330" max="14330" width="19.42578125" style="139" bestFit="1" customWidth="1"/>
    <col min="14331" max="14332" width="16" style="139" bestFit="1" customWidth="1"/>
    <col min="14333" max="14583" width="9.140625" style="139"/>
    <col min="14584" max="14584" width="31.7109375" style="139" customWidth="1"/>
    <col min="14585" max="14585" width="50.140625" style="139" bestFit="1" customWidth="1"/>
    <col min="14586" max="14586" width="19.42578125" style="139" bestFit="1" customWidth="1"/>
    <col min="14587" max="14588" width="16" style="139" bestFit="1" customWidth="1"/>
    <col min="14589" max="14839" width="9.140625" style="139"/>
    <col min="14840" max="14840" width="31.7109375" style="139" customWidth="1"/>
    <col min="14841" max="14841" width="50.140625" style="139" bestFit="1" customWidth="1"/>
    <col min="14842" max="14842" width="19.42578125" style="139" bestFit="1" customWidth="1"/>
    <col min="14843" max="14844" width="16" style="139" bestFit="1" customWidth="1"/>
    <col min="14845" max="15095" width="9.140625" style="139"/>
    <col min="15096" max="15096" width="31.7109375" style="139" customWidth="1"/>
    <col min="15097" max="15097" width="50.140625" style="139" bestFit="1" customWidth="1"/>
    <col min="15098" max="15098" width="19.42578125" style="139" bestFit="1" customWidth="1"/>
    <col min="15099" max="15100" width="16" style="139" bestFit="1" customWidth="1"/>
    <col min="15101" max="15351" width="9.140625" style="139"/>
    <col min="15352" max="15352" width="31.7109375" style="139" customWidth="1"/>
    <col min="15353" max="15353" width="50.140625" style="139" bestFit="1" customWidth="1"/>
    <col min="15354" max="15354" width="19.42578125" style="139" bestFit="1" customWidth="1"/>
    <col min="15355" max="15356" width="16" style="139" bestFit="1" customWidth="1"/>
    <col min="15357" max="15607" width="9.140625" style="139"/>
    <col min="15608" max="15608" width="31.7109375" style="139" customWidth="1"/>
    <col min="15609" max="15609" width="50.140625" style="139" bestFit="1" customWidth="1"/>
    <col min="15610" max="15610" width="19.42578125" style="139" bestFit="1" customWidth="1"/>
    <col min="15611" max="15612" width="16" style="139" bestFit="1" customWidth="1"/>
    <col min="15613" max="15863" width="9.140625" style="139"/>
    <col min="15864" max="15864" width="31.7109375" style="139" customWidth="1"/>
    <col min="15865" max="15865" width="50.140625" style="139" bestFit="1" customWidth="1"/>
    <col min="15866" max="15866" width="19.42578125" style="139" bestFit="1" customWidth="1"/>
    <col min="15867" max="15868" width="16" style="139" bestFit="1" customWidth="1"/>
    <col min="15869" max="16119" width="9.140625" style="139"/>
    <col min="16120" max="16120" width="31.7109375" style="139" customWidth="1"/>
    <col min="16121" max="16121" width="50.140625" style="139" bestFit="1" customWidth="1"/>
    <col min="16122" max="16122" width="19.42578125" style="139" bestFit="1" customWidth="1"/>
    <col min="16123" max="16124" width="16" style="139" bestFit="1" customWidth="1"/>
    <col min="16125" max="16384" width="9.140625" style="139"/>
  </cols>
  <sheetData>
    <row r="1" spans="1:36" s="2" customFormat="1">
      <c r="C1" s="170"/>
      <c r="D1" s="170"/>
      <c r="G1" s="211"/>
      <c r="H1" s="211"/>
    </row>
    <row r="2" spans="1:36" s="3" customFormat="1">
      <c r="B2" s="211" t="s">
        <v>78</v>
      </c>
      <c r="C2" s="211"/>
      <c r="D2" s="211"/>
      <c r="E2" s="211"/>
      <c r="H2" s="17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3" customFormat="1" ht="15.75" customHeight="1">
      <c r="B3" s="212" t="s">
        <v>77</v>
      </c>
      <c r="C3" s="212"/>
      <c r="D3" s="212"/>
      <c r="E3" s="212"/>
      <c r="G3" s="212"/>
      <c r="H3" s="21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20.25" customHeight="1">
      <c r="B4" s="212" t="s">
        <v>14</v>
      </c>
      <c r="C4" s="212"/>
      <c r="D4" s="212"/>
      <c r="E4" s="212"/>
    </row>
    <row r="5" spans="1:36" ht="20.25" customHeight="1">
      <c r="B5" s="171"/>
      <c r="C5" s="171"/>
      <c r="D5" s="171"/>
      <c r="E5" s="171"/>
    </row>
    <row r="6" spans="1:36" s="1" customFormat="1" ht="62.25" customHeight="1">
      <c r="A6" s="226" t="s">
        <v>193</v>
      </c>
      <c r="B6" s="226"/>
      <c r="C6" s="226"/>
      <c r="D6" s="226"/>
      <c r="E6" s="226"/>
    </row>
    <row r="7" spans="1:36" s="2" customFormat="1" ht="15" customHeight="1">
      <c r="A7" s="40"/>
      <c r="B7" s="40"/>
      <c r="C7" s="41"/>
      <c r="D7" s="41"/>
    </row>
    <row r="8" spans="1:36" s="2" customFormat="1">
      <c r="A8" s="224" t="s">
        <v>54</v>
      </c>
      <c r="B8" s="224"/>
      <c r="C8" s="25"/>
      <c r="D8" s="25"/>
    </row>
    <row r="9" spans="1:36" s="42" customFormat="1" ht="30" customHeight="1">
      <c r="A9" s="225" t="s">
        <v>74</v>
      </c>
      <c r="B9" s="225"/>
      <c r="C9" s="95"/>
      <c r="D9" s="95"/>
    </row>
    <row r="10" spans="1:36" s="119" customFormat="1" ht="22.5" customHeight="1">
      <c r="A10" s="44"/>
      <c r="B10" s="44"/>
      <c r="C10" s="176"/>
      <c r="D10" s="176"/>
    </row>
    <row r="11" spans="1:36" s="119" customFormat="1" ht="24" customHeight="1">
      <c r="A11" s="106" t="s">
        <v>43</v>
      </c>
      <c r="B11" s="106" t="s">
        <v>44</v>
      </c>
      <c r="C11" s="107"/>
      <c r="D11" s="107"/>
      <c r="E11" s="6"/>
    </row>
    <row r="12" spans="1:36" s="119" customFormat="1" ht="24" customHeight="1">
      <c r="A12" s="106">
        <v>1088</v>
      </c>
      <c r="B12" s="106" t="s">
        <v>45</v>
      </c>
      <c r="C12" s="108"/>
      <c r="D12" s="108"/>
      <c r="E12" s="109"/>
    </row>
    <row r="13" spans="1:36" s="119" customFormat="1" ht="23.25" customHeight="1">
      <c r="A13" s="110" t="s">
        <v>46</v>
      </c>
      <c r="B13" s="106"/>
      <c r="C13" s="111"/>
      <c r="D13" s="111"/>
      <c r="E13" s="109"/>
    </row>
    <row r="14" spans="1:36" s="119" customFormat="1" ht="54" customHeight="1">
      <c r="A14" s="120" t="s">
        <v>63</v>
      </c>
      <c r="B14" s="106">
        <v>1088</v>
      </c>
      <c r="C14" s="219" t="s">
        <v>64</v>
      </c>
      <c r="D14" s="219"/>
      <c r="E14" s="220"/>
    </row>
    <row r="15" spans="1:36" s="119" customFormat="1" ht="22.5" customHeight="1">
      <c r="A15" s="112" t="s">
        <v>46</v>
      </c>
      <c r="B15" s="112"/>
      <c r="C15" s="71"/>
      <c r="D15" s="71"/>
      <c r="E15" s="50"/>
    </row>
    <row r="16" spans="1:36" ht="32.25" customHeight="1">
      <c r="A16" s="173" t="s">
        <v>47</v>
      </c>
      <c r="B16" s="174" t="s">
        <v>94</v>
      </c>
      <c r="C16" s="172" t="s">
        <v>91</v>
      </c>
      <c r="D16" s="172" t="s">
        <v>17</v>
      </c>
      <c r="E16" s="172" t="s">
        <v>15</v>
      </c>
    </row>
    <row r="17" spans="1:5" ht="18" customHeight="1">
      <c r="A17" s="173" t="s">
        <v>40</v>
      </c>
      <c r="B17" s="174" t="s">
        <v>95</v>
      </c>
      <c r="C17" s="173"/>
      <c r="D17" s="173"/>
      <c r="E17" s="173"/>
    </row>
    <row r="18" spans="1:5" ht="55.5" customHeight="1">
      <c r="A18" s="173" t="s">
        <v>48</v>
      </c>
      <c r="B18" s="174" t="s">
        <v>96</v>
      </c>
      <c r="C18" s="173"/>
      <c r="D18" s="173"/>
      <c r="E18" s="173"/>
    </row>
    <row r="19" spans="1:5" ht="21.75" customHeight="1">
      <c r="A19" s="173" t="s">
        <v>49</v>
      </c>
      <c r="B19" s="174" t="s">
        <v>92</v>
      </c>
      <c r="C19" s="173"/>
      <c r="D19" s="173"/>
      <c r="E19" s="173"/>
    </row>
    <row r="20" spans="1:5" ht="32.25" customHeight="1">
      <c r="A20" s="173" t="s">
        <v>97</v>
      </c>
      <c r="B20" s="174" t="s">
        <v>98</v>
      </c>
      <c r="C20" s="173"/>
      <c r="D20" s="173"/>
      <c r="E20" s="173"/>
    </row>
    <row r="21" spans="1:5" ht="20.25" customHeight="1">
      <c r="A21" s="221" t="s">
        <v>50</v>
      </c>
      <c r="B21" s="221"/>
      <c r="C21" s="173"/>
      <c r="D21" s="173"/>
      <c r="E21" s="173"/>
    </row>
    <row r="22" spans="1:5" ht="21" customHeight="1">
      <c r="A22" s="223" t="s">
        <v>99</v>
      </c>
      <c r="B22" s="223"/>
      <c r="C22" s="130">
        <v>-3</v>
      </c>
      <c r="D22" s="130">
        <v>-7</v>
      </c>
      <c r="E22" s="130">
        <v>-10</v>
      </c>
    </row>
    <row r="23" spans="1:5" ht="32.25" customHeight="1">
      <c r="A23" s="223" t="s">
        <v>100</v>
      </c>
      <c r="B23" s="223"/>
      <c r="C23" s="130">
        <v>-40</v>
      </c>
      <c r="D23" s="130">
        <v>-40</v>
      </c>
      <c r="E23" s="130">
        <v>-40</v>
      </c>
    </row>
    <row r="24" spans="1:5" ht="24.75" customHeight="1">
      <c r="A24" s="222" t="s">
        <v>51</v>
      </c>
      <c r="B24" s="222"/>
      <c r="C24" s="131">
        <v>-2100</v>
      </c>
      <c r="D24" s="131">
        <v>-5600</v>
      </c>
      <c r="E24" s="131">
        <v>-7000</v>
      </c>
    </row>
    <row r="25" spans="1:5" ht="17.25" customHeight="1">
      <c r="A25" s="138"/>
      <c r="B25" s="138"/>
      <c r="C25" s="173"/>
      <c r="D25" s="173"/>
      <c r="E25" s="173"/>
    </row>
    <row r="26" spans="1:5" ht="32.25" customHeight="1">
      <c r="A26" s="173" t="s">
        <v>47</v>
      </c>
      <c r="B26" s="174" t="s">
        <v>101</v>
      </c>
      <c r="C26" s="172" t="s">
        <v>91</v>
      </c>
      <c r="D26" s="172" t="s">
        <v>17</v>
      </c>
      <c r="E26" s="172" t="s">
        <v>15</v>
      </c>
    </row>
    <row r="27" spans="1:5" ht="67.5" customHeight="1">
      <c r="A27" s="173" t="s">
        <v>40</v>
      </c>
      <c r="B27" s="174" t="s">
        <v>102</v>
      </c>
      <c r="C27" s="173"/>
      <c r="D27" s="173"/>
      <c r="E27" s="173"/>
    </row>
    <row r="28" spans="1:5" ht="51.75" customHeight="1">
      <c r="A28" s="173" t="s">
        <v>48</v>
      </c>
      <c r="B28" s="174" t="s">
        <v>103</v>
      </c>
      <c r="C28" s="173"/>
      <c r="D28" s="173"/>
      <c r="E28" s="173"/>
    </row>
    <row r="29" spans="1:5" ht="20.25" customHeight="1">
      <c r="A29" s="173" t="s">
        <v>49</v>
      </c>
      <c r="B29" s="174" t="s">
        <v>92</v>
      </c>
      <c r="C29" s="173"/>
      <c r="D29" s="173"/>
      <c r="E29" s="173"/>
    </row>
    <row r="30" spans="1:5" ht="32.25" customHeight="1">
      <c r="A30" s="173" t="s">
        <v>120</v>
      </c>
      <c r="B30" s="174" t="s">
        <v>104</v>
      </c>
      <c r="C30" s="173"/>
      <c r="D30" s="173"/>
      <c r="E30" s="173"/>
    </row>
    <row r="31" spans="1:5" ht="21.75" customHeight="1">
      <c r="A31" s="221" t="s">
        <v>50</v>
      </c>
      <c r="B31" s="221"/>
      <c r="C31" s="173"/>
      <c r="D31" s="173"/>
      <c r="E31" s="173"/>
    </row>
    <row r="32" spans="1:5" ht="22.5" customHeight="1">
      <c r="A32" s="223" t="s">
        <v>136</v>
      </c>
      <c r="B32" s="223"/>
      <c r="C32" s="130">
        <v>-25</v>
      </c>
      <c r="D32" s="130">
        <v>-40</v>
      </c>
      <c r="E32" s="130">
        <v>-50</v>
      </c>
    </row>
    <row r="33" spans="1:5" ht="22.5" customHeight="1">
      <c r="A33" s="223" t="s">
        <v>105</v>
      </c>
      <c r="B33" s="223"/>
      <c r="C33" s="130">
        <v>-11</v>
      </c>
      <c r="D33" s="130">
        <v>-17</v>
      </c>
      <c r="E33" s="130">
        <v>-20</v>
      </c>
    </row>
    <row r="34" spans="1:5" ht="21.75" customHeight="1">
      <c r="A34" s="223" t="s">
        <v>106</v>
      </c>
      <c r="B34" s="223"/>
      <c r="C34" s="130">
        <v>-14</v>
      </c>
      <c r="D34" s="130">
        <v>-23</v>
      </c>
      <c r="E34" s="130">
        <v>-30</v>
      </c>
    </row>
    <row r="35" spans="1:5" ht="21.75" customHeight="1">
      <c r="A35" s="223" t="s">
        <v>107</v>
      </c>
      <c r="B35" s="223"/>
      <c r="C35" s="130">
        <v>-6</v>
      </c>
      <c r="D35" s="130">
        <v>-10</v>
      </c>
      <c r="E35" s="130">
        <v>-13</v>
      </c>
    </row>
    <row r="36" spans="1:5" ht="23.25" customHeight="1">
      <c r="A36" s="222" t="s">
        <v>108</v>
      </c>
      <c r="B36" s="222"/>
      <c r="C36" s="131">
        <v>-4000</v>
      </c>
      <c r="D36" s="131">
        <v>-6000</v>
      </c>
      <c r="E36" s="131">
        <v>-8000</v>
      </c>
    </row>
    <row r="37" spans="1:5" ht="16.5" customHeight="1">
      <c r="A37" s="138"/>
      <c r="B37" s="138"/>
      <c r="C37" s="173"/>
      <c r="D37" s="173"/>
      <c r="E37" s="173"/>
    </row>
    <row r="38" spans="1:5" ht="32.25" customHeight="1">
      <c r="A38" s="173" t="s">
        <v>47</v>
      </c>
      <c r="B38" s="174" t="s">
        <v>109</v>
      </c>
      <c r="C38" s="172" t="s">
        <v>91</v>
      </c>
      <c r="D38" s="172" t="s">
        <v>17</v>
      </c>
      <c r="E38" s="172" t="s">
        <v>15</v>
      </c>
    </row>
    <row r="39" spans="1:5" ht="40.5" customHeight="1">
      <c r="A39" s="173" t="s">
        <v>40</v>
      </c>
      <c r="B39" s="174" t="s">
        <v>110</v>
      </c>
      <c r="C39" s="173"/>
      <c r="D39" s="173"/>
      <c r="E39" s="173"/>
    </row>
    <row r="40" spans="1:5" ht="60" customHeight="1">
      <c r="A40" s="173" t="s">
        <v>48</v>
      </c>
      <c r="B40" s="174" t="s">
        <v>111</v>
      </c>
      <c r="C40" s="173"/>
      <c r="D40" s="173"/>
      <c r="E40" s="173"/>
    </row>
    <row r="41" spans="1:5" ht="25.5" customHeight="1">
      <c r="A41" s="173" t="s">
        <v>49</v>
      </c>
      <c r="B41" s="174" t="s">
        <v>92</v>
      </c>
      <c r="C41" s="173"/>
      <c r="D41" s="173"/>
      <c r="E41" s="173"/>
    </row>
    <row r="42" spans="1:5" ht="39.75" customHeight="1">
      <c r="A42" s="173" t="s">
        <v>134</v>
      </c>
      <c r="B42" s="174" t="s">
        <v>112</v>
      </c>
      <c r="C42" s="173"/>
      <c r="D42" s="173"/>
      <c r="E42" s="173"/>
    </row>
    <row r="43" spans="1:5" ht="21" customHeight="1">
      <c r="A43" s="221" t="s">
        <v>50</v>
      </c>
      <c r="B43" s="221"/>
      <c r="C43" s="173"/>
      <c r="D43" s="173"/>
      <c r="E43" s="173"/>
    </row>
    <row r="44" spans="1:5" ht="20.25" customHeight="1">
      <c r="A44" s="223" t="s">
        <v>113</v>
      </c>
      <c r="B44" s="223"/>
      <c r="C44" s="130">
        <v>-25</v>
      </c>
      <c r="D44" s="130">
        <v>-45</v>
      </c>
      <c r="E44" s="130">
        <v>-84</v>
      </c>
    </row>
    <row r="45" spans="1:5" ht="39" customHeight="1">
      <c r="A45" s="223" t="s">
        <v>135</v>
      </c>
      <c r="B45" s="223"/>
      <c r="C45" s="130">
        <v>-250</v>
      </c>
      <c r="D45" s="130">
        <v>-450</v>
      </c>
      <c r="E45" s="130">
        <v>-840</v>
      </c>
    </row>
    <row r="46" spans="1:5" ht="21" customHeight="1">
      <c r="A46" s="223" t="s">
        <v>105</v>
      </c>
      <c r="B46" s="223"/>
      <c r="C46" s="130">
        <v>-25</v>
      </c>
      <c r="D46" s="130">
        <v>-45</v>
      </c>
      <c r="E46" s="130">
        <v>-84</v>
      </c>
    </row>
    <row r="47" spans="1:5" ht="17.25" customHeight="1">
      <c r="A47" s="223" t="s">
        <v>106</v>
      </c>
      <c r="B47" s="223"/>
      <c r="C47" s="130">
        <v>-225</v>
      </c>
      <c r="D47" s="130">
        <v>-405</v>
      </c>
      <c r="E47" s="130">
        <v>-756</v>
      </c>
    </row>
    <row r="48" spans="1:5" ht="19.5" customHeight="1">
      <c r="A48" s="222" t="s">
        <v>108</v>
      </c>
      <c r="B48" s="222"/>
      <c r="C48" s="131">
        <v>-686</v>
      </c>
      <c r="D48" s="131">
        <v>-1100</v>
      </c>
      <c r="E48" s="131">
        <v>-1260</v>
      </c>
    </row>
    <row r="49" spans="1:5" ht="19.5" customHeight="1">
      <c r="A49" s="138"/>
      <c r="B49" s="138"/>
      <c r="C49" s="173"/>
      <c r="D49" s="173"/>
      <c r="E49" s="173"/>
    </row>
    <row r="50" spans="1:5" ht="32.25" customHeight="1">
      <c r="A50" s="173" t="s">
        <v>47</v>
      </c>
      <c r="B50" s="174" t="s">
        <v>114</v>
      </c>
      <c r="C50" s="172" t="s">
        <v>91</v>
      </c>
      <c r="D50" s="172" t="s">
        <v>17</v>
      </c>
      <c r="E50" s="172" t="s">
        <v>15</v>
      </c>
    </row>
    <row r="51" spans="1:5" ht="56.25" customHeight="1">
      <c r="A51" s="173" t="s">
        <v>40</v>
      </c>
      <c r="B51" s="174" t="s">
        <v>115</v>
      </c>
      <c r="C51" s="173"/>
      <c r="D51" s="173"/>
      <c r="E51" s="173"/>
    </row>
    <row r="52" spans="1:5" ht="108" customHeight="1">
      <c r="A52" s="173" t="s">
        <v>48</v>
      </c>
      <c r="B52" s="174" t="s">
        <v>116</v>
      </c>
      <c r="C52" s="173"/>
      <c r="D52" s="173"/>
      <c r="E52" s="173"/>
    </row>
    <row r="53" spans="1:5" ht="22.5" customHeight="1">
      <c r="A53" s="173" t="s">
        <v>49</v>
      </c>
      <c r="B53" s="174" t="s">
        <v>52</v>
      </c>
      <c r="C53" s="173"/>
      <c r="D53" s="173"/>
      <c r="E53" s="173"/>
    </row>
    <row r="54" spans="1:5" ht="71.25" customHeight="1">
      <c r="A54" s="173" t="s">
        <v>53</v>
      </c>
      <c r="B54" s="174" t="s">
        <v>117</v>
      </c>
      <c r="C54" s="173"/>
      <c r="D54" s="173"/>
      <c r="E54" s="173"/>
    </row>
    <row r="55" spans="1:5" ht="32.25" customHeight="1">
      <c r="A55" s="221" t="s">
        <v>50</v>
      </c>
      <c r="B55" s="221"/>
      <c r="C55" s="173"/>
      <c r="D55" s="173"/>
      <c r="E55" s="173"/>
    </row>
    <row r="56" spans="1:5" ht="23.25" customHeight="1">
      <c r="A56" s="223" t="s">
        <v>118</v>
      </c>
      <c r="B56" s="223"/>
      <c r="C56" s="130">
        <v>-25</v>
      </c>
      <c r="D56" s="130">
        <v>-40</v>
      </c>
      <c r="E56" s="130">
        <v>-50</v>
      </c>
    </row>
    <row r="57" spans="1:5" ht="26.25" customHeight="1">
      <c r="A57" s="223" t="s">
        <v>105</v>
      </c>
      <c r="B57" s="223"/>
      <c r="C57" s="130">
        <v>-11</v>
      </c>
      <c r="D57" s="130">
        <v>-17</v>
      </c>
      <c r="E57" s="130">
        <v>-20</v>
      </c>
    </row>
    <row r="58" spans="1:5" ht="22.5" customHeight="1">
      <c r="A58" s="223" t="s">
        <v>106</v>
      </c>
      <c r="B58" s="223"/>
      <c r="C58" s="130">
        <v>-14</v>
      </c>
      <c r="D58" s="130">
        <v>-23</v>
      </c>
      <c r="E58" s="130">
        <v>-30</v>
      </c>
    </row>
    <row r="59" spans="1:5" ht="21" customHeight="1">
      <c r="A59" s="223" t="s">
        <v>119</v>
      </c>
      <c r="B59" s="223"/>
      <c r="C59" s="130">
        <v>-6</v>
      </c>
      <c r="D59" s="130">
        <v>-10</v>
      </c>
      <c r="E59" s="130">
        <v>-13</v>
      </c>
    </row>
    <row r="60" spans="1:5" ht="21" customHeight="1">
      <c r="A60" s="222" t="s">
        <v>108</v>
      </c>
      <c r="B60" s="222"/>
      <c r="C60" s="131">
        <v>-20000</v>
      </c>
      <c r="D60" s="131">
        <v>-33000</v>
      </c>
      <c r="E60" s="131">
        <v>-40000</v>
      </c>
    </row>
    <row r="61" spans="1:5" ht="18" customHeight="1">
      <c r="A61" s="134"/>
      <c r="B61" s="134"/>
      <c r="C61" s="133"/>
      <c r="D61" s="133"/>
      <c r="E61" s="123"/>
    </row>
    <row r="62" spans="1:5" ht="32.25" customHeight="1">
      <c r="A62" s="173" t="s">
        <v>47</v>
      </c>
      <c r="B62" s="174" t="s">
        <v>121</v>
      </c>
      <c r="C62" s="172" t="s">
        <v>91</v>
      </c>
      <c r="D62" s="172" t="s">
        <v>17</v>
      </c>
      <c r="E62" s="172" t="s">
        <v>15</v>
      </c>
    </row>
    <row r="63" spans="1:5" ht="39" customHeight="1">
      <c r="A63" s="173" t="s">
        <v>40</v>
      </c>
      <c r="B63" s="174" t="s">
        <v>122</v>
      </c>
      <c r="C63" s="173"/>
      <c r="D63" s="173"/>
      <c r="E63" s="173"/>
    </row>
    <row r="64" spans="1:5" ht="109.5" customHeight="1">
      <c r="A64" s="173" t="s">
        <v>48</v>
      </c>
      <c r="B64" s="174" t="s">
        <v>123</v>
      </c>
      <c r="C64" s="173"/>
      <c r="D64" s="173"/>
      <c r="E64" s="173"/>
    </row>
    <row r="65" spans="1:5" ht="20.25" customHeight="1">
      <c r="A65" s="173" t="s">
        <v>49</v>
      </c>
      <c r="B65" s="174" t="s">
        <v>52</v>
      </c>
      <c r="C65" s="173"/>
      <c r="D65" s="173"/>
      <c r="E65" s="173"/>
    </row>
    <row r="66" spans="1:5" ht="57" customHeight="1">
      <c r="A66" s="173" t="s">
        <v>53</v>
      </c>
      <c r="B66" s="174" t="s">
        <v>124</v>
      </c>
      <c r="C66" s="173"/>
      <c r="D66" s="173"/>
      <c r="E66" s="173"/>
    </row>
    <row r="67" spans="1:5" ht="24.75" customHeight="1">
      <c r="A67" s="221" t="s">
        <v>50</v>
      </c>
      <c r="B67" s="221"/>
      <c r="C67" s="173"/>
      <c r="D67" s="173"/>
      <c r="E67" s="173"/>
    </row>
    <row r="68" spans="1:5" ht="22.5" customHeight="1">
      <c r="A68" s="223" t="s">
        <v>125</v>
      </c>
      <c r="B68" s="223"/>
      <c r="C68" s="130">
        <v>-11</v>
      </c>
      <c r="D68" s="130">
        <v>-16</v>
      </c>
      <c r="E68" s="130">
        <v>-22</v>
      </c>
    </row>
    <row r="69" spans="1:5" ht="23.25" customHeight="1">
      <c r="A69" s="223" t="s">
        <v>105</v>
      </c>
      <c r="B69" s="223"/>
      <c r="C69" s="130">
        <v>-7</v>
      </c>
      <c r="D69" s="130">
        <v>-11</v>
      </c>
      <c r="E69" s="130">
        <v>-15</v>
      </c>
    </row>
    <row r="70" spans="1:5" ht="23.25" customHeight="1">
      <c r="A70" s="223" t="s">
        <v>106</v>
      </c>
      <c r="B70" s="223"/>
      <c r="C70" s="130">
        <v>-4</v>
      </c>
      <c r="D70" s="130">
        <v>-5</v>
      </c>
      <c r="E70" s="130">
        <v>-7</v>
      </c>
    </row>
    <row r="71" spans="1:5" ht="23.25" customHeight="1">
      <c r="A71" s="222" t="s">
        <v>108</v>
      </c>
      <c r="B71" s="222"/>
      <c r="C71" s="131">
        <v>-6000</v>
      </c>
      <c r="D71" s="131">
        <v>-9000</v>
      </c>
      <c r="E71" s="131">
        <v>-12877.5</v>
      </c>
    </row>
    <row r="72" spans="1:5" ht="18" customHeight="1">
      <c r="A72" s="173"/>
      <c r="B72" s="173"/>
      <c r="C72" s="137"/>
      <c r="D72" s="137"/>
      <c r="E72" s="137"/>
    </row>
    <row r="73" spans="1:5" ht="18" customHeight="1">
      <c r="A73" s="173" t="s">
        <v>47</v>
      </c>
      <c r="B73" s="174" t="s">
        <v>147</v>
      </c>
      <c r="C73" s="172" t="s">
        <v>91</v>
      </c>
      <c r="D73" s="172" t="s">
        <v>17</v>
      </c>
      <c r="E73" s="172" t="s">
        <v>15</v>
      </c>
    </row>
    <row r="74" spans="1:5" ht="54.75" customHeight="1">
      <c r="A74" s="173" t="s">
        <v>40</v>
      </c>
      <c r="B74" s="174" t="s">
        <v>148</v>
      </c>
      <c r="C74" s="182"/>
      <c r="D74" s="182"/>
      <c r="E74" s="182"/>
    </row>
    <row r="75" spans="1:5" ht="105" customHeight="1">
      <c r="A75" s="173" t="s">
        <v>48</v>
      </c>
      <c r="B75" s="174" t="s">
        <v>149</v>
      </c>
      <c r="C75" s="182"/>
      <c r="D75" s="182"/>
      <c r="E75" s="182"/>
    </row>
    <row r="76" spans="1:5" ht="18" customHeight="1">
      <c r="A76" s="173" t="s">
        <v>49</v>
      </c>
      <c r="B76" s="174" t="s">
        <v>52</v>
      </c>
      <c r="C76" s="182"/>
      <c r="D76" s="182"/>
      <c r="E76" s="182"/>
    </row>
    <row r="77" spans="1:5" ht="86.25" customHeight="1">
      <c r="A77" s="173" t="s">
        <v>53</v>
      </c>
      <c r="B77" s="174" t="s">
        <v>150</v>
      </c>
      <c r="C77" s="182"/>
      <c r="D77" s="182"/>
      <c r="E77" s="182"/>
    </row>
    <row r="78" spans="1:5" ht="18" customHeight="1">
      <c r="A78" s="221" t="s">
        <v>50</v>
      </c>
      <c r="B78" s="221"/>
      <c r="C78" s="183"/>
      <c r="D78" s="183"/>
      <c r="E78" s="183"/>
    </row>
    <row r="79" spans="1:5" ht="18" customHeight="1">
      <c r="A79" s="222" t="s">
        <v>108</v>
      </c>
      <c r="B79" s="222"/>
      <c r="C79" s="131">
        <v>-55480</v>
      </c>
      <c r="D79" s="131">
        <v>-72937.5</v>
      </c>
      <c r="E79" s="131"/>
    </row>
    <row r="80" spans="1:5" ht="18" customHeight="1">
      <c r="A80" s="182"/>
      <c r="B80" s="182"/>
      <c r="C80" s="137"/>
      <c r="D80" s="137"/>
      <c r="E80" s="137"/>
    </row>
    <row r="81" spans="1:5" ht="32.25" customHeight="1">
      <c r="A81" s="173" t="s">
        <v>47</v>
      </c>
      <c r="B81" s="174" t="s">
        <v>126</v>
      </c>
      <c r="C81" s="172" t="s">
        <v>91</v>
      </c>
      <c r="D81" s="172" t="s">
        <v>17</v>
      </c>
      <c r="E81" s="172" t="s">
        <v>15</v>
      </c>
    </row>
    <row r="82" spans="1:5" ht="59.25" customHeight="1">
      <c r="A82" s="173" t="s">
        <v>40</v>
      </c>
      <c r="B82" s="174" t="s">
        <v>127</v>
      </c>
      <c r="C82" s="173"/>
      <c r="D82" s="173"/>
      <c r="E82" s="173"/>
    </row>
    <row r="83" spans="1:5" ht="86.25">
      <c r="A83" s="173" t="s">
        <v>48</v>
      </c>
      <c r="B83" s="174" t="s">
        <v>128</v>
      </c>
      <c r="C83" s="173"/>
      <c r="D83" s="173"/>
      <c r="E83" s="173"/>
    </row>
    <row r="84" spans="1:5" ht="20.25" customHeight="1">
      <c r="A84" s="173" t="s">
        <v>49</v>
      </c>
      <c r="B84" s="174" t="s">
        <v>52</v>
      </c>
      <c r="C84" s="173"/>
      <c r="D84" s="173"/>
      <c r="E84" s="173"/>
    </row>
    <row r="85" spans="1:5" ht="51.75" customHeight="1">
      <c r="A85" s="173" t="s">
        <v>53</v>
      </c>
      <c r="B85" s="174" t="s">
        <v>129</v>
      </c>
      <c r="C85" s="173"/>
      <c r="D85" s="173"/>
      <c r="E85" s="173"/>
    </row>
    <row r="86" spans="1:5" ht="19.5" customHeight="1">
      <c r="A86" s="221" t="s">
        <v>50</v>
      </c>
      <c r="B86" s="221"/>
      <c r="C86" s="173"/>
      <c r="D86" s="173"/>
      <c r="E86" s="173"/>
    </row>
    <row r="87" spans="1:5" ht="22.5" customHeight="1">
      <c r="A87" s="223" t="s">
        <v>130</v>
      </c>
      <c r="B87" s="223"/>
      <c r="C87" s="130">
        <v>-25</v>
      </c>
      <c r="D87" s="130">
        <v>-45</v>
      </c>
      <c r="E87" s="130">
        <v>-84</v>
      </c>
    </row>
    <row r="88" spans="1:5" ht="22.5" customHeight="1">
      <c r="A88" s="223" t="s">
        <v>131</v>
      </c>
      <c r="B88" s="223"/>
      <c r="C88" s="130">
        <v>-250</v>
      </c>
      <c r="D88" s="130">
        <v>-450</v>
      </c>
      <c r="E88" s="130">
        <v>-840</v>
      </c>
    </row>
    <row r="89" spans="1:5" ht="22.5" customHeight="1">
      <c r="A89" s="223" t="s">
        <v>132</v>
      </c>
      <c r="B89" s="223"/>
      <c r="C89" s="130">
        <v>-25</v>
      </c>
      <c r="D89" s="130">
        <v>-45</v>
      </c>
      <c r="E89" s="130">
        <v>-84</v>
      </c>
    </row>
    <row r="90" spans="1:5" ht="21.75" customHeight="1">
      <c r="A90" s="223" t="s">
        <v>133</v>
      </c>
      <c r="B90" s="223"/>
      <c r="C90" s="130">
        <v>-225</v>
      </c>
      <c r="D90" s="130">
        <v>-405</v>
      </c>
      <c r="E90" s="130">
        <v>-756</v>
      </c>
    </row>
    <row r="91" spans="1:5" ht="18.75" customHeight="1">
      <c r="A91" s="222" t="s">
        <v>108</v>
      </c>
      <c r="B91" s="222"/>
      <c r="C91" s="131">
        <v>-30000</v>
      </c>
      <c r="D91" s="131">
        <v>-67500</v>
      </c>
      <c r="E91" s="131">
        <v>-126000</v>
      </c>
    </row>
    <row r="92" spans="1:5" ht="22.5" customHeight="1">
      <c r="A92" s="118"/>
      <c r="B92" s="118"/>
      <c r="C92" s="136"/>
      <c r="D92" s="136"/>
      <c r="E92" s="135"/>
    </row>
    <row r="93" spans="1:5" ht="34.5">
      <c r="A93" s="46" t="s">
        <v>47</v>
      </c>
      <c r="B93" s="47">
        <v>12015</v>
      </c>
      <c r="C93" s="45" t="s">
        <v>65</v>
      </c>
      <c r="D93" s="45" t="s">
        <v>17</v>
      </c>
      <c r="E93" s="45" t="s">
        <v>15</v>
      </c>
    </row>
    <row r="94" spans="1:5" ht="108" customHeight="1">
      <c r="A94" s="46" t="s">
        <v>40</v>
      </c>
      <c r="B94" s="77" t="s">
        <v>89</v>
      </c>
      <c r="C94" s="118"/>
      <c r="D94" s="118"/>
      <c r="E94" s="46"/>
    </row>
    <row r="95" spans="1:5" ht="53.25" customHeight="1">
      <c r="A95" s="46" t="s">
        <v>48</v>
      </c>
      <c r="B95" s="77" t="s">
        <v>68</v>
      </c>
      <c r="C95" s="118"/>
      <c r="D95" s="118"/>
      <c r="E95" s="46"/>
    </row>
    <row r="96" spans="1:5">
      <c r="A96" s="46" t="s">
        <v>49</v>
      </c>
      <c r="B96" s="49" t="s">
        <v>39</v>
      </c>
      <c r="C96" s="118"/>
      <c r="D96" s="118"/>
      <c r="E96" s="46"/>
    </row>
    <row r="97" spans="1:5" ht="51.75">
      <c r="A97" s="46" t="s">
        <v>53</v>
      </c>
      <c r="B97" s="49" t="s">
        <v>76</v>
      </c>
      <c r="C97" s="118"/>
      <c r="D97" s="118"/>
      <c r="E97" s="46"/>
    </row>
    <row r="98" spans="1:5">
      <c r="A98" s="229" t="s">
        <v>50</v>
      </c>
      <c r="B98" s="230"/>
      <c r="C98" s="121"/>
      <c r="D98" s="121"/>
      <c r="E98" s="48"/>
    </row>
    <row r="99" spans="1:5" ht="39" customHeight="1">
      <c r="A99" s="46" t="s">
        <v>60</v>
      </c>
      <c r="B99" s="49" t="s">
        <v>69</v>
      </c>
      <c r="C99" s="129">
        <v>300</v>
      </c>
      <c r="D99" s="129">
        <v>355</v>
      </c>
      <c r="E99" s="129">
        <v>355</v>
      </c>
    </row>
    <row r="100" spans="1:5">
      <c r="A100" s="46" t="s">
        <v>60</v>
      </c>
      <c r="B100" s="49" t="s">
        <v>70</v>
      </c>
      <c r="C100" s="128">
        <v>260</v>
      </c>
      <c r="D100" s="128">
        <v>310</v>
      </c>
      <c r="E100" s="128">
        <v>310</v>
      </c>
    </row>
    <row r="101" spans="1:5">
      <c r="A101" s="46" t="s">
        <v>60</v>
      </c>
      <c r="B101" s="49" t="s">
        <v>71</v>
      </c>
      <c r="C101" s="128">
        <v>40</v>
      </c>
      <c r="D101" s="128">
        <f t="shared" ref="D101" si="0">D99-D100</f>
        <v>45</v>
      </c>
      <c r="E101" s="128">
        <f t="shared" ref="E101" si="1">E99-E100</f>
        <v>45</v>
      </c>
    </row>
    <row r="102" spans="1:5" ht="35.25" customHeight="1">
      <c r="A102" s="46" t="s">
        <v>60</v>
      </c>
      <c r="B102" s="49" t="s">
        <v>72</v>
      </c>
      <c r="C102" s="128">
        <v>25</v>
      </c>
      <c r="D102" s="128">
        <v>30</v>
      </c>
      <c r="E102" s="128">
        <v>30</v>
      </c>
    </row>
    <row r="103" spans="1:5" ht="17.25" customHeight="1">
      <c r="A103" s="227" t="s">
        <v>51</v>
      </c>
      <c r="B103" s="228"/>
      <c r="C103" s="127">
        <v>118266</v>
      </c>
      <c r="D103" s="127">
        <v>195137.5</v>
      </c>
      <c r="E103" s="127">
        <v>195137.5</v>
      </c>
    </row>
    <row r="104" spans="1:5" ht="17.25" customHeight="1">
      <c r="A104" s="69"/>
      <c r="B104" s="69"/>
      <c r="C104" s="125">
        <f>C24+C36+C48+C60+C71+C79+C91+C103</f>
        <v>0</v>
      </c>
      <c r="D104" s="125">
        <f>D24+D36+D48+D60+D71+D79+D91+D103</f>
        <v>0</v>
      </c>
      <c r="E104" s="125">
        <f>E24+E36+E48+E60+E71+E79+E91+E103</f>
        <v>0</v>
      </c>
    </row>
    <row r="105" spans="1:5">
      <c r="E105" s="126"/>
    </row>
  </sheetData>
  <mergeCells count="46">
    <mergeCell ref="A103:B103"/>
    <mergeCell ref="A90:B90"/>
    <mergeCell ref="A91:B91"/>
    <mergeCell ref="A98:B98"/>
    <mergeCell ref="A71:B71"/>
    <mergeCell ref="A86:B86"/>
    <mergeCell ref="A87:B87"/>
    <mergeCell ref="A88:B88"/>
    <mergeCell ref="A89:B89"/>
    <mergeCell ref="A78:B78"/>
    <mergeCell ref="A79:B79"/>
    <mergeCell ref="A67:B67"/>
    <mergeCell ref="A68:B68"/>
    <mergeCell ref="A69:B69"/>
    <mergeCell ref="A70:B70"/>
    <mergeCell ref="A48:B48"/>
    <mergeCell ref="A55:B55"/>
    <mergeCell ref="A56:B56"/>
    <mergeCell ref="A59:B59"/>
    <mergeCell ref="A57:B57"/>
    <mergeCell ref="A58:B58"/>
    <mergeCell ref="A60:B60"/>
    <mergeCell ref="A36:B36"/>
    <mergeCell ref="A43:B43"/>
    <mergeCell ref="A44:B44"/>
    <mergeCell ref="A45:B45"/>
    <mergeCell ref="A47:B47"/>
    <mergeCell ref="A46:B46"/>
    <mergeCell ref="A34:B34"/>
    <mergeCell ref="A35:B35"/>
    <mergeCell ref="A23:B23"/>
    <mergeCell ref="A32:B32"/>
    <mergeCell ref="A33:B33"/>
    <mergeCell ref="G1:H1"/>
    <mergeCell ref="A8:B8"/>
    <mergeCell ref="A9:B9"/>
    <mergeCell ref="G3:H3"/>
    <mergeCell ref="B2:E2"/>
    <mergeCell ref="B3:E3"/>
    <mergeCell ref="B4:E4"/>
    <mergeCell ref="A6:E6"/>
    <mergeCell ref="C14:E14"/>
    <mergeCell ref="A21:B21"/>
    <mergeCell ref="A24:B24"/>
    <mergeCell ref="A31:B31"/>
    <mergeCell ref="A22:B22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showGridLines="0" zoomScaleNormal="100" workbookViewId="0">
      <selection activeCell="C14" sqref="C14:E14"/>
    </sheetView>
  </sheetViews>
  <sheetFormatPr defaultRowHeight="17.25"/>
  <cols>
    <col min="1" max="1" width="31.7109375" style="139" customWidth="1"/>
    <col min="2" max="2" width="59.28515625" style="139" customWidth="1"/>
    <col min="3" max="4" width="15.140625" style="139" customWidth="1"/>
    <col min="5" max="5" width="16.85546875" style="139" customWidth="1"/>
    <col min="6" max="6" width="22.5703125" style="139" customWidth="1"/>
    <col min="7" max="7" width="9.140625" style="139"/>
    <col min="8" max="8" width="9.85546875" style="139" bestFit="1" customWidth="1"/>
    <col min="9" max="248" width="9.140625" style="139"/>
    <col min="249" max="249" width="31.7109375" style="139" customWidth="1"/>
    <col min="250" max="250" width="50.140625" style="139" bestFit="1" customWidth="1"/>
    <col min="251" max="251" width="19.42578125" style="139" bestFit="1" customWidth="1"/>
    <col min="252" max="253" width="16" style="139" bestFit="1" customWidth="1"/>
    <col min="254" max="504" width="9.140625" style="139"/>
    <col min="505" max="505" width="31.7109375" style="139" customWidth="1"/>
    <col min="506" max="506" width="50.140625" style="139" bestFit="1" customWidth="1"/>
    <col min="507" max="507" width="19.42578125" style="139" bestFit="1" customWidth="1"/>
    <col min="508" max="509" width="16" style="139" bestFit="1" customWidth="1"/>
    <col min="510" max="760" width="9.140625" style="139"/>
    <col min="761" max="761" width="31.7109375" style="139" customWidth="1"/>
    <col min="762" max="762" width="50.140625" style="139" bestFit="1" customWidth="1"/>
    <col min="763" max="763" width="19.42578125" style="139" bestFit="1" customWidth="1"/>
    <col min="764" max="765" width="16" style="139" bestFit="1" customWidth="1"/>
    <col min="766" max="1016" width="9.140625" style="139"/>
    <col min="1017" max="1017" width="31.7109375" style="139" customWidth="1"/>
    <col min="1018" max="1018" width="50.140625" style="139" bestFit="1" customWidth="1"/>
    <col min="1019" max="1019" width="19.42578125" style="139" bestFit="1" customWidth="1"/>
    <col min="1020" max="1021" width="16" style="139" bestFit="1" customWidth="1"/>
    <col min="1022" max="1272" width="9.140625" style="139"/>
    <col min="1273" max="1273" width="31.7109375" style="139" customWidth="1"/>
    <col min="1274" max="1274" width="50.140625" style="139" bestFit="1" customWidth="1"/>
    <col min="1275" max="1275" width="19.42578125" style="139" bestFit="1" customWidth="1"/>
    <col min="1276" max="1277" width="16" style="139" bestFit="1" customWidth="1"/>
    <col min="1278" max="1528" width="9.140625" style="139"/>
    <col min="1529" max="1529" width="31.7109375" style="139" customWidth="1"/>
    <col min="1530" max="1530" width="50.140625" style="139" bestFit="1" customWidth="1"/>
    <col min="1531" max="1531" width="19.42578125" style="139" bestFit="1" customWidth="1"/>
    <col min="1532" max="1533" width="16" style="139" bestFit="1" customWidth="1"/>
    <col min="1534" max="1784" width="9.140625" style="139"/>
    <col min="1785" max="1785" width="31.7109375" style="139" customWidth="1"/>
    <col min="1786" max="1786" width="50.140625" style="139" bestFit="1" customWidth="1"/>
    <col min="1787" max="1787" width="19.42578125" style="139" bestFit="1" customWidth="1"/>
    <col min="1788" max="1789" width="16" style="139" bestFit="1" customWidth="1"/>
    <col min="1790" max="2040" width="9.140625" style="139"/>
    <col min="2041" max="2041" width="31.7109375" style="139" customWidth="1"/>
    <col min="2042" max="2042" width="50.140625" style="139" bestFit="1" customWidth="1"/>
    <col min="2043" max="2043" width="19.42578125" style="139" bestFit="1" customWidth="1"/>
    <col min="2044" max="2045" width="16" style="139" bestFit="1" customWidth="1"/>
    <col min="2046" max="2296" width="9.140625" style="139"/>
    <col min="2297" max="2297" width="31.7109375" style="139" customWidth="1"/>
    <col min="2298" max="2298" width="50.140625" style="139" bestFit="1" customWidth="1"/>
    <col min="2299" max="2299" width="19.42578125" style="139" bestFit="1" customWidth="1"/>
    <col min="2300" max="2301" width="16" style="139" bestFit="1" customWidth="1"/>
    <col min="2302" max="2552" width="9.140625" style="139"/>
    <col min="2553" max="2553" width="31.7109375" style="139" customWidth="1"/>
    <col min="2554" max="2554" width="50.140625" style="139" bestFit="1" customWidth="1"/>
    <col min="2555" max="2555" width="19.42578125" style="139" bestFit="1" customWidth="1"/>
    <col min="2556" max="2557" width="16" style="139" bestFit="1" customWidth="1"/>
    <col min="2558" max="2808" width="9.140625" style="139"/>
    <col min="2809" max="2809" width="31.7109375" style="139" customWidth="1"/>
    <col min="2810" max="2810" width="50.140625" style="139" bestFit="1" customWidth="1"/>
    <col min="2811" max="2811" width="19.42578125" style="139" bestFit="1" customWidth="1"/>
    <col min="2812" max="2813" width="16" style="139" bestFit="1" customWidth="1"/>
    <col min="2814" max="3064" width="9.140625" style="139"/>
    <col min="3065" max="3065" width="31.7109375" style="139" customWidth="1"/>
    <col min="3066" max="3066" width="50.140625" style="139" bestFit="1" customWidth="1"/>
    <col min="3067" max="3067" width="19.42578125" style="139" bestFit="1" customWidth="1"/>
    <col min="3068" max="3069" width="16" style="139" bestFit="1" customWidth="1"/>
    <col min="3070" max="3320" width="9.140625" style="139"/>
    <col min="3321" max="3321" width="31.7109375" style="139" customWidth="1"/>
    <col min="3322" max="3322" width="50.140625" style="139" bestFit="1" customWidth="1"/>
    <col min="3323" max="3323" width="19.42578125" style="139" bestFit="1" customWidth="1"/>
    <col min="3324" max="3325" width="16" style="139" bestFit="1" customWidth="1"/>
    <col min="3326" max="3576" width="9.140625" style="139"/>
    <col min="3577" max="3577" width="31.7109375" style="139" customWidth="1"/>
    <col min="3578" max="3578" width="50.140625" style="139" bestFit="1" customWidth="1"/>
    <col min="3579" max="3579" width="19.42578125" style="139" bestFit="1" customWidth="1"/>
    <col min="3580" max="3581" width="16" style="139" bestFit="1" customWidth="1"/>
    <col min="3582" max="3832" width="9.140625" style="139"/>
    <col min="3833" max="3833" width="31.7109375" style="139" customWidth="1"/>
    <col min="3834" max="3834" width="50.140625" style="139" bestFit="1" customWidth="1"/>
    <col min="3835" max="3835" width="19.42578125" style="139" bestFit="1" customWidth="1"/>
    <col min="3836" max="3837" width="16" style="139" bestFit="1" customWidth="1"/>
    <col min="3838" max="4088" width="9.140625" style="139"/>
    <col min="4089" max="4089" width="31.7109375" style="139" customWidth="1"/>
    <col min="4090" max="4090" width="50.140625" style="139" bestFit="1" customWidth="1"/>
    <col min="4091" max="4091" width="19.42578125" style="139" bestFit="1" customWidth="1"/>
    <col min="4092" max="4093" width="16" style="139" bestFit="1" customWidth="1"/>
    <col min="4094" max="4344" width="9.140625" style="139"/>
    <col min="4345" max="4345" width="31.7109375" style="139" customWidth="1"/>
    <col min="4346" max="4346" width="50.140625" style="139" bestFit="1" customWidth="1"/>
    <col min="4347" max="4347" width="19.42578125" style="139" bestFit="1" customWidth="1"/>
    <col min="4348" max="4349" width="16" style="139" bestFit="1" customWidth="1"/>
    <col min="4350" max="4600" width="9.140625" style="139"/>
    <col min="4601" max="4601" width="31.7109375" style="139" customWidth="1"/>
    <col min="4602" max="4602" width="50.140625" style="139" bestFit="1" customWidth="1"/>
    <col min="4603" max="4603" width="19.42578125" style="139" bestFit="1" customWidth="1"/>
    <col min="4604" max="4605" width="16" style="139" bestFit="1" customWidth="1"/>
    <col min="4606" max="4856" width="9.140625" style="139"/>
    <col min="4857" max="4857" width="31.7109375" style="139" customWidth="1"/>
    <col min="4858" max="4858" width="50.140625" style="139" bestFit="1" customWidth="1"/>
    <col min="4859" max="4859" width="19.42578125" style="139" bestFit="1" customWidth="1"/>
    <col min="4860" max="4861" width="16" style="139" bestFit="1" customWidth="1"/>
    <col min="4862" max="5112" width="9.140625" style="139"/>
    <col min="5113" max="5113" width="31.7109375" style="139" customWidth="1"/>
    <col min="5114" max="5114" width="50.140625" style="139" bestFit="1" customWidth="1"/>
    <col min="5115" max="5115" width="19.42578125" style="139" bestFit="1" customWidth="1"/>
    <col min="5116" max="5117" width="16" style="139" bestFit="1" customWidth="1"/>
    <col min="5118" max="5368" width="9.140625" style="139"/>
    <col min="5369" max="5369" width="31.7109375" style="139" customWidth="1"/>
    <col min="5370" max="5370" width="50.140625" style="139" bestFit="1" customWidth="1"/>
    <col min="5371" max="5371" width="19.42578125" style="139" bestFit="1" customWidth="1"/>
    <col min="5372" max="5373" width="16" style="139" bestFit="1" customWidth="1"/>
    <col min="5374" max="5624" width="9.140625" style="139"/>
    <col min="5625" max="5625" width="31.7109375" style="139" customWidth="1"/>
    <col min="5626" max="5626" width="50.140625" style="139" bestFit="1" customWidth="1"/>
    <col min="5627" max="5627" width="19.42578125" style="139" bestFit="1" customWidth="1"/>
    <col min="5628" max="5629" width="16" style="139" bestFit="1" customWidth="1"/>
    <col min="5630" max="5880" width="9.140625" style="139"/>
    <col min="5881" max="5881" width="31.7109375" style="139" customWidth="1"/>
    <col min="5882" max="5882" width="50.140625" style="139" bestFit="1" customWidth="1"/>
    <col min="5883" max="5883" width="19.42578125" style="139" bestFit="1" customWidth="1"/>
    <col min="5884" max="5885" width="16" style="139" bestFit="1" customWidth="1"/>
    <col min="5886" max="6136" width="9.140625" style="139"/>
    <col min="6137" max="6137" width="31.7109375" style="139" customWidth="1"/>
    <col min="6138" max="6138" width="50.140625" style="139" bestFit="1" customWidth="1"/>
    <col min="6139" max="6139" width="19.42578125" style="139" bestFit="1" customWidth="1"/>
    <col min="6140" max="6141" width="16" style="139" bestFit="1" customWidth="1"/>
    <col min="6142" max="6392" width="9.140625" style="139"/>
    <col min="6393" max="6393" width="31.7109375" style="139" customWidth="1"/>
    <col min="6394" max="6394" width="50.140625" style="139" bestFit="1" customWidth="1"/>
    <col min="6395" max="6395" width="19.42578125" style="139" bestFit="1" customWidth="1"/>
    <col min="6396" max="6397" width="16" style="139" bestFit="1" customWidth="1"/>
    <col min="6398" max="6648" width="9.140625" style="139"/>
    <col min="6649" max="6649" width="31.7109375" style="139" customWidth="1"/>
    <col min="6650" max="6650" width="50.140625" style="139" bestFit="1" customWidth="1"/>
    <col min="6651" max="6651" width="19.42578125" style="139" bestFit="1" customWidth="1"/>
    <col min="6652" max="6653" width="16" style="139" bestFit="1" customWidth="1"/>
    <col min="6654" max="6904" width="9.140625" style="139"/>
    <col min="6905" max="6905" width="31.7109375" style="139" customWidth="1"/>
    <col min="6906" max="6906" width="50.140625" style="139" bestFit="1" customWidth="1"/>
    <col min="6907" max="6907" width="19.42578125" style="139" bestFit="1" customWidth="1"/>
    <col min="6908" max="6909" width="16" style="139" bestFit="1" customWidth="1"/>
    <col min="6910" max="7160" width="9.140625" style="139"/>
    <col min="7161" max="7161" width="31.7109375" style="139" customWidth="1"/>
    <col min="7162" max="7162" width="50.140625" style="139" bestFit="1" customWidth="1"/>
    <col min="7163" max="7163" width="19.42578125" style="139" bestFit="1" customWidth="1"/>
    <col min="7164" max="7165" width="16" style="139" bestFit="1" customWidth="1"/>
    <col min="7166" max="7416" width="9.140625" style="139"/>
    <col min="7417" max="7417" width="31.7109375" style="139" customWidth="1"/>
    <col min="7418" max="7418" width="50.140625" style="139" bestFit="1" customWidth="1"/>
    <col min="7419" max="7419" width="19.42578125" style="139" bestFit="1" customWidth="1"/>
    <col min="7420" max="7421" width="16" style="139" bestFit="1" customWidth="1"/>
    <col min="7422" max="7672" width="9.140625" style="139"/>
    <col min="7673" max="7673" width="31.7109375" style="139" customWidth="1"/>
    <col min="7674" max="7674" width="50.140625" style="139" bestFit="1" customWidth="1"/>
    <col min="7675" max="7675" width="19.42578125" style="139" bestFit="1" customWidth="1"/>
    <col min="7676" max="7677" width="16" style="139" bestFit="1" customWidth="1"/>
    <col min="7678" max="7928" width="9.140625" style="139"/>
    <col min="7929" max="7929" width="31.7109375" style="139" customWidth="1"/>
    <col min="7930" max="7930" width="50.140625" style="139" bestFit="1" customWidth="1"/>
    <col min="7931" max="7931" width="19.42578125" style="139" bestFit="1" customWidth="1"/>
    <col min="7932" max="7933" width="16" style="139" bestFit="1" customWidth="1"/>
    <col min="7934" max="8184" width="9.140625" style="139"/>
    <col min="8185" max="8185" width="31.7109375" style="139" customWidth="1"/>
    <col min="8186" max="8186" width="50.140625" style="139" bestFit="1" customWidth="1"/>
    <col min="8187" max="8187" width="19.42578125" style="139" bestFit="1" customWidth="1"/>
    <col min="8188" max="8189" width="16" style="139" bestFit="1" customWidth="1"/>
    <col min="8190" max="8440" width="9.140625" style="139"/>
    <col min="8441" max="8441" width="31.7109375" style="139" customWidth="1"/>
    <col min="8442" max="8442" width="50.140625" style="139" bestFit="1" customWidth="1"/>
    <col min="8443" max="8443" width="19.42578125" style="139" bestFit="1" customWidth="1"/>
    <col min="8444" max="8445" width="16" style="139" bestFit="1" customWidth="1"/>
    <col min="8446" max="8696" width="9.140625" style="139"/>
    <col min="8697" max="8697" width="31.7109375" style="139" customWidth="1"/>
    <col min="8698" max="8698" width="50.140625" style="139" bestFit="1" customWidth="1"/>
    <col min="8699" max="8699" width="19.42578125" style="139" bestFit="1" customWidth="1"/>
    <col min="8700" max="8701" width="16" style="139" bestFit="1" customWidth="1"/>
    <col min="8702" max="8952" width="9.140625" style="139"/>
    <col min="8953" max="8953" width="31.7109375" style="139" customWidth="1"/>
    <col min="8954" max="8954" width="50.140625" style="139" bestFit="1" customWidth="1"/>
    <col min="8955" max="8955" width="19.42578125" style="139" bestFit="1" customWidth="1"/>
    <col min="8956" max="8957" width="16" style="139" bestFit="1" customWidth="1"/>
    <col min="8958" max="9208" width="9.140625" style="139"/>
    <col min="9209" max="9209" width="31.7109375" style="139" customWidth="1"/>
    <col min="9210" max="9210" width="50.140625" style="139" bestFit="1" customWidth="1"/>
    <col min="9211" max="9211" width="19.42578125" style="139" bestFit="1" customWidth="1"/>
    <col min="9212" max="9213" width="16" style="139" bestFit="1" customWidth="1"/>
    <col min="9214" max="9464" width="9.140625" style="139"/>
    <col min="9465" max="9465" width="31.7109375" style="139" customWidth="1"/>
    <col min="9466" max="9466" width="50.140625" style="139" bestFit="1" customWidth="1"/>
    <col min="9467" max="9467" width="19.42578125" style="139" bestFit="1" customWidth="1"/>
    <col min="9468" max="9469" width="16" style="139" bestFit="1" customWidth="1"/>
    <col min="9470" max="9720" width="9.140625" style="139"/>
    <col min="9721" max="9721" width="31.7109375" style="139" customWidth="1"/>
    <col min="9722" max="9722" width="50.140625" style="139" bestFit="1" customWidth="1"/>
    <col min="9723" max="9723" width="19.42578125" style="139" bestFit="1" customWidth="1"/>
    <col min="9724" max="9725" width="16" style="139" bestFit="1" customWidth="1"/>
    <col min="9726" max="9976" width="9.140625" style="139"/>
    <col min="9977" max="9977" width="31.7109375" style="139" customWidth="1"/>
    <col min="9978" max="9978" width="50.140625" style="139" bestFit="1" customWidth="1"/>
    <col min="9979" max="9979" width="19.42578125" style="139" bestFit="1" customWidth="1"/>
    <col min="9980" max="9981" width="16" style="139" bestFit="1" customWidth="1"/>
    <col min="9982" max="10232" width="9.140625" style="139"/>
    <col min="10233" max="10233" width="31.7109375" style="139" customWidth="1"/>
    <col min="10234" max="10234" width="50.140625" style="139" bestFit="1" customWidth="1"/>
    <col min="10235" max="10235" width="19.42578125" style="139" bestFit="1" customWidth="1"/>
    <col min="10236" max="10237" width="16" style="139" bestFit="1" customWidth="1"/>
    <col min="10238" max="10488" width="9.140625" style="139"/>
    <col min="10489" max="10489" width="31.7109375" style="139" customWidth="1"/>
    <col min="10490" max="10490" width="50.140625" style="139" bestFit="1" customWidth="1"/>
    <col min="10491" max="10491" width="19.42578125" style="139" bestFit="1" customWidth="1"/>
    <col min="10492" max="10493" width="16" style="139" bestFit="1" customWidth="1"/>
    <col min="10494" max="10744" width="9.140625" style="139"/>
    <col min="10745" max="10745" width="31.7109375" style="139" customWidth="1"/>
    <col min="10746" max="10746" width="50.140625" style="139" bestFit="1" customWidth="1"/>
    <col min="10747" max="10747" width="19.42578125" style="139" bestFit="1" customWidth="1"/>
    <col min="10748" max="10749" width="16" style="139" bestFit="1" customWidth="1"/>
    <col min="10750" max="11000" width="9.140625" style="139"/>
    <col min="11001" max="11001" width="31.7109375" style="139" customWidth="1"/>
    <col min="11002" max="11002" width="50.140625" style="139" bestFit="1" customWidth="1"/>
    <col min="11003" max="11003" width="19.42578125" style="139" bestFit="1" customWidth="1"/>
    <col min="11004" max="11005" width="16" style="139" bestFit="1" customWidth="1"/>
    <col min="11006" max="11256" width="9.140625" style="139"/>
    <col min="11257" max="11257" width="31.7109375" style="139" customWidth="1"/>
    <col min="11258" max="11258" width="50.140625" style="139" bestFit="1" customWidth="1"/>
    <col min="11259" max="11259" width="19.42578125" style="139" bestFit="1" customWidth="1"/>
    <col min="11260" max="11261" width="16" style="139" bestFit="1" customWidth="1"/>
    <col min="11262" max="11512" width="9.140625" style="139"/>
    <col min="11513" max="11513" width="31.7109375" style="139" customWidth="1"/>
    <col min="11514" max="11514" width="50.140625" style="139" bestFit="1" customWidth="1"/>
    <col min="11515" max="11515" width="19.42578125" style="139" bestFit="1" customWidth="1"/>
    <col min="11516" max="11517" width="16" style="139" bestFit="1" customWidth="1"/>
    <col min="11518" max="11768" width="9.140625" style="139"/>
    <col min="11769" max="11769" width="31.7109375" style="139" customWidth="1"/>
    <col min="11770" max="11770" width="50.140625" style="139" bestFit="1" customWidth="1"/>
    <col min="11771" max="11771" width="19.42578125" style="139" bestFit="1" customWidth="1"/>
    <col min="11772" max="11773" width="16" style="139" bestFit="1" customWidth="1"/>
    <col min="11774" max="12024" width="9.140625" style="139"/>
    <col min="12025" max="12025" width="31.7109375" style="139" customWidth="1"/>
    <col min="12026" max="12026" width="50.140625" style="139" bestFit="1" customWidth="1"/>
    <col min="12027" max="12027" width="19.42578125" style="139" bestFit="1" customWidth="1"/>
    <col min="12028" max="12029" width="16" style="139" bestFit="1" customWidth="1"/>
    <col min="12030" max="12280" width="9.140625" style="139"/>
    <col min="12281" max="12281" width="31.7109375" style="139" customWidth="1"/>
    <col min="12282" max="12282" width="50.140625" style="139" bestFit="1" customWidth="1"/>
    <col min="12283" max="12283" width="19.42578125" style="139" bestFit="1" customWidth="1"/>
    <col min="12284" max="12285" width="16" style="139" bestFit="1" customWidth="1"/>
    <col min="12286" max="12536" width="9.140625" style="139"/>
    <col min="12537" max="12537" width="31.7109375" style="139" customWidth="1"/>
    <col min="12538" max="12538" width="50.140625" style="139" bestFit="1" customWidth="1"/>
    <col min="12539" max="12539" width="19.42578125" style="139" bestFit="1" customWidth="1"/>
    <col min="12540" max="12541" width="16" style="139" bestFit="1" customWidth="1"/>
    <col min="12542" max="12792" width="9.140625" style="139"/>
    <col min="12793" max="12793" width="31.7109375" style="139" customWidth="1"/>
    <col min="12794" max="12794" width="50.140625" style="139" bestFit="1" customWidth="1"/>
    <col min="12795" max="12795" width="19.42578125" style="139" bestFit="1" customWidth="1"/>
    <col min="12796" max="12797" width="16" style="139" bestFit="1" customWidth="1"/>
    <col min="12798" max="13048" width="9.140625" style="139"/>
    <col min="13049" max="13049" width="31.7109375" style="139" customWidth="1"/>
    <col min="13050" max="13050" width="50.140625" style="139" bestFit="1" customWidth="1"/>
    <col min="13051" max="13051" width="19.42578125" style="139" bestFit="1" customWidth="1"/>
    <col min="13052" max="13053" width="16" style="139" bestFit="1" customWidth="1"/>
    <col min="13054" max="13304" width="9.140625" style="139"/>
    <col min="13305" max="13305" width="31.7109375" style="139" customWidth="1"/>
    <col min="13306" max="13306" width="50.140625" style="139" bestFit="1" customWidth="1"/>
    <col min="13307" max="13307" width="19.42578125" style="139" bestFit="1" customWidth="1"/>
    <col min="13308" max="13309" width="16" style="139" bestFit="1" customWidth="1"/>
    <col min="13310" max="13560" width="9.140625" style="139"/>
    <col min="13561" max="13561" width="31.7109375" style="139" customWidth="1"/>
    <col min="13562" max="13562" width="50.140625" style="139" bestFit="1" customWidth="1"/>
    <col min="13563" max="13563" width="19.42578125" style="139" bestFit="1" customWidth="1"/>
    <col min="13564" max="13565" width="16" style="139" bestFit="1" customWidth="1"/>
    <col min="13566" max="13816" width="9.140625" style="139"/>
    <col min="13817" max="13817" width="31.7109375" style="139" customWidth="1"/>
    <col min="13818" max="13818" width="50.140625" style="139" bestFit="1" customWidth="1"/>
    <col min="13819" max="13819" width="19.42578125" style="139" bestFit="1" customWidth="1"/>
    <col min="13820" max="13821" width="16" style="139" bestFit="1" customWidth="1"/>
    <col min="13822" max="14072" width="9.140625" style="139"/>
    <col min="14073" max="14073" width="31.7109375" style="139" customWidth="1"/>
    <col min="14074" max="14074" width="50.140625" style="139" bestFit="1" customWidth="1"/>
    <col min="14075" max="14075" width="19.42578125" style="139" bestFit="1" customWidth="1"/>
    <col min="14076" max="14077" width="16" style="139" bestFit="1" customWidth="1"/>
    <col min="14078" max="14328" width="9.140625" style="139"/>
    <col min="14329" max="14329" width="31.7109375" style="139" customWidth="1"/>
    <col min="14330" max="14330" width="50.140625" style="139" bestFit="1" customWidth="1"/>
    <col min="14331" max="14331" width="19.42578125" style="139" bestFit="1" customWidth="1"/>
    <col min="14332" max="14333" width="16" style="139" bestFit="1" customWidth="1"/>
    <col min="14334" max="14584" width="9.140625" style="139"/>
    <col min="14585" max="14585" width="31.7109375" style="139" customWidth="1"/>
    <col min="14586" max="14586" width="50.140625" style="139" bestFit="1" customWidth="1"/>
    <col min="14587" max="14587" width="19.42578125" style="139" bestFit="1" customWidth="1"/>
    <col min="14588" max="14589" width="16" style="139" bestFit="1" customWidth="1"/>
    <col min="14590" max="14840" width="9.140625" style="139"/>
    <col min="14841" max="14841" width="31.7109375" style="139" customWidth="1"/>
    <col min="14842" max="14842" width="50.140625" style="139" bestFit="1" customWidth="1"/>
    <col min="14843" max="14843" width="19.42578125" style="139" bestFit="1" customWidth="1"/>
    <col min="14844" max="14845" width="16" style="139" bestFit="1" customWidth="1"/>
    <col min="14846" max="15096" width="9.140625" style="139"/>
    <col min="15097" max="15097" width="31.7109375" style="139" customWidth="1"/>
    <col min="15098" max="15098" width="50.140625" style="139" bestFit="1" customWidth="1"/>
    <col min="15099" max="15099" width="19.42578125" style="139" bestFit="1" customWidth="1"/>
    <col min="15100" max="15101" width="16" style="139" bestFit="1" customWidth="1"/>
    <col min="15102" max="15352" width="9.140625" style="139"/>
    <col min="15353" max="15353" width="31.7109375" style="139" customWidth="1"/>
    <col min="15354" max="15354" width="50.140625" style="139" bestFit="1" customWidth="1"/>
    <col min="15355" max="15355" width="19.42578125" style="139" bestFit="1" customWidth="1"/>
    <col min="15356" max="15357" width="16" style="139" bestFit="1" customWidth="1"/>
    <col min="15358" max="15608" width="9.140625" style="139"/>
    <col min="15609" max="15609" width="31.7109375" style="139" customWidth="1"/>
    <col min="15610" max="15610" width="50.140625" style="139" bestFit="1" customWidth="1"/>
    <col min="15611" max="15611" width="19.42578125" style="139" bestFit="1" customWidth="1"/>
    <col min="15612" max="15613" width="16" style="139" bestFit="1" customWidth="1"/>
    <col min="15614" max="15864" width="9.140625" style="139"/>
    <col min="15865" max="15865" width="31.7109375" style="139" customWidth="1"/>
    <col min="15866" max="15866" width="50.140625" style="139" bestFit="1" customWidth="1"/>
    <col min="15867" max="15867" width="19.42578125" style="139" bestFit="1" customWidth="1"/>
    <col min="15868" max="15869" width="16" style="139" bestFit="1" customWidth="1"/>
    <col min="15870" max="16120" width="9.140625" style="139"/>
    <col min="16121" max="16121" width="31.7109375" style="139" customWidth="1"/>
    <col min="16122" max="16122" width="50.140625" style="139" bestFit="1" customWidth="1"/>
    <col min="16123" max="16123" width="19.42578125" style="139" bestFit="1" customWidth="1"/>
    <col min="16124" max="16125" width="16" style="139" bestFit="1" customWidth="1"/>
    <col min="16126" max="16384" width="9.140625" style="139"/>
  </cols>
  <sheetData>
    <row r="1" spans="1:37">
      <c r="B1" s="211" t="s">
        <v>152</v>
      </c>
      <c r="C1" s="211"/>
      <c r="D1" s="211"/>
      <c r="E1" s="211"/>
    </row>
    <row r="2" spans="1:37" s="2" customFormat="1">
      <c r="B2" s="212" t="s">
        <v>77</v>
      </c>
      <c r="C2" s="212"/>
      <c r="D2" s="212"/>
      <c r="E2" s="212"/>
      <c r="H2" s="211"/>
      <c r="I2" s="211"/>
    </row>
    <row r="3" spans="1:37" s="3" customFormat="1">
      <c r="B3" s="212" t="s">
        <v>14</v>
      </c>
      <c r="C3" s="212"/>
      <c r="D3" s="212"/>
      <c r="E3" s="212"/>
      <c r="I3" s="17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15.75" customHeight="1">
      <c r="C4" s="212"/>
      <c r="D4" s="212"/>
      <c r="E4" s="212"/>
      <c r="H4" s="212"/>
      <c r="I4" s="2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0.25" customHeight="1"/>
    <row r="6" spans="1:37" s="1" customFormat="1" ht="53.25" customHeight="1">
      <c r="A6" s="231" t="s">
        <v>194</v>
      </c>
      <c r="B6" s="231"/>
      <c r="C6" s="231"/>
      <c r="D6" s="231"/>
      <c r="E6" s="231"/>
      <c r="F6" s="54"/>
    </row>
    <row r="7" spans="1:37" s="1" customFormat="1" ht="20.25" customHeight="1">
      <c r="A7" s="117"/>
      <c r="B7" s="117"/>
      <c r="C7" s="117"/>
      <c r="D7" s="117"/>
      <c r="E7" s="117"/>
      <c r="F7" s="54"/>
    </row>
    <row r="8" spans="1:37" s="2" customFormat="1">
      <c r="A8" s="224" t="s">
        <v>54</v>
      </c>
      <c r="B8" s="224"/>
      <c r="C8" s="175"/>
      <c r="D8" s="175"/>
      <c r="E8" s="25"/>
    </row>
    <row r="9" spans="1:37" s="42" customFormat="1" ht="30" customHeight="1">
      <c r="A9" s="225" t="s">
        <v>73</v>
      </c>
      <c r="B9" s="225"/>
      <c r="C9" s="225"/>
      <c r="D9" s="225"/>
      <c r="E9" s="225"/>
    </row>
    <row r="10" spans="1:37" s="119" customFormat="1" ht="22.5" customHeight="1">
      <c r="A10" s="44"/>
      <c r="B10" s="44"/>
      <c r="C10" s="232"/>
      <c r="D10" s="232"/>
      <c r="E10" s="232"/>
    </row>
    <row r="11" spans="1:37" s="119" customFormat="1" ht="24" customHeight="1">
      <c r="A11" s="132" t="s">
        <v>43</v>
      </c>
      <c r="B11" s="72" t="s">
        <v>44</v>
      </c>
      <c r="C11" s="96"/>
      <c r="D11" s="96"/>
    </row>
    <row r="12" spans="1:37" s="119" customFormat="1" ht="24" customHeight="1">
      <c r="A12" s="132">
        <v>1088</v>
      </c>
      <c r="B12" s="72" t="s">
        <v>45</v>
      </c>
      <c r="C12" s="176"/>
      <c r="D12" s="176"/>
      <c r="E12" s="52"/>
    </row>
    <row r="13" spans="1:37" s="119" customFormat="1" ht="23.25" customHeight="1">
      <c r="A13" s="110" t="s">
        <v>46</v>
      </c>
      <c r="B13" s="106"/>
      <c r="C13" s="111"/>
      <c r="D13" s="111"/>
      <c r="E13" s="109"/>
    </row>
    <row r="14" spans="1:37" s="119" customFormat="1" ht="71.25" customHeight="1">
      <c r="A14" s="120" t="s">
        <v>63</v>
      </c>
      <c r="B14" s="106">
        <v>1088</v>
      </c>
      <c r="C14" s="219" t="s">
        <v>64</v>
      </c>
      <c r="D14" s="219"/>
      <c r="E14" s="220"/>
    </row>
    <row r="15" spans="1:37" s="119" customFormat="1" ht="22.5" customHeight="1">
      <c r="A15" s="112" t="s">
        <v>46</v>
      </c>
      <c r="B15" s="112"/>
      <c r="C15" s="71"/>
      <c r="D15" s="71"/>
      <c r="E15" s="50"/>
    </row>
    <row r="16" spans="1:37" ht="32.25" customHeight="1">
      <c r="A16" s="173" t="s">
        <v>47</v>
      </c>
      <c r="B16" s="174" t="s">
        <v>94</v>
      </c>
      <c r="C16" s="172" t="s">
        <v>91</v>
      </c>
      <c r="D16" s="172" t="s">
        <v>17</v>
      </c>
      <c r="E16" s="172" t="s">
        <v>15</v>
      </c>
    </row>
    <row r="17" spans="1:5" ht="18" customHeight="1">
      <c r="A17" s="173" t="s">
        <v>40</v>
      </c>
      <c r="B17" s="174" t="s">
        <v>95</v>
      </c>
      <c r="C17" s="173"/>
      <c r="D17" s="173"/>
      <c r="E17" s="173"/>
    </row>
    <row r="18" spans="1:5" ht="55.5" customHeight="1">
      <c r="A18" s="173" t="s">
        <v>48</v>
      </c>
      <c r="B18" s="174" t="s">
        <v>96</v>
      </c>
      <c r="C18" s="173"/>
      <c r="D18" s="173"/>
      <c r="E18" s="173"/>
    </row>
    <row r="19" spans="1:5" ht="21.75" customHeight="1">
      <c r="A19" s="173" t="s">
        <v>49</v>
      </c>
      <c r="B19" s="174" t="s">
        <v>92</v>
      </c>
      <c r="C19" s="173"/>
      <c r="D19" s="173"/>
      <c r="E19" s="173"/>
    </row>
    <row r="20" spans="1:5" ht="32.25" customHeight="1">
      <c r="A20" s="173" t="s">
        <v>97</v>
      </c>
      <c r="B20" s="174" t="s">
        <v>98</v>
      </c>
      <c r="C20" s="173"/>
      <c r="D20" s="173"/>
      <c r="E20" s="173"/>
    </row>
    <row r="21" spans="1:5" ht="20.25" customHeight="1">
      <c r="A21" s="221" t="s">
        <v>50</v>
      </c>
      <c r="B21" s="221"/>
      <c r="C21" s="173"/>
      <c r="D21" s="173"/>
      <c r="E21" s="173"/>
    </row>
    <row r="22" spans="1:5" ht="21" customHeight="1">
      <c r="A22" s="223" t="s">
        <v>99</v>
      </c>
      <c r="B22" s="223"/>
      <c r="C22" s="130">
        <v>-3</v>
      </c>
      <c r="D22" s="130">
        <v>-7</v>
      </c>
      <c r="E22" s="130">
        <v>-10</v>
      </c>
    </row>
    <row r="23" spans="1:5" ht="32.25" customHeight="1">
      <c r="A23" s="223" t="s">
        <v>100</v>
      </c>
      <c r="B23" s="223"/>
      <c r="C23" s="130">
        <v>-40</v>
      </c>
      <c r="D23" s="130">
        <v>-40</v>
      </c>
      <c r="E23" s="130">
        <v>-40</v>
      </c>
    </row>
    <row r="24" spans="1:5" ht="24.75" customHeight="1">
      <c r="A24" s="222" t="s">
        <v>51</v>
      </c>
      <c r="B24" s="222"/>
      <c r="C24" s="131">
        <v>-2100</v>
      </c>
      <c r="D24" s="131">
        <v>-5600</v>
      </c>
      <c r="E24" s="131">
        <v>-7000</v>
      </c>
    </row>
    <row r="25" spans="1:5" ht="17.25" customHeight="1">
      <c r="A25" s="138"/>
      <c r="B25" s="138"/>
      <c r="C25" s="173"/>
      <c r="D25" s="173"/>
      <c r="E25" s="173"/>
    </row>
    <row r="26" spans="1:5" ht="32.25" customHeight="1">
      <c r="A26" s="173" t="s">
        <v>47</v>
      </c>
      <c r="B26" s="174" t="s">
        <v>101</v>
      </c>
      <c r="C26" s="172" t="s">
        <v>91</v>
      </c>
      <c r="D26" s="172" t="s">
        <v>17</v>
      </c>
      <c r="E26" s="172" t="s">
        <v>15</v>
      </c>
    </row>
    <row r="27" spans="1:5" ht="67.5" customHeight="1">
      <c r="A27" s="173" t="s">
        <v>40</v>
      </c>
      <c r="B27" s="174" t="s">
        <v>102</v>
      </c>
      <c r="C27" s="173"/>
      <c r="D27" s="173"/>
      <c r="E27" s="173"/>
    </row>
    <row r="28" spans="1:5" ht="51.75" customHeight="1">
      <c r="A28" s="173" t="s">
        <v>48</v>
      </c>
      <c r="B28" s="174" t="s">
        <v>103</v>
      </c>
      <c r="C28" s="173"/>
      <c r="D28" s="173"/>
      <c r="E28" s="173"/>
    </row>
    <row r="29" spans="1:5" ht="20.25" customHeight="1">
      <c r="A29" s="173" t="s">
        <v>49</v>
      </c>
      <c r="B29" s="174" t="s">
        <v>92</v>
      </c>
      <c r="C29" s="173"/>
      <c r="D29" s="173"/>
      <c r="E29" s="173"/>
    </row>
    <row r="30" spans="1:5" ht="32.25" customHeight="1">
      <c r="A30" s="173" t="s">
        <v>120</v>
      </c>
      <c r="B30" s="174" t="s">
        <v>104</v>
      </c>
      <c r="C30" s="173"/>
      <c r="D30" s="173"/>
      <c r="E30" s="173"/>
    </row>
    <row r="31" spans="1:5" ht="21.75" customHeight="1">
      <c r="A31" s="221" t="s">
        <v>50</v>
      </c>
      <c r="B31" s="221"/>
      <c r="C31" s="173"/>
      <c r="D31" s="173"/>
      <c r="E31" s="173"/>
    </row>
    <row r="32" spans="1:5" ht="22.5" customHeight="1">
      <c r="A32" s="223" t="s">
        <v>136</v>
      </c>
      <c r="B32" s="223"/>
      <c r="C32" s="130">
        <v>-25</v>
      </c>
      <c r="D32" s="130">
        <v>-40</v>
      </c>
      <c r="E32" s="130">
        <v>-50</v>
      </c>
    </row>
    <row r="33" spans="1:5" ht="22.5" customHeight="1">
      <c r="A33" s="223" t="s">
        <v>105</v>
      </c>
      <c r="B33" s="223"/>
      <c r="C33" s="130">
        <v>-11</v>
      </c>
      <c r="D33" s="130">
        <v>-17</v>
      </c>
      <c r="E33" s="130">
        <v>-20</v>
      </c>
    </row>
    <row r="34" spans="1:5" ht="21.75" customHeight="1">
      <c r="A34" s="223" t="s">
        <v>106</v>
      </c>
      <c r="B34" s="223"/>
      <c r="C34" s="130">
        <v>-14</v>
      </c>
      <c r="D34" s="130">
        <v>-23</v>
      </c>
      <c r="E34" s="130">
        <v>-30</v>
      </c>
    </row>
    <row r="35" spans="1:5" ht="21.75" customHeight="1">
      <c r="A35" s="223" t="s">
        <v>107</v>
      </c>
      <c r="B35" s="223"/>
      <c r="C35" s="130">
        <v>-6</v>
      </c>
      <c r="D35" s="130">
        <v>-10</v>
      </c>
      <c r="E35" s="130">
        <v>-13</v>
      </c>
    </row>
    <row r="36" spans="1:5" ht="23.25" customHeight="1">
      <c r="A36" s="222" t="s">
        <v>108</v>
      </c>
      <c r="B36" s="222"/>
      <c r="C36" s="131">
        <v>-4000</v>
      </c>
      <c r="D36" s="131">
        <v>-6000</v>
      </c>
      <c r="E36" s="131">
        <v>-8000</v>
      </c>
    </row>
    <row r="37" spans="1:5" ht="16.5" customHeight="1">
      <c r="A37" s="138"/>
      <c r="B37" s="138"/>
      <c r="C37" s="173"/>
      <c r="D37" s="173"/>
      <c r="E37" s="173"/>
    </row>
    <row r="38" spans="1:5" ht="32.25" customHeight="1">
      <c r="A38" s="173" t="s">
        <v>47</v>
      </c>
      <c r="B38" s="174" t="s">
        <v>109</v>
      </c>
      <c r="C38" s="172" t="s">
        <v>91</v>
      </c>
      <c r="D38" s="172" t="s">
        <v>17</v>
      </c>
      <c r="E38" s="172" t="s">
        <v>15</v>
      </c>
    </row>
    <row r="39" spans="1:5" ht="40.5" customHeight="1">
      <c r="A39" s="173" t="s">
        <v>40</v>
      </c>
      <c r="B39" s="174" t="s">
        <v>110</v>
      </c>
      <c r="C39" s="173"/>
      <c r="D39" s="173"/>
      <c r="E39" s="173"/>
    </row>
    <row r="40" spans="1:5" ht="60" customHeight="1">
      <c r="A40" s="173" t="s">
        <v>48</v>
      </c>
      <c r="B40" s="174" t="s">
        <v>111</v>
      </c>
      <c r="C40" s="173"/>
      <c r="D40" s="173"/>
      <c r="E40" s="173"/>
    </row>
    <row r="41" spans="1:5" ht="25.5" customHeight="1">
      <c r="A41" s="173" t="s">
        <v>49</v>
      </c>
      <c r="B41" s="174" t="s">
        <v>92</v>
      </c>
      <c r="C41" s="173"/>
      <c r="D41" s="173"/>
      <c r="E41" s="173"/>
    </row>
    <row r="42" spans="1:5" ht="39.75" customHeight="1">
      <c r="A42" s="173" t="s">
        <v>134</v>
      </c>
      <c r="B42" s="174" t="s">
        <v>112</v>
      </c>
      <c r="C42" s="173"/>
      <c r="D42" s="173"/>
      <c r="E42" s="173"/>
    </row>
    <row r="43" spans="1:5" ht="21" customHeight="1">
      <c r="A43" s="221" t="s">
        <v>50</v>
      </c>
      <c r="B43" s="221"/>
      <c r="C43" s="173"/>
      <c r="D43" s="173"/>
      <c r="E43" s="173"/>
    </row>
    <row r="44" spans="1:5" ht="20.25" customHeight="1">
      <c r="A44" s="223" t="s">
        <v>113</v>
      </c>
      <c r="B44" s="223"/>
      <c r="C44" s="130">
        <v>-25</v>
      </c>
      <c r="D44" s="130">
        <v>-45</v>
      </c>
      <c r="E44" s="130">
        <v>-84</v>
      </c>
    </row>
    <row r="45" spans="1:5" ht="39" customHeight="1">
      <c r="A45" s="223" t="s">
        <v>135</v>
      </c>
      <c r="B45" s="223"/>
      <c r="C45" s="130">
        <v>-250</v>
      </c>
      <c r="D45" s="130">
        <v>-450</v>
      </c>
      <c r="E45" s="130">
        <v>-840</v>
      </c>
    </row>
    <row r="46" spans="1:5" ht="21" customHeight="1">
      <c r="A46" s="223" t="s">
        <v>105</v>
      </c>
      <c r="B46" s="223"/>
      <c r="C46" s="130">
        <v>-25</v>
      </c>
      <c r="D46" s="130">
        <v>-45</v>
      </c>
      <c r="E46" s="130">
        <v>-84</v>
      </c>
    </row>
    <row r="47" spans="1:5" ht="17.25" customHeight="1">
      <c r="A47" s="223" t="s">
        <v>106</v>
      </c>
      <c r="B47" s="223"/>
      <c r="C47" s="130">
        <v>-225</v>
      </c>
      <c r="D47" s="130">
        <v>-405</v>
      </c>
      <c r="E47" s="130">
        <v>-756</v>
      </c>
    </row>
    <row r="48" spans="1:5" ht="19.5" customHeight="1">
      <c r="A48" s="222" t="s">
        <v>108</v>
      </c>
      <c r="B48" s="222"/>
      <c r="C48" s="131">
        <v>-686</v>
      </c>
      <c r="D48" s="131">
        <v>-1100</v>
      </c>
      <c r="E48" s="131">
        <v>-1260</v>
      </c>
    </row>
    <row r="49" spans="1:5" ht="19.5" customHeight="1">
      <c r="A49" s="138"/>
      <c r="B49" s="138"/>
      <c r="C49" s="173"/>
      <c r="D49" s="173"/>
      <c r="E49" s="173"/>
    </row>
    <row r="50" spans="1:5" ht="32.25" customHeight="1">
      <c r="A50" s="173" t="s">
        <v>47</v>
      </c>
      <c r="B50" s="174" t="s">
        <v>114</v>
      </c>
      <c r="C50" s="172" t="s">
        <v>91</v>
      </c>
      <c r="D50" s="172" t="s">
        <v>17</v>
      </c>
      <c r="E50" s="172" t="s">
        <v>15</v>
      </c>
    </row>
    <row r="51" spans="1:5" ht="56.25" customHeight="1">
      <c r="A51" s="173" t="s">
        <v>40</v>
      </c>
      <c r="B51" s="174" t="s">
        <v>115</v>
      </c>
      <c r="C51" s="173"/>
      <c r="D51" s="173"/>
      <c r="E51" s="173"/>
    </row>
    <row r="52" spans="1:5" ht="108" customHeight="1">
      <c r="A52" s="173" t="s">
        <v>48</v>
      </c>
      <c r="B52" s="174" t="s">
        <v>116</v>
      </c>
      <c r="C52" s="173"/>
      <c r="D52" s="173"/>
      <c r="E52" s="173"/>
    </row>
    <row r="53" spans="1:5" ht="22.5" customHeight="1">
      <c r="A53" s="173" t="s">
        <v>49</v>
      </c>
      <c r="B53" s="174" t="s">
        <v>52</v>
      </c>
      <c r="C53" s="173"/>
      <c r="D53" s="173"/>
      <c r="E53" s="173"/>
    </row>
    <row r="54" spans="1:5" ht="71.25" customHeight="1">
      <c r="A54" s="173" t="s">
        <v>53</v>
      </c>
      <c r="B54" s="174" t="s">
        <v>117</v>
      </c>
      <c r="C54" s="173"/>
      <c r="D54" s="173"/>
      <c r="E54" s="173"/>
    </row>
    <row r="55" spans="1:5" ht="32.25" customHeight="1">
      <c r="A55" s="221" t="s">
        <v>50</v>
      </c>
      <c r="B55" s="221"/>
      <c r="C55" s="173"/>
      <c r="D55" s="173"/>
      <c r="E55" s="173"/>
    </row>
    <row r="56" spans="1:5" ht="23.25" customHeight="1">
      <c r="A56" s="223" t="s">
        <v>118</v>
      </c>
      <c r="B56" s="223"/>
      <c r="C56" s="130">
        <v>-25</v>
      </c>
      <c r="D56" s="130">
        <v>-40</v>
      </c>
      <c r="E56" s="130">
        <v>-50</v>
      </c>
    </row>
    <row r="57" spans="1:5" ht="26.25" customHeight="1">
      <c r="A57" s="223" t="s">
        <v>105</v>
      </c>
      <c r="B57" s="223"/>
      <c r="C57" s="130">
        <v>-11</v>
      </c>
      <c r="D57" s="130">
        <v>-17</v>
      </c>
      <c r="E57" s="130">
        <v>-20</v>
      </c>
    </row>
    <row r="58" spans="1:5" ht="22.5" customHeight="1">
      <c r="A58" s="223" t="s">
        <v>106</v>
      </c>
      <c r="B58" s="223"/>
      <c r="C58" s="130">
        <v>-14</v>
      </c>
      <c r="D58" s="130">
        <v>-23</v>
      </c>
      <c r="E58" s="130">
        <v>-30</v>
      </c>
    </row>
    <row r="59" spans="1:5" ht="21" customHeight="1">
      <c r="A59" s="223" t="s">
        <v>119</v>
      </c>
      <c r="B59" s="223"/>
      <c r="C59" s="130">
        <v>-6</v>
      </c>
      <c r="D59" s="130">
        <v>-10</v>
      </c>
      <c r="E59" s="130">
        <v>-13</v>
      </c>
    </row>
    <row r="60" spans="1:5" ht="21" customHeight="1">
      <c r="A60" s="222" t="s">
        <v>108</v>
      </c>
      <c r="B60" s="222"/>
      <c r="C60" s="131">
        <v>-20000</v>
      </c>
      <c r="D60" s="131">
        <v>-33000</v>
      </c>
      <c r="E60" s="131">
        <v>-40000</v>
      </c>
    </row>
    <row r="61" spans="1:5" ht="18" customHeight="1">
      <c r="A61" s="134"/>
      <c r="B61" s="134"/>
      <c r="C61" s="133"/>
      <c r="D61" s="133"/>
      <c r="E61" s="123"/>
    </row>
    <row r="62" spans="1:5" ht="32.25" customHeight="1">
      <c r="A62" s="173" t="s">
        <v>47</v>
      </c>
      <c r="B62" s="174" t="s">
        <v>121</v>
      </c>
      <c r="C62" s="172" t="s">
        <v>91</v>
      </c>
      <c r="D62" s="172" t="s">
        <v>17</v>
      </c>
      <c r="E62" s="172" t="s">
        <v>15</v>
      </c>
    </row>
    <row r="63" spans="1:5" ht="39" customHeight="1">
      <c r="A63" s="173" t="s">
        <v>40</v>
      </c>
      <c r="B63" s="174" t="s">
        <v>122</v>
      </c>
      <c r="C63" s="173"/>
      <c r="D63" s="173"/>
      <c r="E63" s="173"/>
    </row>
    <row r="64" spans="1:5" ht="109.5" customHeight="1">
      <c r="A64" s="173" t="s">
        <v>48</v>
      </c>
      <c r="B64" s="174" t="s">
        <v>123</v>
      </c>
      <c r="C64" s="173"/>
      <c r="D64" s="173"/>
      <c r="E64" s="173"/>
    </row>
    <row r="65" spans="1:5" ht="20.25" customHeight="1">
      <c r="A65" s="173" t="s">
        <v>49</v>
      </c>
      <c r="B65" s="174" t="s">
        <v>52</v>
      </c>
      <c r="C65" s="173"/>
      <c r="D65" s="173"/>
      <c r="E65" s="173"/>
    </row>
    <row r="66" spans="1:5" ht="57" customHeight="1">
      <c r="A66" s="173" t="s">
        <v>53</v>
      </c>
      <c r="B66" s="174" t="s">
        <v>124</v>
      </c>
      <c r="C66" s="173"/>
      <c r="D66" s="173"/>
      <c r="E66" s="173"/>
    </row>
    <row r="67" spans="1:5" ht="24.75" customHeight="1">
      <c r="A67" s="221" t="s">
        <v>50</v>
      </c>
      <c r="B67" s="221"/>
      <c r="C67" s="173"/>
      <c r="D67" s="173"/>
      <c r="E67" s="173"/>
    </row>
    <row r="68" spans="1:5" ht="22.5" customHeight="1">
      <c r="A68" s="223" t="s">
        <v>125</v>
      </c>
      <c r="B68" s="223"/>
      <c r="C68" s="130">
        <v>-11</v>
      </c>
      <c r="D68" s="130">
        <v>-16</v>
      </c>
      <c r="E68" s="130">
        <v>-22</v>
      </c>
    </row>
    <row r="69" spans="1:5" ht="23.25" customHeight="1">
      <c r="A69" s="223" t="s">
        <v>105</v>
      </c>
      <c r="B69" s="223"/>
      <c r="C69" s="130">
        <v>-7</v>
      </c>
      <c r="D69" s="130">
        <v>-11</v>
      </c>
      <c r="E69" s="130">
        <v>-15</v>
      </c>
    </row>
    <row r="70" spans="1:5" ht="23.25" customHeight="1">
      <c r="A70" s="223" t="s">
        <v>106</v>
      </c>
      <c r="B70" s="223"/>
      <c r="C70" s="130">
        <v>-4</v>
      </c>
      <c r="D70" s="130">
        <v>-5</v>
      </c>
      <c r="E70" s="130">
        <v>-7</v>
      </c>
    </row>
    <row r="71" spans="1:5" ht="23.25" customHeight="1">
      <c r="A71" s="222" t="s">
        <v>108</v>
      </c>
      <c r="B71" s="222"/>
      <c r="C71" s="131">
        <v>-6000</v>
      </c>
      <c r="D71" s="131">
        <v>-9000</v>
      </c>
      <c r="E71" s="131">
        <v>-12877.5</v>
      </c>
    </row>
    <row r="72" spans="1:5" ht="18" customHeight="1">
      <c r="A72" s="173"/>
      <c r="B72" s="173"/>
      <c r="C72" s="137"/>
      <c r="D72" s="137"/>
      <c r="E72" s="137"/>
    </row>
    <row r="73" spans="1:5" ht="18" customHeight="1">
      <c r="A73" s="173" t="s">
        <v>47</v>
      </c>
      <c r="B73" s="174" t="s">
        <v>147</v>
      </c>
      <c r="C73" s="172" t="s">
        <v>91</v>
      </c>
      <c r="D73" s="172" t="s">
        <v>17</v>
      </c>
      <c r="E73" s="172" t="s">
        <v>15</v>
      </c>
    </row>
    <row r="74" spans="1:5" ht="54.75" customHeight="1">
      <c r="A74" s="173" t="s">
        <v>40</v>
      </c>
      <c r="B74" s="174" t="s">
        <v>148</v>
      </c>
      <c r="C74" s="182"/>
      <c r="D74" s="182"/>
      <c r="E74" s="182"/>
    </row>
    <row r="75" spans="1:5" ht="105" customHeight="1">
      <c r="A75" s="173" t="s">
        <v>48</v>
      </c>
      <c r="B75" s="174" t="s">
        <v>149</v>
      </c>
      <c r="C75" s="182"/>
      <c r="D75" s="182"/>
      <c r="E75" s="182"/>
    </row>
    <row r="76" spans="1:5" ht="18" customHeight="1">
      <c r="A76" s="173" t="s">
        <v>49</v>
      </c>
      <c r="B76" s="174" t="s">
        <v>52</v>
      </c>
      <c r="C76" s="182"/>
      <c r="D76" s="182"/>
      <c r="E76" s="182"/>
    </row>
    <row r="77" spans="1:5" ht="86.25" customHeight="1">
      <c r="A77" s="173" t="s">
        <v>53</v>
      </c>
      <c r="B77" s="174" t="s">
        <v>150</v>
      </c>
      <c r="C77" s="182"/>
      <c r="D77" s="182"/>
      <c r="E77" s="182"/>
    </row>
    <row r="78" spans="1:5" ht="18" customHeight="1">
      <c r="A78" s="221" t="s">
        <v>50</v>
      </c>
      <c r="B78" s="221"/>
      <c r="C78" s="183"/>
      <c r="D78" s="183"/>
      <c r="E78" s="183"/>
    </row>
    <row r="79" spans="1:5" ht="18" customHeight="1">
      <c r="A79" s="222" t="s">
        <v>108</v>
      </c>
      <c r="B79" s="222"/>
      <c r="C79" s="131">
        <v>-55480</v>
      </c>
      <c r="D79" s="131">
        <v>-72937.5</v>
      </c>
      <c r="E79" s="131"/>
    </row>
    <row r="80" spans="1:5" ht="18" customHeight="1">
      <c r="A80" s="182"/>
      <c r="B80" s="182"/>
      <c r="C80" s="137"/>
      <c r="D80" s="137"/>
      <c r="E80" s="137"/>
    </row>
    <row r="81" spans="1:5" ht="32.25" customHeight="1">
      <c r="A81" s="173" t="s">
        <v>47</v>
      </c>
      <c r="B81" s="174" t="s">
        <v>126</v>
      </c>
      <c r="C81" s="172" t="s">
        <v>91</v>
      </c>
      <c r="D81" s="172" t="s">
        <v>17</v>
      </c>
      <c r="E81" s="172" t="s">
        <v>15</v>
      </c>
    </row>
    <row r="82" spans="1:5" ht="59.25" customHeight="1">
      <c r="A82" s="173" t="s">
        <v>40</v>
      </c>
      <c r="B82" s="174" t="s">
        <v>127</v>
      </c>
      <c r="C82" s="173"/>
      <c r="D82" s="173"/>
      <c r="E82" s="173"/>
    </row>
    <row r="83" spans="1:5" ht="86.25">
      <c r="A83" s="173" t="s">
        <v>48</v>
      </c>
      <c r="B83" s="174" t="s">
        <v>128</v>
      </c>
      <c r="C83" s="173"/>
      <c r="D83" s="173"/>
      <c r="E83" s="173"/>
    </row>
    <row r="84" spans="1:5" ht="20.25" customHeight="1">
      <c r="A84" s="173" t="s">
        <v>49</v>
      </c>
      <c r="B84" s="174" t="s">
        <v>52</v>
      </c>
      <c r="C84" s="173"/>
      <c r="D84" s="173"/>
      <c r="E84" s="173"/>
    </row>
    <row r="85" spans="1:5" ht="51.75" customHeight="1">
      <c r="A85" s="173" t="s">
        <v>53</v>
      </c>
      <c r="B85" s="174" t="s">
        <v>129</v>
      </c>
      <c r="C85" s="173"/>
      <c r="D85" s="173"/>
      <c r="E85" s="173"/>
    </row>
    <row r="86" spans="1:5" ht="19.5" customHeight="1">
      <c r="A86" s="221" t="s">
        <v>50</v>
      </c>
      <c r="B86" s="221"/>
      <c r="C86" s="173"/>
      <c r="D86" s="173"/>
      <c r="E86" s="173"/>
    </row>
    <row r="87" spans="1:5" ht="22.5" customHeight="1">
      <c r="A87" s="223" t="s">
        <v>130</v>
      </c>
      <c r="B87" s="223"/>
      <c r="C87" s="130">
        <v>-25</v>
      </c>
      <c r="D87" s="130">
        <v>-45</v>
      </c>
      <c r="E87" s="130">
        <v>-84</v>
      </c>
    </row>
    <row r="88" spans="1:5" ht="22.5" customHeight="1">
      <c r="A88" s="223" t="s">
        <v>131</v>
      </c>
      <c r="B88" s="223"/>
      <c r="C88" s="130">
        <v>-250</v>
      </c>
      <c r="D88" s="130">
        <v>-450</v>
      </c>
      <c r="E88" s="130">
        <v>-840</v>
      </c>
    </row>
    <row r="89" spans="1:5" ht="22.5" customHeight="1">
      <c r="A89" s="223" t="s">
        <v>132</v>
      </c>
      <c r="B89" s="223"/>
      <c r="C89" s="130">
        <v>-25</v>
      </c>
      <c r="D89" s="130">
        <v>-45</v>
      </c>
      <c r="E89" s="130">
        <v>-84</v>
      </c>
    </row>
    <row r="90" spans="1:5" ht="21.75" customHeight="1">
      <c r="A90" s="223" t="s">
        <v>133</v>
      </c>
      <c r="B90" s="223"/>
      <c r="C90" s="130">
        <v>-225</v>
      </c>
      <c r="D90" s="130">
        <v>-405</v>
      </c>
      <c r="E90" s="130">
        <v>-756</v>
      </c>
    </row>
    <row r="91" spans="1:5" ht="18.75" customHeight="1">
      <c r="A91" s="222" t="s">
        <v>108</v>
      </c>
      <c r="B91" s="222"/>
      <c r="C91" s="131">
        <v>-30000</v>
      </c>
      <c r="D91" s="131">
        <v>-67500</v>
      </c>
      <c r="E91" s="131">
        <v>-126000</v>
      </c>
    </row>
    <row r="92" spans="1:5" ht="22.5" customHeight="1">
      <c r="A92" s="118"/>
      <c r="B92" s="118"/>
      <c r="C92" s="136"/>
      <c r="D92" s="136"/>
      <c r="E92" s="135"/>
    </row>
    <row r="93" spans="1:5" ht="34.5">
      <c r="A93" s="46" t="s">
        <v>47</v>
      </c>
      <c r="B93" s="47">
        <v>12015</v>
      </c>
      <c r="C93" s="45" t="s">
        <v>65</v>
      </c>
      <c r="D93" s="45" t="s">
        <v>17</v>
      </c>
      <c r="E93" s="45" t="s">
        <v>15</v>
      </c>
    </row>
    <row r="94" spans="1:5" ht="108" customHeight="1">
      <c r="A94" s="46" t="s">
        <v>40</v>
      </c>
      <c r="B94" s="77" t="s">
        <v>89</v>
      </c>
      <c r="C94" s="118"/>
      <c r="D94" s="118"/>
      <c r="E94" s="46"/>
    </row>
    <row r="95" spans="1:5" ht="53.25" customHeight="1">
      <c r="A95" s="46" t="s">
        <v>48</v>
      </c>
      <c r="B95" s="77" t="s">
        <v>68</v>
      </c>
      <c r="C95" s="118"/>
      <c r="D95" s="118"/>
      <c r="E95" s="46"/>
    </row>
    <row r="96" spans="1:5">
      <c r="A96" s="46" t="s">
        <v>49</v>
      </c>
      <c r="B96" s="49" t="s">
        <v>39</v>
      </c>
      <c r="C96" s="118"/>
      <c r="D96" s="118"/>
      <c r="E96" s="46"/>
    </row>
    <row r="97" spans="1:5" ht="51.75">
      <c r="A97" s="46" t="s">
        <v>53</v>
      </c>
      <c r="B97" s="49" t="s">
        <v>76</v>
      </c>
      <c r="C97" s="118"/>
      <c r="D97" s="118"/>
      <c r="E97" s="46"/>
    </row>
    <row r="98" spans="1:5">
      <c r="A98" s="229" t="s">
        <v>50</v>
      </c>
      <c r="B98" s="230"/>
      <c r="C98" s="121"/>
      <c r="D98" s="121"/>
      <c r="E98" s="48"/>
    </row>
    <row r="99" spans="1:5" ht="39" customHeight="1">
      <c r="A99" s="46" t="s">
        <v>60</v>
      </c>
      <c r="B99" s="49" t="s">
        <v>69</v>
      </c>
      <c r="C99" s="129">
        <v>300</v>
      </c>
      <c r="D99" s="129">
        <v>355</v>
      </c>
      <c r="E99" s="129">
        <v>355</v>
      </c>
    </row>
    <row r="100" spans="1:5">
      <c r="A100" s="46" t="s">
        <v>60</v>
      </c>
      <c r="B100" s="49" t="s">
        <v>70</v>
      </c>
      <c r="C100" s="128">
        <v>260</v>
      </c>
      <c r="D100" s="128">
        <v>310</v>
      </c>
      <c r="E100" s="128">
        <v>310</v>
      </c>
    </row>
    <row r="101" spans="1:5">
      <c r="A101" s="46" t="s">
        <v>60</v>
      </c>
      <c r="B101" s="49" t="s">
        <v>71</v>
      </c>
      <c r="C101" s="128">
        <v>40</v>
      </c>
      <c r="D101" s="128">
        <f t="shared" ref="D101:E101" si="0">D99-D100</f>
        <v>45</v>
      </c>
      <c r="E101" s="128">
        <f t="shared" si="0"/>
        <v>45</v>
      </c>
    </row>
    <row r="102" spans="1:5" ht="35.25" customHeight="1">
      <c r="A102" s="46" t="s">
        <v>60</v>
      </c>
      <c r="B102" s="49" t="s">
        <v>72</v>
      </c>
      <c r="C102" s="128">
        <v>25</v>
      </c>
      <c r="D102" s="128">
        <v>30</v>
      </c>
      <c r="E102" s="128">
        <v>30</v>
      </c>
    </row>
    <row r="103" spans="1:5" ht="17.25" customHeight="1">
      <c r="A103" s="227" t="s">
        <v>51</v>
      </c>
      <c r="B103" s="228"/>
      <c r="C103" s="127">
        <v>118266</v>
      </c>
      <c r="D103" s="127">
        <v>195137.5</v>
      </c>
      <c r="E103" s="127">
        <v>195137.5</v>
      </c>
    </row>
  </sheetData>
  <mergeCells count="48">
    <mergeCell ref="A35:B35"/>
    <mergeCell ref="A36:B36"/>
    <mergeCell ref="A78:B78"/>
    <mergeCell ref="A79:B79"/>
    <mergeCell ref="A89:B89"/>
    <mergeCell ref="A60:B60"/>
    <mergeCell ref="A68:B68"/>
    <mergeCell ref="A69:B69"/>
    <mergeCell ref="A67:B67"/>
    <mergeCell ref="A86:B86"/>
    <mergeCell ref="A87:B87"/>
    <mergeCell ref="A59:B59"/>
    <mergeCell ref="A43:B43"/>
    <mergeCell ref="A44:B44"/>
    <mergeCell ref="A45:B45"/>
    <mergeCell ref="A57:B57"/>
    <mergeCell ref="A6:E6"/>
    <mergeCell ref="C14:E14"/>
    <mergeCell ref="A8:B8"/>
    <mergeCell ref="A9:E9"/>
    <mergeCell ref="C10:E10"/>
    <mergeCell ref="B1:E1"/>
    <mergeCell ref="B2:E2"/>
    <mergeCell ref="B3:E3"/>
    <mergeCell ref="H2:I2"/>
    <mergeCell ref="C4:E4"/>
    <mergeCell ref="H4:I4"/>
    <mergeCell ref="A70:B70"/>
    <mergeCell ref="A71:B71"/>
    <mergeCell ref="A33:B33"/>
    <mergeCell ref="A21:B21"/>
    <mergeCell ref="A22:B22"/>
    <mergeCell ref="A23:B23"/>
    <mergeCell ref="A24:B24"/>
    <mergeCell ref="A56:B56"/>
    <mergeCell ref="A55:B55"/>
    <mergeCell ref="A46:B46"/>
    <mergeCell ref="A47:B47"/>
    <mergeCell ref="A48:B48"/>
    <mergeCell ref="A31:B31"/>
    <mergeCell ref="A58:B58"/>
    <mergeCell ref="A32:B32"/>
    <mergeCell ref="A34:B34"/>
    <mergeCell ref="A98:B98"/>
    <mergeCell ref="A103:B103"/>
    <mergeCell ref="A88:B88"/>
    <mergeCell ref="A90:B90"/>
    <mergeCell ref="A91:B91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J14" sqref="J14"/>
    </sheetView>
  </sheetViews>
  <sheetFormatPr defaultRowHeight="15.75"/>
  <cols>
    <col min="1" max="1" width="10.42578125" style="22" customWidth="1"/>
    <col min="2" max="2" width="13.5703125" style="22" customWidth="1"/>
    <col min="3" max="3" width="55" style="22" customWidth="1"/>
    <col min="4" max="4" width="16.42578125" style="22" customWidth="1"/>
    <col min="5" max="5" width="16.7109375" style="22" customWidth="1"/>
    <col min="6" max="6" width="22.7109375" style="22" customWidth="1"/>
    <col min="7" max="7" width="22.42578125" style="22" customWidth="1"/>
    <col min="8" max="8" width="14.5703125" style="22" customWidth="1"/>
    <col min="9" max="16384" width="9.140625" style="22"/>
  </cols>
  <sheetData>
    <row r="1" spans="1:11" ht="17.25">
      <c r="C1" s="211" t="s">
        <v>153</v>
      </c>
      <c r="D1" s="211"/>
      <c r="E1" s="211"/>
      <c r="F1" s="211"/>
    </row>
    <row r="2" spans="1:11" s="16" customFormat="1" ht="16.5" customHeight="1">
      <c r="A2" s="15"/>
      <c r="B2" s="15"/>
      <c r="C2" s="212" t="s">
        <v>77</v>
      </c>
      <c r="D2" s="212"/>
      <c r="E2" s="212"/>
      <c r="F2" s="212"/>
      <c r="G2" s="15"/>
      <c r="H2" s="179"/>
    </row>
    <row r="3" spans="1:11" s="5" customFormat="1" ht="17.25">
      <c r="C3" s="212" t="s">
        <v>14</v>
      </c>
      <c r="D3" s="212"/>
      <c r="E3" s="212"/>
      <c r="F3" s="212"/>
      <c r="G3" s="55"/>
      <c r="H3" s="55"/>
    </row>
    <row r="4" spans="1:11" s="5" customFormat="1" ht="17.25">
      <c r="D4" s="233"/>
      <c r="E4" s="233"/>
      <c r="F4" s="233"/>
      <c r="G4" s="55"/>
      <c r="H4" s="55"/>
    </row>
    <row r="5" spans="1:11" s="16" customFormat="1" ht="28.5" customHeight="1">
      <c r="A5" s="15"/>
      <c r="B5" s="15"/>
      <c r="C5" s="15"/>
      <c r="D5" s="15"/>
    </row>
    <row r="6" spans="1:11" s="17" customFormat="1" ht="37.5" customHeight="1">
      <c r="A6" s="239" t="s">
        <v>93</v>
      </c>
      <c r="B6" s="239"/>
      <c r="C6" s="239"/>
      <c r="D6" s="239"/>
      <c r="E6" s="239"/>
      <c r="F6" s="239"/>
      <c r="G6" s="122"/>
      <c r="H6" s="56"/>
    </row>
    <row r="7" spans="1:11" s="17" customFormat="1" ht="17.25" customHeight="1">
      <c r="C7" s="8"/>
      <c r="D7" s="8"/>
      <c r="E7" s="8"/>
      <c r="F7" s="8"/>
      <c r="G7" s="8"/>
    </row>
    <row r="8" spans="1:11" ht="17.25">
      <c r="F8" s="8" t="s">
        <v>90</v>
      </c>
    </row>
    <row r="9" spans="1:11" ht="40.5" customHeight="1">
      <c r="A9" s="240" t="s">
        <v>28</v>
      </c>
      <c r="B9" s="240"/>
      <c r="C9" s="243" t="s">
        <v>83</v>
      </c>
      <c r="D9" s="241" t="s">
        <v>146</v>
      </c>
      <c r="E9" s="241"/>
      <c r="F9" s="242"/>
      <c r="G9" s="184"/>
      <c r="H9" s="184"/>
      <c r="I9" s="184"/>
    </row>
    <row r="10" spans="1:11" ht="36.75" customHeight="1">
      <c r="A10" s="245" t="s">
        <v>23</v>
      </c>
      <c r="B10" s="245" t="s">
        <v>24</v>
      </c>
      <c r="C10" s="244"/>
      <c r="D10" s="185" t="s">
        <v>84</v>
      </c>
      <c r="E10" s="185" t="s">
        <v>85</v>
      </c>
      <c r="F10" s="185" t="s">
        <v>22</v>
      </c>
      <c r="G10" s="184"/>
      <c r="H10" s="184"/>
      <c r="I10" s="184"/>
    </row>
    <row r="11" spans="1:11" ht="17.25">
      <c r="A11" s="246"/>
      <c r="B11" s="246"/>
      <c r="C11" s="186" t="s">
        <v>86</v>
      </c>
      <c r="D11" s="187">
        <f t="shared" ref="D11:F11" si="0">D13</f>
        <v>-30000</v>
      </c>
      <c r="E11" s="187">
        <f t="shared" si="0"/>
        <v>-67500</v>
      </c>
      <c r="F11" s="187">
        <f t="shared" si="0"/>
        <v>-126000</v>
      </c>
      <c r="G11" s="188"/>
      <c r="H11" s="188"/>
      <c r="I11" s="189"/>
    </row>
    <row r="12" spans="1:11" ht="17.25">
      <c r="A12" s="237" t="s">
        <v>11</v>
      </c>
      <c r="B12" s="237"/>
      <c r="C12" s="237"/>
      <c r="D12" s="237"/>
      <c r="E12" s="237"/>
      <c r="F12" s="237"/>
      <c r="G12" s="188"/>
      <c r="H12" s="188"/>
      <c r="I12" s="188"/>
    </row>
    <row r="13" spans="1:11" ht="17.25">
      <c r="A13" s="238" t="s">
        <v>87</v>
      </c>
      <c r="B13" s="238"/>
      <c r="C13" s="238"/>
      <c r="D13" s="190">
        <f t="shared" ref="D13:F13" si="1">D14</f>
        <v>-30000</v>
      </c>
      <c r="E13" s="190">
        <f t="shared" si="1"/>
        <v>-67500</v>
      </c>
      <c r="F13" s="190">
        <f t="shared" si="1"/>
        <v>-126000</v>
      </c>
      <c r="G13" s="188"/>
      <c r="H13" s="188"/>
      <c r="I13" s="188"/>
    </row>
    <row r="14" spans="1:11" ht="17.25">
      <c r="A14" s="234" t="s">
        <v>57</v>
      </c>
      <c r="B14" s="235"/>
      <c r="C14" s="236"/>
      <c r="D14" s="191">
        <f t="shared" ref="D14:F14" si="2">D15</f>
        <v>-30000</v>
      </c>
      <c r="E14" s="191">
        <f t="shared" si="2"/>
        <v>-67500</v>
      </c>
      <c r="F14" s="191">
        <f t="shared" si="2"/>
        <v>-126000</v>
      </c>
      <c r="G14" s="188"/>
      <c r="H14" s="188"/>
      <c r="I14" s="188"/>
      <c r="J14" s="188"/>
      <c r="K14" s="189"/>
    </row>
    <row r="15" spans="1:11" ht="17.25">
      <c r="A15" s="192" t="s">
        <v>88</v>
      </c>
      <c r="B15" s="192"/>
      <c r="C15" s="192" t="s">
        <v>56</v>
      </c>
      <c r="D15" s="190">
        <f t="shared" ref="D15:F15" si="3">D17</f>
        <v>-30000</v>
      </c>
      <c r="E15" s="190">
        <f t="shared" si="3"/>
        <v>-67500</v>
      </c>
      <c r="F15" s="190">
        <f t="shared" si="3"/>
        <v>-126000</v>
      </c>
      <c r="G15" s="188"/>
      <c r="H15" s="188"/>
      <c r="I15" s="188"/>
      <c r="J15" s="188"/>
      <c r="K15" s="189"/>
    </row>
    <row r="16" spans="1:11" ht="17.25">
      <c r="A16" s="192"/>
      <c r="B16" s="192"/>
      <c r="C16" s="193" t="s">
        <v>11</v>
      </c>
      <c r="D16" s="194"/>
      <c r="E16" s="194"/>
      <c r="F16" s="195"/>
      <c r="G16" s="188"/>
      <c r="H16" s="188"/>
      <c r="I16" s="188"/>
      <c r="J16" s="188"/>
      <c r="K16" s="189"/>
    </row>
    <row r="17" spans="1:11" ht="42" customHeight="1">
      <c r="A17" s="192"/>
      <c r="B17" s="192">
        <v>12011</v>
      </c>
      <c r="C17" s="196" t="s">
        <v>127</v>
      </c>
      <c r="D17" s="190">
        <f t="shared" ref="D17:F17" si="4">D19</f>
        <v>-30000</v>
      </c>
      <c r="E17" s="190">
        <f t="shared" si="4"/>
        <v>-67500</v>
      </c>
      <c r="F17" s="190">
        <f t="shared" si="4"/>
        <v>-126000</v>
      </c>
      <c r="G17" s="188"/>
      <c r="H17" s="188"/>
      <c r="I17" s="188"/>
      <c r="J17" s="188"/>
      <c r="K17" s="189"/>
    </row>
    <row r="18" spans="1:11" ht="17.25">
      <c r="A18" s="192"/>
      <c r="B18" s="192"/>
      <c r="C18" s="193" t="s">
        <v>12</v>
      </c>
      <c r="D18" s="194"/>
      <c r="E18" s="194"/>
      <c r="F18" s="195"/>
      <c r="G18" s="188"/>
      <c r="H18" s="188"/>
      <c r="I18" s="188"/>
      <c r="J18" s="188"/>
      <c r="K18" s="188"/>
    </row>
    <row r="19" spans="1:11" ht="34.5">
      <c r="A19" s="192"/>
      <c r="B19" s="192"/>
      <c r="C19" s="196" t="s">
        <v>57</v>
      </c>
      <c r="D19" s="190">
        <v>-30000</v>
      </c>
      <c r="E19" s="190">
        <v>-67500</v>
      </c>
      <c r="F19" s="190">
        <v>-126000</v>
      </c>
      <c r="G19" s="188"/>
      <c r="H19" s="188"/>
      <c r="I19" s="188"/>
      <c r="J19" s="188"/>
      <c r="K19" s="188"/>
    </row>
  </sheetData>
  <mergeCells count="13">
    <mergeCell ref="C1:F1"/>
    <mergeCell ref="C2:F2"/>
    <mergeCell ref="C3:F3"/>
    <mergeCell ref="D4:F4"/>
    <mergeCell ref="A14:C14"/>
    <mergeCell ref="A12:F12"/>
    <mergeCell ref="A13:C13"/>
    <mergeCell ref="A6:F6"/>
    <mergeCell ref="A9:B9"/>
    <mergeCell ref="D9:F9"/>
    <mergeCell ref="C9:C10"/>
    <mergeCell ref="B10:B11"/>
    <mergeCell ref="A10:A11"/>
  </mergeCells>
  <pageMargins left="0.2" right="0.28000000000000003" top="0.27" bottom="0.2" header="0.31496062992125984" footer="0.2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zoomScaleNormal="100" workbookViewId="0">
      <selection activeCell="C8" sqref="C8:F9"/>
    </sheetView>
  </sheetViews>
  <sheetFormatPr defaultRowHeight="15.75"/>
  <cols>
    <col min="1" max="1" width="6.85546875" style="22" customWidth="1"/>
    <col min="2" max="2" width="12.42578125" style="22" customWidth="1"/>
    <col min="3" max="3" width="17.5703125" style="22" customWidth="1"/>
    <col min="4" max="4" width="15.85546875" style="22" customWidth="1"/>
    <col min="5" max="5" width="16.42578125" style="22" customWidth="1"/>
    <col min="6" max="6" width="16.7109375" style="22" customWidth="1"/>
    <col min="7" max="7" width="49.28515625" style="22" customWidth="1"/>
    <col min="8" max="8" width="25.42578125" style="22" customWidth="1"/>
    <col min="9" max="9" width="14.5703125" style="22" customWidth="1"/>
    <col min="10" max="16384" width="9.140625" style="22"/>
  </cols>
  <sheetData>
    <row r="1" spans="1:9" s="16" customFormat="1" ht="16.5" customHeight="1">
      <c r="A1" s="15"/>
      <c r="B1" s="15"/>
      <c r="C1" s="15"/>
      <c r="D1" s="15"/>
      <c r="E1" s="15"/>
      <c r="G1" s="257" t="s">
        <v>82</v>
      </c>
      <c r="H1" s="257"/>
      <c r="I1" s="179"/>
    </row>
    <row r="2" spans="1:9" s="5" customFormat="1" ht="17.25">
      <c r="F2" s="177"/>
      <c r="G2" s="233" t="s">
        <v>77</v>
      </c>
      <c r="H2" s="233"/>
      <c r="I2" s="55"/>
    </row>
    <row r="3" spans="1:9" s="5" customFormat="1" ht="17.25">
      <c r="F3" s="177"/>
      <c r="G3" s="233" t="s">
        <v>2</v>
      </c>
      <c r="H3" s="233"/>
      <c r="I3" s="55"/>
    </row>
    <row r="4" spans="1:9" s="16" customFormat="1" ht="28.5" customHeight="1">
      <c r="A4" s="15"/>
      <c r="B4" s="15"/>
      <c r="C4" s="15"/>
      <c r="D4" s="15"/>
      <c r="E4" s="15"/>
    </row>
    <row r="5" spans="1:9" s="17" customFormat="1" ht="54" customHeight="1">
      <c r="A5" s="239" t="s">
        <v>81</v>
      </c>
      <c r="B5" s="239"/>
      <c r="C5" s="239"/>
      <c r="D5" s="239"/>
      <c r="E5" s="239"/>
      <c r="F5" s="239"/>
      <c r="G5" s="239"/>
      <c r="H5" s="239"/>
      <c r="I5" s="56"/>
    </row>
    <row r="6" spans="1:9" s="17" customFormat="1" ht="17.25">
      <c r="C6" s="18"/>
      <c r="D6" s="18"/>
      <c r="E6" s="18"/>
    </row>
    <row r="7" spans="1:9" s="17" customFormat="1" ht="17.25" customHeight="1">
      <c r="C7" s="8"/>
      <c r="D7" s="8"/>
      <c r="E7" s="8"/>
      <c r="F7" s="8"/>
      <c r="G7" s="8"/>
      <c r="H7" s="8" t="s">
        <v>25</v>
      </c>
    </row>
    <row r="8" spans="1:9" s="14" customFormat="1" ht="125.25" customHeight="1">
      <c r="A8" s="258" t="s">
        <v>19</v>
      </c>
      <c r="B8" s="259"/>
      <c r="C8" s="260" t="s">
        <v>20</v>
      </c>
      <c r="D8" s="261"/>
      <c r="E8" s="261"/>
      <c r="F8" s="260"/>
      <c r="G8" s="260" t="s">
        <v>21</v>
      </c>
      <c r="H8" s="28" t="s">
        <v>64</v>
      </c>
    </row>
    <row r="9" spans="1:9" s="14" customFormat="1" ht="49.5" customHeight="1">
      <c r="A9" s="180" t="s">
        <v>23</v>
      </c>
      <c r="B9" s="180" t="s">
        <v>24</v>
      </c>
      <c r="C9" s="260"/>
      <c r="D9" s="261"/>
      <c r="E9" s="261"/>
      <c r="F9" s="260"/>
      <c r="G9" s="260"/>
      <c r="H9" s="29" t="s">
        <v>22</v>
      </c>
    </row>
    <row r="10" spans="1:9" s="14" customFormat="1" ht="12.75" customHeight="1">
      <c r="A10" s="178">
        <v>1</v>
      </c>
      <c r="B10" s="178">
        <v>2</v>
      </c>
      <c r="C10" s="253">
        <v>3</v>
      </c>
      <c r="D10" s="254"/>
      <c r="E10" s="254"/>
      <c r="F10" s="253"/>
      <c r="G10" s="178">
        <v>4</v>
      </c>
      <c r="H10" s="19">
        <v>5</v>
      </c>
    </row>
    <row r="11" spans="1:9" s="14" customFormat="1" ht="32.25" customHeight="1">
      <c r="A11" s="180">
        <v>1088</v>
      </c>
      <c r="B11" s="255" t="s">
        <v>62</v>
      </c>
      <c r="C11" s="255"/>
      <c r="D11" s="256"/>
      <c r="E11" s="256"/>
      <c r="F11" s="255"/>
      <c r="G11" s="20"/>
      <c r="H11" s="92">
        <f>H12+H14</f>
        <v>69137.5</v>
      </c>
    </row>
    <row r="12" spans="1:9" ht="60.75" customHeight="1">
      <c r="A12" s="247"/>
      <c r="B12" s="21">
        <v>12011</v>
      </c>
      <c r="C12" s="249" t="s">
        <v>127</v>
      </c>
      <c r="D12" s="250"/>
      <c r="E12" s="251"/>
      <c r="F12" s="252"/>
      <c r="G12" s="197" t="s">
        <v>54</v>
      </c>
      <c r="H12" s="23">
        <f>+H13</f>
        <v>-126000</v>
      </c>
    </row>
    <row r="13" spans="1:9" ht="34.5">
      <c r="A13" s="248"/>
      <c r="B13" s="20"/>
      <c r="C13" s="112"/>
      <c r="D13" s="112"/>
      <c r="E13" s="112"/>
      <c r="F13" s="112"/>
      <c r="G13" s="198" t="s">
        <v>67</v>
      </c>
      <c r="H13" s="43">
        <f>'3'!E91</f>
        <v>-126000</v>
      </c>
    </row>
    <row r="14" spans="1:9" ht="106.5" customHeight="1">
      <c r="A14" s="247"/>
      <c r="B14" s="21">
        <v>12015</v>
      </c>
      <c r="C14" s="249" t="s">
        <v>89</v>
      </c>
      <c r="D14" s="250"/>
      <c r="E14" s="251"/>
      <c r="F14" s="252"/>
      <c r="G14" s="197" t="s">
        <v>54</v>
      </c>
      <c r="H14" s="23">
        <f>+H15</f>
        <v>195137.5</v>
      </c>
    </row>
    <row r="15" spans="1:9" ht="86.25">
      <c r="A15" s="248"/>
      <c r="B15" s="20"/>
      <c r="C15" s="45"/>
      <c r="D15" s="45"/>
      <c r="E15" s="45"/>
      <c r="F15" s="45"/>
      <c r="G15" s="198" t="s">
        <v>75</v>
      </c>
      <c r="H15" s="43">
        <f>'3'!E103</f>
        <v>195137.5</v>
      </c>
    </row>
  </sheetData>
  <mergeCells count="13">
    <mergeCell ref="G1:H1"/>
    <mergeCell ref="G2:H2"/>
    <mergeCell ref="G3:H3"/>
    <mergeCell ref="A5:H5"/>
    <mergeCell ref="A8:B8"/>
    <mergeCell ref="C8:F9"/>
    <mergeCell ref="G8:G9"/>
    <mergeCell ref="A14:A15"/>
    <mergeCell ref="C14:F14"/>
    <mergeCell ref="C10:F10"/>
    <mergeCell ref="B11:F11"/>
    <mergeCell ref="A12:A13"/>
    <mergeCell ref="C12:F12"/>
  </mergeCells>
  <pageMargins left="0.2" right="0.28000000000000003" top="0.27" bottom="0.2" header="0.31496062992125984" footer="0.2"/>
  <pageSetup paperSize="9" scale="8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topLeftCell="A10" zoomScaleNormal="100" workbookViewId="0">
      <selection activeCell="K16" sqref="K16"/>
    </sheetView>
  </sheetViews>
  <sheetFormatPr defaultRowHeight="15.75"/>
  <cols>
    <col min="1" max="1" width="17.28515625" style="22" customWidth="1"/>
    <col min="2" max="2" width="25.28515625" style="22" customWidth="1"/>
    <col min="3" max="3" width="14.7109375" style="22" customWidth="1"/>
    <col min="4" max="4" width="15.85546875" style="22" customWidth="1"/>
    <col min="5" max="5" width="16.42578125" style="22" customWidth="1"/>
    <col min="6" max="6" width="16.7109375" style="22" customWidth="1"/>
    <col min="7" max="7" width="39" style="22" customWidth="1"/>
    <col min="8" max="8" width="25.42578125" style="22" customWidth="1"/>
    <col min="9" max="9" width="14.5703125" style="22" customWidth="1"/>
    <col min="10" max="16384" width="9.140625" style="22"/>
  </cols>
  <sheetData>
    <row r="2" spans="1:9" s="9" customFormat="1" ht="17.25">
      <c r="F2" s="262" t="s">
        <v>173</v>
      </c>
      <c r="G2" s="262"/>
    </row>
    <row r="3" spans="1:9" s="9" customFormat="1" ht="17.25">
      <c r="E3" s="262" t="s">
        <v>174</v>
      </c>
      <c r="F3" s="262"/>
      <c r="G3" s="262"/>
    </row>
    <row r="4" spans="1:9" s="9" customFormat="1" ht="17.25">
      <c r="E4" s="262" t="s">
        <v>2</v>
      </c>
      <c r="F4" s="262"/>
      <c r="G4" s="262"/>
    </row>
    <row r="5" spans="1:9" s="9" customFormat="1" ht="9.75" customHeight="1"/>
    <row r="6" spans="1:9" s="9" customFormat="1" ht="9.75" customHeight="1"/>
    <row r="7" spans="1:9" s="9" customFormat="1" ht="35.25" customHeight="1">
      <c r="A7" s="263" t="s">
        <v>195</v>
      </c>
      <c r="B7" s="263"/>
      <c r="C7" s="263"/>
      <c r="D7" s="263"/>
      <c r="E7" s="263"/>
      <c r="F7" s="263"/>
      <c r="G7" s="263"/>
    </row>
    <row r="8" spans="1:9" s="9" customFormat="1" ht="17.25">
      <c r="A8" s="264"/>
      <c r="B8" s="264"/>
      <c r="C8" s="264"/>
      <c r="D8" s="264"/>
      <c r="E8" s="264"/>
      <c r="F8" s="264"/>
      <c r="G8" s="264"/>
    </row>
    <row r="9" spans="1:9" s="9" customFormat="1" ht="17.25">
      <c r="A9" s="265" t="s">
        <v>154</v>
      </c>
      <c r="B9" s="266"/>
      <c r="C9" s="266"/>
      <c r="D9" s="266"/>
      <c r="E9" s="266"/>
      <c r="F9" s="266"/>
      <c r="G9" s="267" t="s">
        <v>146</v>
      </c>
    </row>
    <row r="10" spans="1:9" s="9" customFormat="1" ht="16.5" customHeight="1">
      <c r="A10" s="270" t="s">
        <v>155</v>
      </c>
      <c r="B10" s="272" t="s">
        <v>156</v>
      </c>
      <c r="C10" s="272" t="s">
        <v>157</v>
      </c>
      <c r="D10" s="272" t="s">
        <v>158</v>
      </c>
      <c r="E10" s="272" t="s">
        <v>159</v>
      </c>
      <c r="F10" s="272" t="s">
        <v>160</v>
      </c>
      <c r="G10" s="268"/>
    </row>
    <row r="11" spans="1:9" s="9" customFormat="1" ht="56.25" customHeight="1">
      <c r="A11" s="271"/>
      <c r="B11" s="272"/>
      <c r="C11" s="272"/>
      <c r="D11" s="272"/>
      <c r="E11" s="272"/>
      <c r="F11" s="272"/>
      <c r="G11" s="269"/>
    </row>
    <row r="12" spans="1:9" s="9" customFormat="1" ht="22.5" customHeight="1">
      <c r="A12" s="282" t="s">
        <v>161</v>
      </c>
      <c r="B12" s="283"/>
      <c r="C12" s="283"/>
      <c r="D12" s="283"/>
      <c r="E12" s="283"/>
      <c r="F12" s="284"/>
      <c r="G12" s="158">
        <f>G13+G20</f>
        <v>-15546</v>
      </c>
      <c r="I12" s="159"/>
    </row>
    <row r="13" spans="1:9" s="9" customFormat="1" ht="39.75" customHeight="1">
      <c r="A13" s="199" t="s">
        <v>162</v>
      </c>
      <c r="B13" s="199" t="s">
        <v>163</v>
      </c>
      <c r="C13" s="199" t="s">
        <v>164</v>
      </c>
      <c r="D13" s="279" t="s">
        <v>165</v>
      </c>
      <c r="E13" s="280"/>
      <c r="F13" s="281"/>
      <c r="G13" s="160">
        <f>G14+G17</f>
        <v>-15000</v>
      </c>
      <c r="I13" s="159"/>
    </row>
    <row r="14" spans="1:9" s="9" customFormat="1" ht="39.75" customHeight="1">
      <c r="A14" s="200" t="s">
        <v>169</v>
      </c>
      <c r="B14" s="276" t="s">
        <v>170</v>
      </c>
      <c r="C14" s="277"/>
      <c r="D14" s="277"/>
      <c r="E14" s="277"/>
      <c r="F14" s="278"/>
      <c r="G14" s="165">
        <f>+G15</f>
        <v>-7000</v>
      </c>
      <c r="I14" s="159"/>
    </row>
    <row r="15" spans="1:9" s="9" customFormat="1" ht="26.25" customHeight="1">
      <c r="A15" s="166" t="s">
        <v>166</v>
      </c>
      <c r="B15" s="167"/>
      <c r="C15" s="167"/>
      <c r="D15" s="167"/>
      <c r="E15" s="167"/>
      <c r="F15" s="168"/>
      <c r="G15" s="165">
        <f>SUM(G16:G16)</f>
        <v>-7000</v>
      </c>
      <c r="I15" s="159"/>
    </row>
    <row r="16" spans="1:9" s="9" customFormat="1" ht="56.25" customHeight="1">
      <c r="A16" s="162" t="s">
        <v>171</v>
      </c>
      <c r="B16" s="169" t="s">
        <v>172</v>
      </c>
      <c r="C16" s="162" t="s">
        <v>186</v>
      </c>
      <c r="D16" s="162" t="s">
        <v>168</v>
      </c>
      <c r="E16" s="163">
        <v>-7000000</v>
      </c>
      <c r="F16" s="163">
        <v>1</v>
      </c>
      <c r="G16" s="164">
        <f>E16*F16/1000</f>
        <v>-7000</v>
      </c>
      <c r="I16" s="159"/>
    </row>
    <row r="17" spans="1:9" s="9" customFormat="1" ht="56.25" customHeight="1">
      <c r="A17" s="200" t="s">
        <v>175</v>
      </c>
      <c r="B17" s="276" t="s">
        <v>176</v>
      </c>
      <c r="C17" s="277"/>
      <c r="D17" s="277"/>
      <c r="E17" s="277"/>
      <c r="F17" s="278"/>
      <c r="G17" s="165">
        <f>+G18</f>
        <v>-8000</v>
      </c>
      <c r="I17" s="159"/>
    </row>
    <row r="18" spans="1:9" s="9" customFormat="1" ht="25.5" customHeight="1">
      <c r="A18" s="167" t="s">
        <v>166</v>
      </c>
      <c r="B18" s="167"/>
      <c r="C18" s="167"/>
      <c r="D18" s="167"/>
      <c r="E18" s="167"/>
      <c r="F18" s="168"/>
      <c r="G18" s="165">
        <f>SUM(G19:G19)</f>
        <v>-8000</v>
      </c>
      <c r="I18" s="159"/>
    </row>
    <row r="19" spans="1:9" s="9" customFormat="1" ht="57.75" customHeight="1">
      <c r="A19" s="162" t="s">
        <v>177</v>
      </c>
      <c r="B19" s="169" t="s">
        <v>167</v>
      </c>
      <c r="C19" s="162" t="s">
        <v>186</v>
      </c>
      <c r="D19" s="162" t="s">
        <v>168</v>
      </c>
      <c r="E19" s="169"/>
      <c r="F19" s="169"/>
      <c r="G19" s="164">
        <v>-8000</v>
      </c>
    </row>
    <row r="20" spans="1:9" ht="55.5" customHeight="1">
      <c r="A20" s="199" t="s">
        <v>162</v>
      </c>
      <c r="B20" s="199" t="s">
        <v>178</v>
      </c>
      <c r="C20" s="199" t="s">
        <v>179</v>
      </c>
      <c r="D20" s="279" t="s">
        <v>180</v>
      </c>
      <c r="E20" s="280"/>
      <c r="F20" s="281"/>
      <c r="G20" s="160">
        <f>G21</f>
        <v>-546</v>
      </c>
    </row>
    <row r="21" spans="1:9" ht="29.25" customHeight="1">
      <c r="A21" s="162" t="s">
        <v>191</v>
      </c>
      <c r="B21" s="273" t="s">
        <v>192</v>
      </c>
      <c r="C21" s="274"/>
      <c r="D21" s="274"/>
      <c r="E21" s="274"/>
      <c r="F21" s="275"/>
      <c r="G21" s="160">
        <f>G22</f>
        <v>-546</v>
      </c>
    </row>
    <row r="22" spans="1:9" ht="27" customHeight="1">
      <c r="A22" s="167" t="s">
        <v>181</v>
      </c>
      <c r="B22" s="167"/>
      <c r="C22" s="167"/>
      <c r="D22" s="167"/>
      <c r="E22" s="167"/>
      <c r="F22" s="168"/>
      <c r="G22" s="165">
        <f>G24+G23</f>
        <v>-546</v>
      </c>
    </row>
    <row r="23" spans="1:9" ht="17.25">
      <c r="A23" s="162" t="s">
        <v>182</v>
      </c>
      <c r="B23" s="162" t="s">
        <v>183</v>
      </c>
      <c r="C23" s="162" t="s">
        <v>186</v>
      </c>
      <c r="D23" s="162" t="s">
        <v>187</v>
      </c>
      <c r="E23" s="162">
        <v>350</v>
      </c>
      <c r="F23" s="162" t="s">
        <v>189</v>
      </c>
      <c r="G23" s="161">
        <f>E23*F23/1000</f>
        <v>-168</v>
      </c>
    </row>
    <row r="24" spans="1:9" ht="17.25">
      <c r="A24" s="162" t="s">
        <v>184</v>
      </c>
      <c r="B24" s="162" t="s">
        <v>185</v>
      </c>
      <c r="C24" s="162" t="s">
        <v>186</v>
      </c>
      <c r="D24" s="162" t="s">
        <v>188</v>
      </c>
      <c r="E24" s="162">
        <v>560</v>
      </c>
      <c r="F24" s="162" t="s">
        <v>190</v>
      </c>
      <c r="G24" s="161">
        <f>E24*F24/1000</f>
        <v>-378</v>
      </c>
    </row>
  </sheetData>
  <mergeCells count="18">
    <mergeCell ref="B21:F21"/>
    <mergeCell ref="B17:F17"/>
    <mergeCell ref="D20:F20"/>
    <mergeCell ref="E10:E11"/>
    <mergeCell ref="F10:F11"/>
    <mergeCell ref="A12:F12"/>
    <mergeCell ref="D13:F13"/>
    <mergeCell ref="B14:F14"/>
    <mergeCell ref="F2:G2"/>
    <mergeCell ref="E3:G3"/>
    <mergeCell ref="E4:G4"/>
    <mergeCell ref="A7:G8"/>
    <mergeCell ref="A9:F9"/>
    <mergeCell ref="G9:G11"/>
    <mergeCell ref="A10:A11"/>
    <mergeCell ref="B10:B11"/>
    <mergeCell ref="C10:C11"/>
    <mergeCell ref="D10:D11"/>
  </mergeCells>
  <pageMargins left="0.2" right="0.28000000000000003" top="0.27" bottom="0.2" header="0.31496062992125984" footer="0.2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https://mul2-mss.gov.am/tasks/414223/oneclick/havelvacner.xlsx?token=95d2e17a937273a9d76199ab54decc28</cp:keywords>
  <cp:lastModifiedBy>Samvel Khachatryan</cp:lastModifiedBy>
  <cp:lastPrinted>2020-08-21T10:35:39Z</cp:lastPrinted>
  <dcterms:created xsi:type="dcterms:W3CDTF">2017-12-06T07:28:20Z</dcterms:created>
  <dcterms:modified xsi:type="dcterms:W3CDTF">2021-03-26T12:16:08Z</dcterms:modified>
</cp:coreProperties>
</file>