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0" yWindow="0" windowWidth="19440" windowHeight="12330"/>
  </bookViews>
  <sheets>
    <sheet name="Հավելված 1" sheetId="28" r:id="rId1"/>
    <sheet name="Հավելված 2" sheetId="27" r:id="rId2"/>
    <sheet name="Հավելված 3" sheetId="29" r:id="rId3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25725" iterate="1"/>
</workbook>
</file>

<file path=xl/calcChain.xml><?xml version="1.0" encoding="utf-8"?>
<calcChain xmlns="http://schemas.openxmlformats.org/spreadsheetml/2006/main">
  <c r="F21" i="29"/>
  <c r="D21"/>
  <c r="F21" i="27" l="1"/>
  <c r="D21"/>
  <c r="E36" i="28" l="1"/>
  <c r="E33" s="1"/>
  <c r="E35"/>
  <c r="E28"/>
  <c r="E25" s="1"/>
  <c r="E17"/>
  <c r="E14" s="1"/>
  <c r="E12" s="1"/>
  <c r="E11" s="1"/>
  <c r="E10" s="1"/>
</calcChain>
</file>

<file path=xl/sharedStrings.xml><?xml version="1.0" encoding="utf-8"?>
<sst xmlns="http://schemas.openxmlformats.org/spreadsheetml/2006/main" count="133" uniqueCount="76">
  <si>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</si>
  <si>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</si>
  <si>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</si>
  <si>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</si>
  <si>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</si>
  <si>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>Հավելված 1</t>
  </si>
  <si>
    <t xml:space="preserve"> Ծառայությունների մատուցում </t>
  </si>
  <si>
    <t>/հազար դրամներով/</t>
  </si>
  <si>
    <t xml:space="preserve"> Ծրագրային դասիչը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</si>
  <si>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</si>
  <si>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</si>
  <si>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Թարգմանական ծրագրեր և աջակցություն ստեղծագործողներին և հետազոտողներին</t>
  </si>
  <si>
    <t xml:space="preserve">Գրահրատարակչության և գրադարանների ծրագիր </t>
  </si>
  <si>
    <t>այդ թվում՝ ըստ ուղղությունների, հրատարակումների և հեղինակների անունների</t>
  </si>
  <si>
    <t>ՀՀ  կրթության, գիտության, մշակույթի և սպորտի նախարարություն</t>
  </si>
  <si>
    <t>Ստեղծագործական աշխատանքներ</t>
  </si>
  <si>
    <t>այդ թվում`</t>
  </si>
  <si>
    <t>«Հայաստանի ազգային գրադարան» ՊՈԱԿ</t>
  </si>
  <si>
    <t>Հետազոտական աշխատանքներ</t>
  </si>
  <si>
    <t>Թարգմանական աշխատանքներ</t>
  </si>
  <si>
    <t xml:space="preserve">Ցուցանիշների փոփոխությունը (ավելացումները նշված են դրական նշանով, նվազեցումները՝ փակագծերում) </t>
  </si>
  <si>
    <t xml:space="preserve">ՀՀ կառավարության  2021 թվականի </t>
  </si>
  <si>
    <t>Վարդան Ֆերեշեթյան, «Պոչը» (պատմվածքներ և էսսեներ)</t>
  </si>
  <si>
    <t>Գևորգ Թումանյան, «Վրիպումներ» (բանաստեղծություններ)</t>
  </si>
  <si>
    <t>Հրաչյա Սարիբեկյան, «Ավերակների ժառանգորդները» (վեպ)</t>
  </si>
  <si>
    <t>Վանուհի Թովմասյան, «Ապրել՝ նշանակում է ծիծաղել» (վեպ)</t>
  </si>
  <si>
    <t>Տիգրան Պասկևիչյան, «Նի վերյու» (վիպակ)</t>
  </si>
  <si>
    <t>Սուսաննա Հարությունյան, «Փաշի վերջին ձին» (վեպ)</t>
  </si>
  <si>
    <t xml:space="preserve">Լուսինե Աբգարյան, «Հայոց ցեղասպանության «հետհիշությունը» Ֆրանսիայում՝ գրականության և արվեստի խաչմերուկում. 20-րդ դարի վերջ, 21-րդ դար» </t>
  </si>
  <si>
    <t>Տիգրան Սիրունյան, Հուլիոս Կեսար, «Նոթեր»</t>
  </si>
  <si>
    <t>Արքմենիկ Նիկողոսյան, «Գրական բանավեճը 1991-2010 թվականներին»</t>
  </si>
  <si>
    <t xml:space="preserve"> Ծրագրի դասիչը` </t>
  </si>
  <si>
    <t xml:space="preserve"> 1124 </t>
  </si>
  <si>
    <t xml:space="preserve">Ցուցանիշների փոփոխությունը (ավելացումները նշված են դրական նշանով,նվազեցումները նշված են փակագծերում)  </t>
  </si>
  <si>
    <t xml:space="preserve"> Միջոցառման դասիչը` </t>
  </si>
  <si>
    <t xml:space="preserve"> 11002 </t>
  </si>
  <si>
    <t xml:space="preserve"> Միջոցառման անվանումը` </t>
  </si>
  <si>
    <t xml:space="preserve"> Թարգմանական ծրագրեր և աջակցություն ստեղծագործողներին ու հետազոտողներին </t>
  </si>
  <si>
    <t xml:space="preserve"> Նկարագրությունը` </t>
  </si>
  <si>
    <t xml:space="preserve"> Աջակցություն ստեղծագործողներին, մշակույթի ոլորտի հետազոտողներին և արտերկրի հրատարակչություններին հայ գրականության հանրահռչակման նպատակով </t>
  </si>
  <si>
    <t xml:space="preserve"> Միջոցառման տեսակը` </t>
  </si>
  <si>
    <t>Առաջին կիսամյակ</t>
  </si>
  <si>
    <t xml:space="preserve"> Ծառայությունը մատուցող կազմակերպության անվանումը </t>
  </si>
  <si>
    <t xml:space="preserve"> Մասնագիտացված կազմակերպություններ </t>
  </si>
  <si>
    <t xml:space="preserve"> Արդյունքի չափորոշիչներ </t>
  </si>
  <si>
    <t xml:space="preserve">Հետազոտական աշխատանքներ, անուն հեղինակ </t>
  </si>
  <si>
    <t>Թարգմանական աշխատանքներ, անուն հեղինակ</t>
  </si>
  <si>
    <t>Գեղարվեստական գրականություն, անուն հեղինակ</t>
  </si>
  <si>
    <t>Գրողների, թարգմանիչների թիվը, մարդ, այդ թվում՝</t>
  </si>
  <si>
    <t>Գրողների և խմբագիրների թիվը, մարդ, այդ թվում՝</t>
  </si>
  <si>
    <t xml:space="preserve">իգական սեռի </t>
  </si>
  <si>
    <t xml:space="preserve">արական սեռի </t>
  </si>
  <si>
    <t>Հավելված N 2</t>
  </si>
  <si>
    <t xml:space="preserve">ՀՀ Կրթության, գիտության, մշակույթի և սպորտի նախարարություն </t>
  </si>
  <si>
    <t xml:space="preserve">Հայ գրականությունը թարգմանություններում, անուն գիրք </t>
  </si>
  <si>
    <t>Թարգմանական ծրագրեր, անուն հեղինակ</t>
  </si>
  <si>
    <t xml:space="preserve">Ստեղծագործական աշխատանքներ անուն հեղինակ </t>
  </si>
  <si>
    <t>Հավելված N 3</t>
  </si>
  <si>
    <t>ՄԱՍ 1. ՊԵՏԱԿԱՆ ՄԱՐՄՆԻ ԳԾՈՎ ԱՐԴՅՈՒՆՔԱՅԻՆ (ԿԱՏԱՐՈՂԱԿԱՆ) ՑՈՒՑԱՆԻՇՆԵՐԸ</t>
  </si>
  <si>
    <t>Տարի</t>
  </si>
  <si>
    <t xml:space="preserve">Ցուցանիշների փոփոխությունը (ավելացումները նշված են դրական նշանով, նվազեցումները նշված են փակագծերում)  </t>
  </si>
  <si>
    <r>
      <t xml:space="preserve">Արմեն Ղազարյան, Վլադիմիր Սոլոգուբ, «Պատմվածքներ» 
</t>
    </r>
    <r>
      <rPr>
        <i/>
        <sz val="12"/>
        <rFont val="GHEA Grapalat"/>
        <family val="3"/>
      </rPr>
      <t>(ռուսերենից)</t>
    </r>
    <r>
      <rPr>
        <sz val="12"/>
        <rFont val="GHEA Grapalat"/>
        <family val="3"/>
      </rPr>
      <t xml:space="preserve">
</t>
    </r>
  </si>
  <si>
    <r>
      <t xml:space="preserve">Հակոբ Մովսես, Ֆրիդրիխ Հյոլդեռլին, «Հիպերիոն» </t>
    </r>
    <r>
      <rPr>
        <i/>
        <sz val="12"/>
        <rFont val="GHEA Grapalat"/>
        <family val="3"/>
      </rPr>
      <t>(գերմաներենից)</t>
    </r>
  </si>
  <si>
    <r>
      <t xml:space="preserve">Ստելլա Լոռեցյան, Ռալֆ Էմերսոն, «Էսսեներ» 
</t>
    </r>
    <r>
      <rPr>
        <i/>
        <sz val="12"/>
        <rFont val="GHEA Grapalat"/>
        <family val="3"/>
      </rPr>
      <t>(անգլերենից)</t>
    </r>
    <r>
      <rPr>
        <sz val="12"/>
        <rFont val="GHEA Grapalat"/>
        <family val="3"/>
      </rPr>
      <t xml:space="preserve">
</t>
    </r>
  </si>
  <si>
    <r>
      <t xml:space="preserve">Տիգրան Զաքարյան, ժյուլ Միշլե, «Ժողովուրդը» </t>
    </r>
    <r>
      <rPr>
        <i/>
        <sz val="12"/>
        <rFont val="GHEA Grapalat"/>
        <family val="3"/>
      </rPr>
      <t>(ֆրանսերենից)</t>
    </r>
  </si>
  <si>
    <r>
      <t xml:space="preserve">Կառա Չոբանյան, Էմիլիա Պարդո Բասան, «Ուլյոայի տոհմական ամրոցը» </t>
    </r>
    <r>
      <rPr>
        <i/>
        <sz val="12"/>
        <rFont val="GHEA Grapalat"/>
        <family val="3"/>
      </rPr>
      <t>(իսպաներենից)</t>
    </r>
  </si>
  <si>
    <r>
      <t xml:space="preserve">Նվարդ Վարդանյան, Լոթրեամոն, «Մալդորորի երգերը» </t>
    </r>
    <r>
      <rPr>
        <i/>
        <sz val="12"/>
        <rFont val="GHEA Grapalat"/>
        <family val="3"/>
      </rPr>
      <t>(ֆրանսերենից)</t>
    </r>
  </si>
  <si>
    <r>
      <t xml:space="preserve">Արամ  Թոփչյան,Արիստոֆանես, «Կատակերգություններ» </t>
    </r>
    <r>
      <rPr>
        <i/>
        <sz val="12"/>
        <rFont val="GHEA Grapalat"/>
        <family val="3"/>
      </rPr>
      <t>(հին հունարենից)</t>
    </r>
  </si>
  <si>
    <r>
      <t xml:space="preserve">Լիլիթ Գալստյան,Ալեքսանդր Բեստուժև-Մարլինսկի, «Վիպակներ և պատմվածքներ» </t>
    </r>
    <r>
      <rPr>
        <i/>
        <sz val="12"/>
        <rFont val="GHEA Grapalat"/>
        <family val="3"/>
      </rPr>
      <t>(ռուսերենից)</t>
    </r>
  </si>
  <si>
    <r>
      <t xml:space="preserve">Սևակ Ղազարյան, Հերբերթ Ուելս, «Դոկտոր Մորոյի կղզին» </t>
    </r>
    <r>
      <rPr>
        <i/>
        <sz val="12"/>
        <rFont val="GHEA Grapalat"/>
        <family val="3"/>
      </rPr>
      <t>(անգլերենից)</t>
    </r>
    <r>
      <rPr>
        <sz val="12"/>
        <rFont val="GHEA Grapalat"/>
        <family val="3"/>
      </rPr>
      <t xml:space="preserve"> </t>
    </r>
  </si>
  <si>
    <r>
      <t xml:space="preserve">Գուրգեն Խանջյան, Վլադիմիր Օդոևսկի, «Պատմվածքներ, վիպակներ» </t>
    </r>
    <r>
      <rPr>
        <i/>
        <sz val="12"/>
        <rFont val="GHEA Grapalat"/>
        <family val="3"/>
      </rPr>
      <t>(ռուսերենից)</t>
    </r>
  </si>
  <si>
    <t>Միջոցառում</t>
  </si>
  <si>
    <t>Ծրագիր</t>
  </si>
  <si>
    <t>ՀԱՅԱՍՏԱՆԻ ՀԱՆՐԱՊԵՏՈՒԹՅԱՆ ԿԱՌԱՎԱՐՈՒԹՅԱՆ 2020 ԹՎԱԿԱՆԻ ԴԵԿՏԵՄԲԵՐԻ 30-Ի ԹԻՎ 2215-Ն ՈՐՈՇՄԱՆ
 N 5  ՀԱՎԵԼՎԱԾԻ  N 7  ԱՂՅՈՒՍԱԿՈՒՄ ԿԱՏԱՐՎՈՂ ՓՈՓՈԽՈՒԹՅՈՒՆՆԵՐԸ ԵՎ  ԼՐԱՑՈՒՄՆԵՐԸ</t>
  </si>
  <si>
    <t>ՀԱՅԱՍՏԱՆԻ ՀԱՆՐԱՊԵՏՈՒԹՅԱՆ ԿԱՌԱՎԱՐՈՒԹՅԱՆ 2020 ԹՎԱԿԱՆԻ ԴԵԿՏԵՄԲԵՐԻ 30-Ի N 2215-Ն ՈՐՈՇՄԱՆ N 9.1 ՀԱՎԵԼՎԱԾԻ N 9.1.14  ԱՂՅՈՒՍԱԿՈՒՄ ԿԱՏԱՐՎՈՂ ՓՈՓՈԽՈՒԹՅՈՒՆՆԵՐԸ ԵՎ  ԼՐԱՑՈՒՄՆԵՐԸ</t>
  </si>
  <si>
    <t>ՀԱՅԱՍՏԱՆԻ ՀԱՆՐԱՊԵՏՈՒԹՅԱՆ ԿԱՌԱՎԱՐՈՒԹՅԱՆ 2020 ԹՎԱԿԱՆԻ ԴԵԿՏԵՄԲԵՐԻ 30-Ի N 2215-Ն ՈՐՈՇՄԱՆ N 9 ՀԱՎԵԼՎԱԾԻ N 9.14  ԱՂՅՈՒՍԱԿՈՒՄ ԿԱՏԱՐՎՈՂ ՓՈՓՈԽՈՒԹՅՈՒՆՆԵՐԸ ԵՎ  ԼՐԱՑՈՒՄՆԵՐԸ</t>
  </si>
</sst>
</file>

<file path=xl/styles.xml><?xml version="1.0" encoding="utf-8"?>
<styleSheet xmlns="http://schemas.openxmlformats.org/spreadsheetml/2006/main">
  <numFmts count="7">
    <numFmt numFmtId="164" formatCode="_-* #,##0.00_р_._-;\-* #,##0.00_р_._-;_-* &quot;-&quot;??_р_._-;_-@_-"/>
    <numFmt numFmtId="165" formatCode="0.0"/>
    <numFmt numFmtId="166" formatCode="#,##0.0_);\(#,##0.0\)"/>
    <numFmt numFmtId="167" formatCode="#,##0.0"/>
    <numFmt numFmtId="168" formatCode="##,##0.0;\(##,##0.0\);\-"/>
    <numFmt numFmtId="169" formatCode="##,##0;\(##,##0\);\-"/>
    <numFmt numFmtId="170" formatCode="0_);\(0\)"/>
  </numFmts>
  <fonts count="20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b/>
      <sz val="12"/>
      <name val="GHEA Grapalat"/>
      <family val="3"/>
    </font>
    <font>
      <i/>
      <sz val="12"/>
      <color rgb="FFFF0000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name val="GHEA Grapalat"/>
      <family val="3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7" fillId="0" borderId="0"/>
    <xf numFmtId="164" fontId="8" fillId="0" borderId="0" applyFont="0" applyFill="0" applyBorder="0" applyAlignment="0" applyProtection="0"/>
    <xf numFmtId="0" fontId="8" fillId="0" borderId="0"/>
    <xf numFmtId="0" fontId="11" fillId="0" borderId="0">
      <alignment horizontal="left" vertical="top" wrapText="1"/>
    </xf>
    <xf numFmtId="168" fontId="11" fillId="0" borderId="0" applyFill="0" applyBorder="0" applyProtection="0">
      <alignment horizontal="right" vertical="top"/>
    </xf>
  </cellStyleXfs>
  <cellXfs count="102">
    <xf numFmtId="0" fontId="0" fillId="0" borderId="0" xfId="0"/>
    <xf numFmtId="0" fontId="10" fillId="2" borderId="7" xfId="8" applyFont="1" applyFill="1" applyBorder="1" applyAlignment="1">
      <alignment horizontal="left" vertical="center" wrapText="1"/>
    </xf>
    <xf numFmtId="0" fontId="9" fillId="2" borderId="4" xfId="0" applyFont="1" applyFill="1" applyBorder="1" applyAlignment="1"/>
    <xf numFmtId="0" fontId="9" fillId="2" borderId="5" xfId="0" applyFont="1" applyFill="1" applyBorder="1" applyAlignment="1"/>
    <xf numFmtId="0" fontId="9" fillId="2" borderId="6" xfId="0" applyFont="1" applyFill="1" applyBorder="1" applyAlignment="1"/>
    <xf numFmtId="0" fontId="6" fillId="0" borderId="0" xfId="0" applyFont="1" applyAlignment="1">
      <alignment wrapText="1"/>
    </xf>
    <xf numFmtId="0" fontId="12" fillId="0" borderId="0" xfId="0" applyFont="1"/>
    <xf numFmtId="0" fontId="12" fillId="2" borderId="0" xfId="0" applyFont="1" applyFill="1"/>
    <xf numFmtId="0" fontId="6" fillId="2" borderId="0" xfId="0" applyFont="1" applyFill="1" applyAlignment="1">
      <alignment horizontal="right"/>
    </xf>
    <xf numFmtId="0" fontId="12" fillId="0" borderId="0" xfId="0" applyFont="1" applyAlignment="1"/>
    <xf numFmtId="0" fontId="12" fillId="0" borderId="0" xfId="0" applyFont="1" applyAlignment="1">
      <alignment horizontal="right"/>
    </xf>
    <xf numFmtId="0" fontId="12" fillId="0" borderId="0" xfId="0" applyFont="1" applyBorder="1"/>
    <xf numFmtId="0" fontId="12" fillId="0" borderId="7" xfId="0" applyFont="1" applyBorder="1" applyAlignment="1">
      <alignment horizontal="left" vertical="top" wrapText="1"/>
    </xf>
    <xf numFmtId="0" fontId="14" fillId="0" borderId="7" xfId="0" applyFont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2" fillId="2" borderId="9" xfId="0" applyFont="1" applyFill="1" applyBorder="1" applyAlignment="1">
      <alignment horizontal="center" vertical="top" wrapText="1"/>
    </xf>
    <xf numFmtId="0" fontId="15" fillId="2" borderId="7" xfId="0" applyFont="1" applyFill="1" applyBorder="1" applyAlignment="1">
      <alignment horizontal="center" vertical="top" wrapText="1"/>
    </xf>
    <xf numFmtId="0" fontId="15" fillId="2" borderId="7" xfId="0" applyFont="1" applyFill="1" applyBorder="1" applyAlignment="1">
      <alignment horizontal="right" vertical="center" wrapText="1"/>
    </xf>
    <xf numFmtId="169" fontId="14" fillId="0" borderId="7" xfId="10" applyNumberFormat="1" applyFont="1" applyBorder="1" applyAlignment="1">
      <alignment horizontal="right" vertical="center"/>
    </xf>
    <xf numFmtId="0" fontId="15" fillId="2" borderId="7" xfId="0" applyFont="1" applyFill="1" applyBorder="1" applyAlignment="1">
      <alignment horizontal="right" vertical="top" wrapText="1"/>
    </xf>
    <xf numFmtId="0" fontId="14" fillId="2" borderId="7" xfId="0" applyFont="1" applyFill="1" applyBorder="1" applyAlignment="1">
      <alignment horizontal="right" vertical="top" wrapText="1"/>
    </xf>
    <xf numFmtId="0" fontId="15" fillId="2" borderId="7" xfId="0" applyFont="1" applyFill="1" applyBorder="1" applyAlignment="1">
      <alignment horizontal="right" wrapText="1"/>
    </xf>
    <xf numFmtId="170" fontId="15" fillId="2" borderId="6" xfId="0" applyNumberFormat="1" applyFont="1" applyFill="1" applyBorder="1" applyAlignment="1">
      <alignment vertical="top" wrapText="1"/>
    </xf>
    <xf numFmtId="170" fontId="15" fillId="2" borderId="7" xfId="0" applyNumberFormat="1" applyFont="1" applyFill="1" applyBorder="1" applyAlignment="1">
      <alignment vertical="top" wrapText="1"/>
    </xf>
    <xf numFmtId="165" fontId="12" fillId="2" borderId="7" xfId="0" applyNumberFormat="1" applyFont="1" applyFill="1" applyBorder="1" applyAlignment="1">
      <alignment horizontal="right" wrapText="1"/>
    </xf>
    <xf numFmtId="167" fontId="12" fillId="0" borderId="0" xfId="0" applyNumberFormat="1" applyFont="1" applyBorder="1"/>
    <xf numFmtId="0" fontId="12" fillId="2" borderId="7" xfId="0" applyFont="1" applyFill="1" applyBorder="1" applyAlignment="1">
      <alignment horizontal="center" vertical="top" wrapText="1"/>
    </xf>
    <xf numFmtId="0" fontId="16" fillId="0" borderId="0" xfId="0" applyFont="1"/>
    <xf numFmtId="0" fontId="16" fillId="0" borderId="0" xfId="0" applyFont="1" applyAlignment="1">
      <alignment horizontal="right"/>
    </xf>
    <xf numFmtId="0" fontId="12" fillId="0" borderId="0" xfId="1" applyFont="1" applyAlignment="1"/>
    <xf numFmtId="0" fontId="12" fillId="0" borderId="0" xfId="1" applyFont="1"/>
    <xf numFmtId="0" fontId="16" fillId="0" borderId="8" xfId="0" applyFont="1" applyBorder="1" applyAlignment="1"/>
    <xf numFmtId="0" fontId="16" fillId="0" borderId="9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16" fillId="0" borderId="7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vertical="top"/>
    </xf>
    <xf numFmtId="166" fontId="9" fillId="0" borderId="7" xfId="0" applyNumberFormat="1" applyFont="1" applyFill="1" applyBorder="1" applyAlignment="1">
      <alignment horizontal="center" vertical="top"/>
    </xf>
    <xf numFmtId="0" fontId="9" fillId="0" borderId="9" xfId="0" applyFont="1" applyBorder="1" applyAlignment="1">
      <alignment horizontal="center" vertical="center"/>
    </xf>
    <xf numFmtId="0" fontId="16" fillId="0" borderId="7" xfId="0" applyFont="1" applyBorder="1"/>
    <xf numFmtId="166" fontId="9" fillId="0" borderId="7" xfId="0" applyNumberFormat="1" applyFont="1" applyBorder="1" applyAlignment="1">
      <alignment horizontal="center"/>
    </xf>
    <xf numFmtId="0" fontId="9" fillId="0" borderId="10" xfId="0" applyFont="1" applyBorder="1" applyAlignment="1">
      <alignment horizontal="center" vertical="center"/>
    </xf>
    <xf numFmtId="49" fontId="6" fillId="2" borderId="7" xfId="1" applyNumberFormat="1" applyFont="1" applyFill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166" fontId="18" fillId="3" borderId="7" xfId="0" applyNumberFormat="1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49" fontId="15" fillId="2" borderId="3" xfId="1" applyNumberFormat="1" applyFont="1" applyFill="1" applyBorder="1" applyAlignment="1">
      <alignment horizontal="left" vertical="center" wrapText="1"/>
    </xf>
    <xf numFmtId="165" fontId="16" fillId="0" borderId="7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vertical="center"/>
    </xf>
    <xf numFmtId="0" fontId="9" fillId="2" borderId="6" xfId="8" applyFont="1" applyFill="1" applyBorder="1" applyAlignment="1">
      <alignment horizontal="left" vertical="center" wrapText="1"/>
    </xf>
    <xf numFmtId="0" fontId="16" fillId="2" borderId="7" xfId="8" applyFont="1" applyFill="1" applyBorder="1" applyAlignment="1">
      <alignment horizontal="left" vertical="center" wrapText="1"/>
    </xf>
    <xf numFmtId="0" fontId="16" fillId="0" borderId="1" xfId="0" applyFont="1" applyBorder="1"/>
    <xf numFmtId="0" fontId="16" fillId="0" borderId="3" xfId="0" applyFont="1" applyBorder="1"/>
    <xf numFmtId="167" fontId="14" fillId="2" borderId="6" xfId="8" applyNumberFormat="1" applyFont="1" applyFill="1" applyBorder="1" applyAlignment="1">
      <alignment horizontal="center" vertical="center" wrapText="1"/>
    </xf>
    <xf numFmtId="0" fontId="14" fillId="2" borderId="7" xfId="8" applyFont="1" applyFill="1" applyBorder="1" applyAlignment="1">
      <alignment horizontal="left" vertical="center" wrapText="1"/>
    </xf>
    <xf numFmtId="167" fontId="16" fillId="2" borderId="7" xfId="8" applyNumberFormat="1" applyFont="1" applyFill="1" applyBorder="1" applyAlignment="1">
      <alignment horizontal="center" vertical="center" wrapText="1"/>
    </xf>
    <xf numFmtId="0" fontId="16" fillId="2" borderId="6" xfId="8" applyFont="1" applyFill="1" applyBorder="1" applyAlignment="1">
      <alignment horizontal="left" vertical="center" wrapText="1"/>
    </xf>
    <xf numFmtId="0" fontId="14" fillId="2" borderId="7" xfId="8" applyFont="1" applyFill="1" applyBorder="1" applyAlignment="1">
      <alignment horizontal="center" vertical="center" wrapText="1"/>
    </xf>
    <xf numFmtId="166" fontId="19" fillId="3" borderId="7" xfId="0" applyNumberFormat="1" applyFont="1" applyFill="1" applyBorder="1" applyAlignment="1">
      <alignment horizontal="center" vertical="center" wrapText="1"/>
    </xf>
    <xf numFmtId="167" fontId="16" fillId="2" borderId="7" xfId="0" applyNumberFormat="1" applyFont="1" applyFill="1" applyBorder="1" applyAlignment="1">
      <alignment horizontal="center" vertical="center" wrapText="1"/>
    </xf>
    <xf numFmtId="167" fontId="9" fillId="2" borderId="7" xfId="0" applyNumberFormat="1" applyFont="1" applyFill="1" applyBorder="1" applyAlignment="1">
      <alignment horizontal="center" vertical="center" wrapText="1"/>
    </xf>
    <xf numFmtId="0" fontId="16" fillId="0" borderId="2" xfId="0" applyFont="1" applyBorder="1"/>
    <xf numFmtId="0" fontId="16" fillId="0" borderId="11" xfId="0" applyFont="1" applyBorder="1"/>
    <xf numFmtId="0" fontId="16" fillId="0" borderId="8" xfId="0" applyFont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4" fillId="2" borderId="9" xfId="8" applyFont="1" applyFill="1" applyBorder="1" applyAlignment="1">
      <alignment horizontal="center" vertical="center" wrapText="1"/>
    </xf>
    <xf numFmtId="0" fontId="14" fillId="2" borderId="1" xfId="8" applyFont="1" applyFill="1" applyBorder="1" applyAlignment="1">
      <alignment horizontal="center" vertical="center" wrapText="1"/>
    </xf>
    <xf numFmtId="0" fontId="14" fillId="2" borderId="2" xfId="8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top"/>
    </xf>
    <xf numFmtId="0" fontId="9" fillId="0" borderId="5" xfId="0" applyFont="1" applyFill="1" applyBorder="1" applyAlignment="1">
      <alignment horizontal="center" vertical="top"/>
    </xf>
    <xf numFmtId="0" fontId="9" fillId="0" borderId="9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13" fillId="0" borderId="0" xfId="0" applyFont="1" applyBorder="1" applyAlignment="1">
      <alignment horizontal="right" vertical="top" wrapText="1"/>
    </xf>
    <xf numFmtId="0" fontId="12" fillId="2" borderId="4" xfId="0" applyFont="1" applyFill="1" applyBorder="1" applyAlignment="1">
      <alignment horizontal="center" vertical="top"/>
    </xf>
    <xf numFmtId="0" fontId="12" fillId="2" borderId="5" xfId="0" applyFont="1" applyFill="1" applyBorder="1" applyAlignment="1">
      <alignment horizontal="center" vertical="top"/>
    </xf>
    <xf numFmtId="0" fontId="12" fillId="2" borderId="6" xfId="0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6" fillId="2" borderId="0" xfId="0" applyFont="1" applyFill="1" applyBorder="1" applyAlignment="1">
      <alignment horizontal="center" vertical="top" wrapText="1"/>
    </xf>
    <xf numFmtId="0" fontId="14" fillId="0" borderId="7" xfId="0" applyFont="1" applyBorder="1" applyAlignment="1">
      <alignment horizontal="left" vertical="top" wrapText="1"/>
    </xf>
  </cellXfs>
  <cellStyles count="11">
    <cellStyle name="Normal" xfId="0" builtinId="0"/>
    <cellStyle name="Normal 10" xfId="4"/>
    <cellStyle name="Normal 2" xfId="1"/>
    <cellStyle name="Normal 3" xfId="3"/>
    <cellStyle name="Normal 4" xfId="5"/>
    <cellStyle name="Normal 8" xfId="9"/>
    <cellStyle name="Normal_2014petpatveramenavejin" xfId="8"/>
    <cellStyle name="Percent 2" xfId="2"/>
    <cellStyle name="SN_241" xfId="10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zoomScaleNormal="100" workbookViewId="0"/>
  </sheetViews>
  <sheetFormatPr defaultColWidth="9.140625" defaultRowHeight="17.25"/>
  <cols>
    <col min="1" max="1" width="13" style="29" customWidth="1"/>
    <col min="2" max="2" width="14.42578125" style="29" customWidth="1"/>
    <col min="3" max="3" width="52.28515625" style="29" customWidth="1"/>
    <col min="4" max="4" width="39.85546875" style="29" customWidth="1"/>
    <col min="5" max="5" width="33.140625" style="29" customWidth="1"/>
    <col min="6" max="6" width="9.140625" style="29"/>
    <col min="7" max="7" width="49.85546875" style="29" customWidth="1"/>
    <col min="8" max="16384" width="9.140625" style="29"/>
  </cols>
  <sheetData>
    <row r="1" spans="1:6" ht="17.25" customHeight="1">
      <c r="E1" s="30" t="s">
        <v>5</v>
      </c>
    </row>
    <row r="2" spans="1:6" ht="20.25" customHeight="1">
      <c r="C2" s="31"/>
      <c r="D2" s="31"/>
      <c r="E2" s="31" t="s">
        <v>21</v>
      </c>
      <c r="F2" s="32"/>
    </row>
    <row r="3" spans="1:6" ht="23.25" customHeight="1">
      <c r="C3" s="31"/>
      <c r="D3" s="31"/>
      <c r="E3" s="31" t="s">
        <v>1</v>
      </c>
      <c r="F3" s="32"/>
    </row>
    <row r="4" spans="1:6" ht="15" customHeight="1"/>
    <row r="5" spans="1:6" ht="39" customHeight="1">
      <c r="A5" s="65" t="s">
        <v>73</v>
      </c>
      <c r="B5" s="65"/>
      <c r="C5" s="65"/>
      <c r="D5" s="65"/>
      <c r="E5" s="65"/>
    </row>
    <row r="7" spans="1:6">
      <c r="D7" s="33"/>
      <c r="E7" s="64" t="s">
        <v>7</v>
      </c>
    </row>
    <row r="8" spans="1:6" s="35" customFormat="1" ht="102" customHeight="1">
      <c r="A8" s="66" t="s">
        <v>8</v>
      </c>
      <c r="B8" s="67"/>
      <c r="C8" s="68" t="s">
        <v>9</v>
      </c>
      <c r="D8" s="68" t="s">
        <v>10</v>
      </c>
      <c r="E8" s="34" t="s">
        <v>20</v>
      </c>
    </row>
    <row r="9" spans="1:6" s="35" customFormat="1" ht="45" customHeight="1">
      <c r="A9" s="36" t="s">
        <v>72</v>
      </c>
      <c r="B9" s="36" t="s">
        <v>71</v>
      </c>
      <c r="C9" s="68"/>
      <c r="D9" s="68"/>
      <c r="E9" s="36" t="s">
        <v>59</v>
      </c>
    </row>
    <row r="10" spans="1:6" ht="24" customHeight="1">
      <c r="A10" s="72" t="s">
        <v>14</v>
      </c>
      <c r="B10" s="73"/>
      <c r="C10" s="73"/>
      <c r="D10" s="37"/>
      <c r="E10" s="38">
        <f>E11</f>
        <v>0</v>
      </c>
    </row>
    <row r="11" spans="1:6" ht="29.25" customHeight="1">
      <c r="A11" s="39">
        <v>1124</v>
      </c>
      <c r="B11" s="76" t="s">
        <v>12</v>
      </c>
      <c r="C11" s="77"/>
      <c r="D11" s="40"/>
      <c r="E11" s="41">
        <f>E12</f>
        <v>0</v>
      </c>
    </row>
    <row r="12" spans="1:6" ht="36.950000000000003" customHeight="1">
      <c r="A12" s="74"/>
      <c r="B12" s="42">
        <v>11002</v>
      </c>
      <c r="C12" s="43" t="s">
        <v>11</v>
      </c>
      <c r="D12" s="44" t="s">
        <v>14</v>
      </c>
      <c r="E12" s="45">
        <f>E14+E25+E33</f>
        <v>0</v>
      </c>
    </row>
    <row r="13" spans="1:6" ht="36.950000000000003" customHeight="1">
      <c r="A13" s="75"/>
      <c r="B13" s="46"/>
      <c r="C13" s="47" t="s">
        <v>13</v>
      </c>
      <c r="D13" s="36"/>
      <c r="E13" s="48"/>
    </row>
    <row r="14" spans="1:6" ht="36.950000000000003" customHeight="1">
      <c r="A14" s="75"/>
      <c r="B14" s="49"/>
      <c r="C14" s="50" t="s">
        <v>15</v>
      </c>
      <c r="D14" s="51"/>
      <c r="E14" s="45">
        <f>E16+E17</f>
        <v>-649.30000000000018</v>
      </c>
    </row>
    <row r="15" spans="1:6" ht="36.950000000000003" customHeight="1">
      <c r="A15" s="52"/>
      <c r="B15" s="53"/>
      <c r="C15" s="54" t="s">
        <v>16</v>
      </c>
      <c r="D15" s="55"/>
      <c r="E15" s="56"/>
    </row>
    <row r="16" spans="1:6" ht="36.950000000000003" customHeight="1">
      <c r="A16" s="52"/>
      <c r="B16" s="53"/>
      <c r="C16" s="57" t="s">
        <v>15</v>
      </c>
      <c r="D16" s="58" t="s">
        <v>17</v>
      </c>
      <c r="E16" s="59">
        <v>-5865.3</v>
      </c>
    </row>
    <row r="17" spans="1:5" ht="36.950000000000003" customHeight="1">
      <c r="A17" s="52"/>
      <c r="B17" s="53"/>
      <c r="C17" s="57" t="s">
        <v>15</v>
      </c>
      <c r="D17" s="58" t="s">
        <v>17</v>
      </c>
      <c r="E17" s="56">
        <f>SUM(E19:E24)</f>
        <v>5216</v>
      </c>
    </row>
    <row r="18" spans="1:5" ht="36.950000000000003" customHeight="1">
      <c r="A18" s="52"/>
      <c r="B18" s="53"/>
      <c r="C18" s="54" t="s">
        <v>16</v>
      </c>
      <c r="D18" s="1"/>
      <c r="E18" s="56"/>
    </row>
    <row r="19" spans="1:5" ht="36.950000000000003" customHeight="1">
      <c r="A19" s="52"/>
      <c r="B19" s="53"/>
      <c r="C19" s="57" t="s">
        <v>24</v>
      </c>
      <c r="D19" s="69" t="s">
        <v>17</v>
      </c>
      <c r="E19" s="56">
        <v>840</v>
      </c>
    </row>
    <row r="20" spans="1:5" ht="36.950000000000003" customHeight="1">
      <c r="A20" s="52"/>
      <c r="B20" s="53"/>
      <c r="C20" s="57" t="s">
        <v>22</v>
      </c>
      <c r="D20" s="70"/>
      <c r="E20" s="56">
        <v>865</v>
      </c>
    </row>
    <row r="21" spans="1:5" ht="36.950000000000003" customHeight="1">
      <c r="A21" s="52"/>
      <c r="B21" s="53"/>
      <c r="C21" s="57" t="s">
        <v>25</v>
      </c>
      <c r="D21" s="70"/>
      <c r="E21" s="56">
        <v>1110</v>
      </c>
    </row>
    <row r="22" spans="1:5" ht="36.950000000000003" customHeight="1">
      <c r="A22" s="52"/>
      <c r="B22" s="53"/>
      <c r="C22" s="57" t="s">
        <v>26</v>
      </c>
      <c r="D22" s="70"/>
      <c r="E22" s="56">
        <v>768</v>
      </c>
    </row>
    <row r="23" spans="1:5" ht="36.950000000000003" customHeight="1">
      <c r="A23" s="52"/>
      <c r="B23" s="53"/>
      <c r="C23" s="57" t="s">
        <v>27</v>
      </c>
      <c r="D23" s="70"/>
      <c r="E23" s="56">
        <v>977</v>
      </c>
    </row>
    <row r="24" spans="1:5" ht="36.950000000000003" customHeight="1">
      <c r="A24" s="52"/>
      <c r="B24" s="53"/>
      <c r="C24" s="57" t="s">
        <v>23</v>
      </c>
      <c r="D24" s="71"/>
      <c r="E24" s="56">
        <v>656</v>
      </c>
    </row>
    <row r="25" spans="1:5" ht="36.950000000000003" customHeight="1">
      <c r="A25" s="52"/>
      <c r="B25" s="53"/>
      <c r="C25" s="50" t="s">
        <v>18</v>
      </c>
      <c r="D25" s="55"/>
      <c r="E25" s="45">
        <f>E27+E28</f>
        <v>-3465.5</v>
      </c>
    </row>
    <row r="26" spans="1:5" ht="36.950000000000003" customHeight="1">
      <c r="A26" s="52"/>
      <c r="B26" s="53"/>
      <c r="C26" s="54" t="s">
        <v>16</v>
      </c>
      <c r="D26" s="55"/>
      <c r="E26" s="60"/>
    </row>
    <row r="27" spans="1:5" ht="36.950000000000003" customHeight="1">
      <c r="A27" s="52"/>
      <c r="B27" s="53"/>
      <c r="C27" s="57" t="s">
        <v>18</v>
      </c>
      <c r="D27" s="55" t="s">
        <v>17</v>
      </c>
      <c r="E27" s="59">
        <v>-5868.2</v>
      </c>
    </row>
    <row r="28" spans="1:5" ht="36.950000000000003" customHeight="1">
      <c r="A28" s="52"/>
      <c r="B28" s="53"/>
      <c r="C28" s="57" t="s">
        <v>18</v>
      </c>
      <c r="D28" s="55" t="s">
        <v>17</v>
      </c>
      <c r="E28" s="60">
        <f>SUM(E30:E32)</f>
        <v>2402.6999999999998</v>
      </c>
    </row>
    <row r="29" spans="1:5" ht="36.950000000000003" customHeight="1">
      <c r="A29" s="52"/>
      <c r="B29" s="53"/>
      <c r="C29" s="54" t="s">
        <v>16</v>
      </c>
      <c r="D29" s="55"/>
      <c r="E29" s="60"/>
    </row>
    <row r="30" spans="1:5" ht="36.950000000000003" customHeight="1">
      <c r="A30" s="52"/>
      <c r="B30" s="53"/>
      <c r="C30" s="57" t="s">
        <v>28</v>
      </c>
      <c r="D30" s="69" t="s">
        <v>17</v>
      </c>
      <c r="E30" s="56">
        <v>1120</v>
      </c>
    </row>
    <row r="31" spans="1:5" ht="36.950000000000003" customHeight="1">
      <c r="A31" s="52"/>
      <c r="B31" s="53"/>
      <c r="C31" s="57" t="s">
        <v>30</v>
      </c>
      <c r="D31" s="70"/>
      <c r="E31" s="56">
        <v>1080</v>
      </c>
    </row>
    <row r="32" spans="1:5" ht="36.950000000000003" customHeight="1">
      <c r="A32" s="52"/>
      <c r="B32" s="53"/>
      <c r="C32" s="57" t="s">
        <v>18</v>
      </c>
      <c r="D32" s="71"/>
      <c r="E32" s="56">
        <v>202.7</v>
      </c>
    </row>
    <row r="33" spans="1:5" ht="36.950000000000003" customHeight="1">
      <c r="A33" s="52"/>
      <c r="B33" s="53"/>
      <c r="C33" s="50" t="s">
        <v>19</v>
      </c>
      <c r="D33" s="55"/>
      <c r="E33" s="61">
        <f>E35+E36</f>
        <v>4114.8</v>
      </c>
    </row>
    <row r="34" spans="1:5" ht="36.950000000000003" customHeight="1">
      <c r="A34" s="52"/>
      <c r="B34" s="53"/>
      <c r="C34" s="54" t="s">
        <v>16</v>
      </c>
      <c r="D34" s="55"/>
      <c r="E34" s="60"/>
    </row>
    <row r="35" spans="1:5" ht="36.950000000000003" customHeight="1">
      <c r="A35" s="52"/>
      <c r="B35" s="53"/>
      <c r="C35" s="57" t="s">
        <v>19</v>
      </c>
      <c r="D35" s="58" t="s">
        <v>17</v>
      </c>
      <c r="E35" s="59">
        <f>-5868.2</f>
        <v>-5868.2</v>
      </c>
    </row>
    <row r="36" spans="1:5" ht="36.950000000000003" customHeight="1">
      <c r="A36" s="52"/>
      <c r="B36" s="53"/>
      <c r="C36" s="57" t="s">
        <v>19</v>
      </c>
      <c r="D36" s="58" t="s">
        <v>17</v>
      </c>
      <c r="E36" s="60">
        <f>SUM(E38:E48)</f>
        <v>9983</v>
      </c>
    </row>
    <row r="37" spans="1:5" ht="36.950000000000003" customHeight="1">
      <c r="A37" s="52"/>
      <c r="B37" s="53"/>
      <c r="C37" s="54" t="s">
        <v>16</v>
      </c>
      <c r="D37" s="55"/>
      <c r="E37" s="60"/>
    </row>
    <row r="38" spans="1:5" ht="36.950000000000003" customHeight="1">
      <c r="A38" s="52"/>
      <c r="B38" s="53"/>
      <c r="C38" s="57" t="s">
        <v>61</v>
      </c>
      <c r="D38" s="69" t="s">
        <v>17</v>
      </c>
      <c r="E38" s="60">
        <v>583</v>
      </c>
    </row>
    <row r="39" spans="1:5" ht="36.950000000000003" customHeight="1">
      <c r="A39" s="52"/>
      <c r="B39" s="53"/>
      <c r="C39" s="57" t="s">
        <v>29</v>
      </c>
      <c r="D39" s="70"/>
      <c r="E39" s="60">
        <v>1080</v>
      </c>
    </row>
    <row r="40" spans="1:5" ht="36.950000000000003" customHeight="1">
      <c r="A40" s="52"/>
      <c r="B40" s="53"/>
      <c r="C40" s="57" t="s">
        <v>62</v>
      </c>
      <c r="D40" s="70"/>
      <c r="E40" s="60">
        <v>1050</v>
      </c>
    </row>
    <row r="41" spans="1:5" ht="36.950000000000003" customHeight="1">
      <c r="A41" s="52"/>
      <c r="B41" s="53"/>
      <c r="C41" s="57" t="s">
        <v>63</v>
      </c>
      <c r="D41" s="70"/>
      <c r="E41" s="60">
        <v>810</v>
      </c>
    </row>
    <row r="42" spans="1:5" ht="36.950000000000003" customHeight="1">
      <c r="A42" s="52"/>
      <c r="B42" s="53"/>
      <c r="C42" s="57" t="s">
        <v>64</v>
      </c>
      <c r="D42" s="70"/>
      <c r="E42" s="60">
        <v>1140</v>
      </c>
    </row>
    <row r="43" spans="1:5" ht="36.950000000000003" customHeight="1">
      <c r="A43" s="52"/>
      <c r="B43" s="53"/>
      <c r="C43" s="57" t="s">
        <v>65</v>
      </c>
      <c r="D43" s="70"/>
      <c r="E43" s="60">
        <v>1070</v>
      </c>
    </row>
    <row r="44" spans="1:5" ht="36.950000000000003" customHeight="1">
      <c r="A44" s="52"/>
      <c r="B44" s="53"/>
      <c r="C44" s="57" t="s">
        <v>66</v>
      </c>
      <c r="D44" s="70"/>
      <c r="E44" s="60">
        <v>857</v>
      </c>
    </row>
    <row r="45" spans="1:5" ht="36.950000000000003" customHeight="1">
      <c r="A45" s="52"/>
      <c r="B45" s="53"/>
      <c r="C45" s="57" t="s">
        <v>67</v>
      </c>
      <c r="D45" s="70"/>
      <c r="E45" s="60">
        <v>1110</v>
      </c>
    </row>
    <row r="46" spans="1:5" ht="36.950000000000003" customHeight="1">
      <c r="A46" s="52"/>
      <c r="B46" s="53"/>
      <c r="C46" s="57" t="s">
        <v>68</v>
      </c>
      <c r="D46" s="70"/>
      <c r="E46" s="60">
        <v>806</v>
      </c>
    </row>
    <row r="47" spans="1:5" ht="36.950000000000003" customHeight="1">
      <c r="A47" s="52"/>
      <c r="B47" s="53"/>
      <c r="C47" s="57" t="s">
        <v>69</v>
      </c>
      <c r="D47" s="70"/>
      <c r="E47" s="60">
        <v>720</v>
      </c>
    </row>
    <row r="48" spans="1:5" ht="36.950000000000003" customHeight="1">
      <c r="A48" s="62"/>
      <c r="B48" s="63"/>
      <c r="C48" s="57" t="s">
        <v>70</v>
      </c>
      <c r="D48" s="71"/>
      <c r="E48" s="60">
        <v>757</v>
      </c>
    </row>
  </sheetData>
  <mergeCells count="10">
    <mergeCell ref="D38:D48"/>
    <mergeCell ref="A10:C10"/>
    <mergeCell ref="D19:D24"/>
    <mergeCell ref="A12:A14"/>
    <mergeCell ref="B11:C11"/>
    <mergeCell ref="A5:E5"/>
    <mergeCell ref="A8:B8"/>
    <mergeCell ref="C8:C9"/>
    <mergeCell ref="D8:D9"/>
    <mergeCell ref="D30:D32"/>
  </mergeCells>
  <pageMargins left="0.23" right="0.21" top="0.26" bottom="0.27" header="0.2" footer="0.2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zoomScaleNormal="100" workbookViewId="0"/>
  </sheetViews>
  <sheetFormatPr defaultColWidth="9.140625" defaultRowHeight="17.25"/>
  <cols>
    <col min="1" max="1" width="4.140625" style="6" customWidth="1"/>
    <col min="2" max="2" width="24.28515625" style="6" customWidth="1"/>
    <col min="3" max="3" width="57.42578125" style="6" customWidth="1"/>
    <col min="4" max="4" width="16" style="6" customWidth="1"/>
    <col min="5" max="5" width="15.5703125" style="6" customWidth="1"/>
    <col min="6" max="6" width="15" style="6" customWidth="1"/>
    <col min="7" max="7" width="10" style="6" customWidth="1"/>
    <col min="8" max="16384" width="9.140625" style="6"/>
  </cols>
  <sheetData>
    <row r="1" spans="1:9" ht="18" customHeight="1">
      <c r="E1" s="9"/>
      <c r="F1" s="10" t="s">
        <v>52</v>
      </c>
      <c r="G1" s="9"/>
      <c r="H1" s="82"/>
      <c r="I1" s="82"/>
    </row>
    <row r="2" spans="1:9" ht="24" customHeight="1">
      <c r="E2" s="6" t="s">
        <v>21</v>
      </c>
    </row>
    <row r="3" spans="1:9" ht="18.75" customHeight="1">
      <c r="E3" s="6" t="s">
        <v>1</v>
      </c>
    </row>
    <row r="4" spans="1:9" ht="16.5" customHeight="1"/>
    <row r="5" spans="1:9" ht="48.75" customHeight="1">
      <c r="A5" s="5"/>
      <c r="B5" s="83" t="s">
        <v>75</v>
      </c>
      <c r="C5" s="83"/>
      <c r="D5" s="83"/>
      <c r="E5" s="83"/>
      <c r="F5" s="83"/>
    </row>
    <row r="6" spans="1:9" ht="19.5" customHeight="1"/>
    <row r="7" spans="1:9" ht="15" customHeight="1">
      <c r="A7" s="84"/>
      <c r="B7" s="84"/>
      <c r="C7" s="84"/>
      <c r="D7" s="84"/>
      <c r="E7" s="84"/>
      <c r="F7" s="84"/>
      <c r="G7" s="11"/>
    </row>
    <row r="8" spans="1:9" ht="21.75" customHeight="1">
      <c r="B8" s="100" t="s">
        <v>53</v>
      </c>
      <c r="C8" s="100"/>
      <c r="D8" s="7"/>
      <c r="E8" s="7"/>
      <c r="F8" s="8"/>
      <c r="G8" s="11"/>
    </row>
    <row r="9" spans="1:9" ht="31.5" customHeight="1">
      <c r="B9" s="2" t="s">
        <v>2</v>
      </c>
      <c r="C9" s="3"/>
      <c r="D9" s="3"/>
      <c r="E9" s="3"/>
      <c r="F9" s="4"/>
      <c r="G9" s="11"/>
    </row>
    <row r="10" spans="1:9">
      <c r="B10" s="85"/>
      <c r="C10" s="86"/>
      <c r="D10" s="86"/>
      <c r="E10" s="86"/>
      <c r="F10" s="87"/>
      <c r="G10" s="11"/>
    </row>
    <row r="11" spans="1:9" ht="26.25" customHeight="1">
      <c r="B11" s="12" t="s">
        <v>31</v>
      </c>
      <c r="C11" s="13" t="s">
        <v>32</v>
      </c>
      <c r="D11" s="88" t="s">
        <v>33</v>
      </c>
      <c r="E11" s="89"/>
      <c r="F11" s="90"/>
      <c r="G11" s="11"/>
    </row>
    <row r="12" spans="1:9" ht="34.5">
      <c r="B12" s="12" t="s">
        <v>34</v>
      </c>
      <c r="C12" s="13" t="s">
        <v>35</v>
      </c>
      <c r="D12" s="91"/>
      <c r="E12" s="92"/>
      <c r="F12" s="93"/>
      <c r="G12" s="11"/>
    </row>
    <row r="13" spans="1:9" ht="51.75" customHeight="1">
      <c r="B13" s="12" t="s">
        <v>36</v>
      </c>
      <c r="C13" s="14" t="s">
        <v>37</v>
      </c>
      <c r="D13" s="94"/>
      <c r="E13" s="95"/>
      <c r="F13" s="96"/>
      <c r="G13" s="11"/>
    </row>
    <row r="14" spans="1:9" ht="83.25" customHeight="1">
      <c r="B14" s="12" t="s">
        <v>38</v>
      </c>
      <c r="C14" s="13" t="s">
        <v>39</v>
      </c>
      <c r="D14" s="78"/>
      <c r="E14" s="79"/>
      <c r="F14" s="80"/>
      <c r="G14" s="11"/>
    </row>
    <row r="15" spans="1:9" ht="41.25" customHeight="1">
      <c r="B15" s="12" t="s">
        <v>40</v>
      </c>
      <c r="C15" s="13" t="s">
        <v>6</v>
      </c>
      <c r="D15" s="28" t="s">
        <v>41</v>
      </c>
      <c r="E15" s="28" t="s">
        <v>3</v>
      </c>
      <c r="F15" s="28" t="s">
        <v>4</v>
      </c>
      <c r="G15" s="11"/>
    </row>
    <row r="16" spans="1:9" ht="76.5" customHeight="1">
      <c r="B16" s="15" t="s">
        <v>42</v>
      </c>
      <c r="C16" s="16" t="s">
        <v>43</v>
      </c>
      <c r="D16" s="17"/>
      <c r="E16" s="17"/>
      <c r="F16" s="17"/>
      <c r="G16" s="11"/>
    </row>
    <row r="17" spans="2:7" ht="23.25" customHeight="1">
      <c r="B17" s="81" t="s">
        <v>44</v>
      </c>
      <c r="C17" s="81"/>
      <c r="D17" s="18"/>
      <c r="E17" s="18"/>
      <c r="F17" s="18"/>
      <c r="G17" s="11"/>
    </row>
    <row r="18" spans="2:7" ht="23.25" customHeight="1">
      <c r="B18" s="101" t="s">
        <v>47</v>
      </c>
      <c r="C18" s="101"/>
      <c r="D18" s="19"/>
      <c r="E18" s="20">
        <v>-5</v>
      </c>
      <c r="F18" s="20">
        <v>-10</v>
      </c>
      <c r="G18" s="11"/>
    </row>
    <row r="19" spans="2:7" ht="23.25" customHeight="1">
      <c r="B19" s="101" t="s">
        <v>56</v>
      </c>
      <c r="C19" s="101"/>
      <c r="D19" s="21"/>
      <c r="E19" s="22">
        <v>2</v>
      </c>
      <c r="F19" s="22">
        <v>6</v>
      </c>
      <c r="G19" s="11"/>
    </row>
    <row r="20" spans="2:7" ht="23.25" customHeight="1">
      <c r="B20" s="101" t="s">
        <v>45</v>
      </c>
      <c r="C20" s="101"/>
      <c r="D20" s="19"/>
      <c r="E20" s="20">
        <v>-5</v>
      </c>
      <c r="F20" s="20">
        <v>-5</v>
      </c>
      <c r="G20" s="11"/>
    </row>
    <row r="21" spans="2:7" ht="23.25" customHeight="1">
      <c r="B21" s="97" t="s">
        <v>55</v>
      </c>
      <c r="C21" s="98"/>
      <c r="D21" s="20">
        <f>-2</f>
        <v>-2</v>
      </c>
      <c r="E21" s="20">
        <v>-5</v>
      </c>
      <c r="F21" s="20">
        <f>-7</f>
        <v>-7</v>
      </c>
      <c r="G21" s="11"/>
    </row>
    <row r="22" spans="2:7" ht="23.25" customHeight="1">
      <c r="B22" s="97" t="s">
        <v>46</v>
      </c>
      <c r="C22" s="98"/>
      <c r="D22" s="21"/>
      <c r="E22" s="22">
        <v>2</v>
      </c>
      <c r="F22" s="22">
        <v>11</v>
      </c>
      <c r="G22" s="11"/>
    </row>
    <row r="23" spans="2:7" ht="23.25" customHeight="1">
      <c r="B23" s="97" t="s">
        <v>54</v>
      </c>
      <c r="C23" s="98"/>
      <c r="D23" s="23"/>
      <c r="E23" s="23"/>
      <c r="F23" s="23">
        <v>11</v>
      </c>
      <c r="G23" s="11"/>
    </row>
    <row r="24" spans="2:7" ht="20.25" customHeight="1">
      <c r="B24" s="97" t="s">
        <v>49</v>
      </c>
      <c r="C24" s="98"/>
      <c r="D24" s="24"/>
      <c r="E24" s="24"/>
      <c r="F24" s="20">
        <v>-82</v>
      </c>
      <c r="G24" s="11"/>
    </row>
    <row r="25" spans="2:7" ht="20.25" customHeight="1">
      <c r="B25" s="97" t="s">
        <v>50</v>
      </c>
      <c r="C25" s="98"/>
      <c r="D25" s="24"/>
      <c r="E25" s="25"/>
      <c r="F25" s="25">
        <v>-30</v>
      </c>
      <c r="G25" s="11"/>
    </row>
    <row r="26" spans="2:7" ht="20.25" customHeight="1">
      <c r="B26" s="97" t="s">
        <v>51</v>
      </c>
      <c r="C26" s="98"/>
      <c r="D26" s="24"/>
      <c r="E26" s="25"/>
      <c r="F26" s="25">
        <v>-52</v>
      </c>
      <c r="G26" s="11"/>
    </row>
    <row r="27" spans="2:7" ht="20.25" customHeight="1">
      <c r="B27" s="97" t="s">
        <v>48</v>
      </c>
      <c r="C27" s="98"/>
      <c r="D27" s="24"/>
      <c r="E27" s="24"/>
      <c r="F27" s="23">
        <v>30</v>
      </c>
      <c r="G27" s="11"/>
    </row>
    <row r="28" spans="2:7" ht="20.25" customHeight="1">
      <c r="B28" s="97" t="s">
        <v>50</v>
      </c>
      <c r="C28" s="98"/>
      <c r="D28" s="24"/>
      <c r="E28" s="25"/>
      <c r="F28" s="25">
        <v>8</v>
      </c>
      <c r="G28" s="11"/>
    </row>
    <row r="29" spans="2:7" ht="20.25" customHeight="1">
      <c r="B29" s="97" t="s">
        <v>51</v>
      </c>
      <c r="C29" s="98"/>
      <c r="D29" s="24"/>
      <c r="E29" s="25"/>
      <c r="F29" s="25">
        <v>22</v>
      </c>
      <c r="G29" s="11"/>
    </row>
    <row r="30" spans="2:7" ht="21" customHeight="1">
      <c r="B30" s="99" t="s">
        <v>0</v>
      </c>
      <c r="C30" s="99"/>
      <c r="D30" s="26"/>
      <c r="E30" s="26"/>
      <c r="F30" s="26"/>
      <c r="G30" s="27"/>
    </row>
    <row r="31" spans="2:7" ht="15" customHeight="1">
      <c r="G31" s="27"/>
    </row>
  </sheetData>
  <mergeCells count="21">
    <mergeCell ref="B25:C25"/>
    <mergeCell ref="B26:C26"/>
    <mergeCell ref="B30:C30"/>
    <mergeCell ref="B8:C8"/>
    <mergeCell ref="B24:C24"/>
    <mergeCell ref="B18:C18"/>
    <mergeCell ref="B19:C19"/>
    <mergeCell ref="B20:C20"/>
    <mergeCell ref="B21:C21"/>
    <mergeCell ref="B23:C23"/>
    <mergeCell ref="B22:C22"/>
    <mergeCell ref="B27:C27"/>
    <mergeCell ref="B28:C28"/>
    <mergeCell ref="B29:C29"/>
    <mergeCell ref="D14:F14"/>
    <mergeCell ref="B17:C17"/>
    <mergeCell ref="H1:I1"/>
    <mergeCell ref="B5:F5"/>
    <mergeCell ref="A7:F7"/>
    <mergeCell ref="B10:F10"/>
    <mergeCell ref="D11:F13"/>
  </mergeCells>
  <pageMargins left="0" right="0" top="0" bottom="0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B1" sqref="B1"/>
    </sheetView>
  </sheetViews>
  <sheetFormatPr defaultColWidth="9.140625" defaultRowHeight="17.25"/>
  <cols>
    <col min="1" max="1" width="3.42578125" style="6" customWidth="1"/>
    <col min="2" max="2" width="24.28515625" style="6" customWidth="1"/>
    <col min="3" max="3" width="57.42578125" style="6" customWidth="1"/>
    <col min="4" max="4" width="16" style="6" customWidth="1"/>
    <col min="5" max="5" width="15.5703125" style="6" customWidth="1"/>
    <col min="6" max="6" width="16.42578125" style="6" customWidth="1"/>
    <col min="7" max="7" width="10" style="6" customWidth="1"/>
    <col min="8" max="16384" width="9.140625" style="6"/>
  </cols>
  <sheetData>
    <row r="1" spans="1:9" ht="29.25" customHeight="1">
      <c r="E1" s="9"/>
      <c r="F1" s="10" t="s">
        <v>57</v>
      </c>
      <c r="G1" s="9"/>
      <c r="H1" s="82"/>
      <c r="I1" s="82"/>
    </row>
    <row r="2" spans="1:9" ht="24" customHeight="1">
      <c r="E2" s="6" t="s">
        <v>21</v>
      </c>
    </row>
    <row r="3" spans="1:9" ht="18.75" customHeight="1">
      <c r="E3" s="6" t="s">
        <v>1</v>
      </c>
    </row>
    <row r="4" spans="1:9" ht="11.25" customHeight="1"/>
    <row r="5" spans="1:9" ht="46.5" customHeight="1">
      <c r="A5" s="5"/>
      <c r="B5" s="83" t="s">
        <v>74</v>
      </c>
      <c r="C5" s="83"/>
      <c r="D5" s="83"/>
      <c r="E5" s="83"/>
      <c r="F5" s="83"/>
    </row>
    <row r="6" spans="1:9" ht="15.75" customHeight="1"/>
    <row r="7" spans="1:9" ht="15" customHeight="1">
      <c r="A7" s="84"/>
      <c r="B7" s="84"/>
      <c r="C7" s="84"/>
      <c r="D7" s="84"/>
      <c r="E7" s="84"/>
      <c r="F7" s="84"/>
      <c r="G7" s="11"/>
    </row>
    <row r="8" spans="1:9" ht="19.5" customHeight="1">
      <c r="B8" s="100" t="s">
        <v>53</v>
      </c>
      <c r="C8" s="100"/>
      <c r="D8" s="7"/>
      <c r="E8" s="7"/>
      <c r="F8" s="8"/>
      <c r="G8" s="11"/>
    </row>
    <row r="9" spans="1:9" ht="27.75" customHeight="1">
      <c r="B9" s="2" t="s">
        <v>58</v>
      </c>
      <c r="C9" s="3"/>
      <c r="D9" s="3"/>
      <c r="E9" s="3"/>
      <c r="F9" s="4"/>
      <c r="G9" s="11"/>
    </row>
    <row r="10" spans="1:9">
      <c r="B10" s="85"/>
      <c r="C10" s="86"/>
      <c r="D10" s="86"/>
      <c r="E10" s="86"/>
      <c r="F10" s="87"/>
      <c r="G10" s="11"/>
    </row>
    <row r="11" spans="1:9" ht="33" customHeight="1">
      <c r="B11" s="12" t="s">
        <v>31</v>
      </c>
      <c r="C11" s="13" t="s">
        <v>32</v>
      </c>
      <c r="D11" s="88" t="s">
        <v>60</v>
      </c>
      <c r="E11" s="89"/>
      <c r="F11" s="90"/>
      <c r="G11" s="11"/>
    </row>
    <row r="12" spans="1:9" ht="50.25" customHeight="1">
      <c r="B12" s="12" t="s">
        <v>34</v>
      </c>
      <c r="C12" s="13" t="s">
        <v>35</v>
      </c>
      <c r="D12" s="91"/>
      <c r="E12" s="92"/>
      <c r="F12" s="93"/>
      <c r="G12" s="11"/>
    </row>
    <row r="13" spans="1:9" ht="48" customHeight="1">
      <c r="B13" s="12" t="s">
        <v>36</v>
      </c>
      <c r="C13" s="14" t="s">
        <v>37</v>
      </c>
      <c r="D13" s="94"/>
      <c r="E13" s="95"/>
      <c r="F13" s="96"/>
      <c r="G13" s="11"/>
    </row>
    <row r="14" spans="1:9" ht="75" customHeight="1">
      <c r="B14" s="12" t="s">
        <v>38</v>
      </c>
      <c r="C14" s="13" t="s">
        <v>39</v>
      </c>
      <c r="D14" s="78"/>
      <c r="E14" s="79"/>
      <c r="F14" s="80"/>
      <c r="G14" s="11"/>
    </row>
    <row r="15" spans="1:9" ht="37.5" customHeight="1">
      <c r="B15" s="12" t="s">
        <v>40</v>
      </c>
      <c r="C15" s="13" t="s">
        <v>6</v>
      </c>
      <c r="D15" s="28" t="s">
        <v>41</v>
      </c>
      <c r="E15" s="28" t="s">
        <v>3</v>
      </c>
      <c r="F15" s="28" t="s">
        <v>4</v>
      </c>
      <c r="G15" s="11"/>
    </row>
    <row r="16" spans="1:9" ht="79.5" customHeight="1">
      <c r="B16" s="15" t="s">
        <v>42</v>
      </c>
      <c r="C16" s="16" t="s">
        <v>43</v>
      </c>
      <c r="D16" s="17"/>
      <c r="E16" s="17"/>
      <c r="F16" s="17"/>
      <c r="G16" s="11"/>
    </row>
    <row r="17" spans="2:7" ht="23.25" customHeight="1">
      <c r="B17" s="81" t="s">
        <v>44</v>
      </c>
      <c r="C17" s="81"/>
      <c r="D17" s="18"/>
      <c r="E17" s="18"/>
      <c r="F17" s="18"/>
      <c r="G17" s="11"/>
    </row>
    <row r="18" spans="2:7" ht="23.25" customHeight="1">
      <c r="B18" s="101" t="s">
        <v>47</v>
      </c>
      <c r="C18" s="101"/>
      <c r="D18" s="19"/>
      <c r="E18" s="20">
        <v>-5</v>
      </c>
      <c r="F18" s="20">
        <v>-10</v>
      </c>
      <c r="G18" s="11"/>
    </row>
    <row r="19" spans="2:7" ht="23.25" customHeight="1">
      <c r="B19" s="101" t="s">
        <v>56</v>
      </c>
      <c r="C19" s="101"/>
      <c r="D19" s="21"/>
      <c r="E19" s="22">
        <v>2</v>
      </c>
      <c r="F19" s="22">
        <v>6</v>
      </c>
      <c r="G19" s="11"/>
    </row>
    <row r="20" spans="2:7" ht="23.25" customHeight="1">
      <c r="B20" s="101" t="s">
        <v>45</v>
      </c>
      <c r="C20" s="101"/>
      <c r="D20" s="19"/>
      <c r="E20" s="20">
        <v>-5</v>
      </c>
      <c r="F20" s="20">
        <v>-5</v>
      </c>
      <c r="G20" s="11"/>
    </row>
    <row r="21" spans="2:7" ht="23.25" customHeight="1">
      <c r="B21" s="97" t="s">
        <v>55</v>
      </c>
      <c r="C21" s="98"/>
      <c r="D21" s="20">
        <f>-2</f>
        <v>-2</v>
      </c>
      <c r="E21" s="20">
        <v>-5</v>
      </c>
      <c r="F21" s="20">
        <f>-7</f>
        <v>-7</v>
      </c>
      <c r="G21" s="11"/>
    </row>
    <row r="22" spans="2:7" ht="23.25" customHeight="1">
      <c r="B22" s="97" t="s">
        <v>46</v>
      </c>
      <c r="C22" s="98"/>
      <c r="D22" s="21"/>
      <c r="E22" s="22">
        <v>2</v>
      </c>
      <c r="F22" s="22">
        <v>11</v>
      </c>
      <c r="G22" s="11"/>
    </row>
    <row r="23" spans="2:7" ht="23.25" customHeight="1">
      <c r="B23" s="97" t="s">
        <v>54</v>
      </c>
      <c r="C23" s="98"/>
      <c r="D23" s="23"/>
      <c r="E23" s="23"/>
      <c r="F23" s="23">
        <v>11</v>
      </c>
      <c r="G23" s="11"/>
    </row>
    <row r="24" spans="2:7" ht="20.25" customHeight="1">
      <c r="B24" s="97" t="s">
        <v>49</v>
      </c>
      <c r="C24" s="98"/>
      <c r="D24" s="24"/>
      <c r="E24" s="24"/>
      <c r="F24" s="20">
        <v>-82</v>
      </c>
      <c r="G24" s="11"/>
    </row>
    <row r="25" spans="2:7" ht="20.25" customHeight="1">
      <c r="B25" s="97" t="s">
        <v>50</v>
      </c>
      <c r="C25" s="98"/>
      <c r="D25" s="24"/>
      <c r="E25" s="25"/>
      <c r="F25" s="25">
        <v>-30</v>
      </c>
      <c r="G25" s="11"/>
    </row>
    <row r="26" spans="2:7" ht="20.25" customHeight="1">
      <c r="B26" s="97" t="s">
        <v>51</v>
      </c>
      <c r="C26" s="98"/>
      <c r="D26" s="24"/>
      <c r="E26" s="25"/>
      <c r="F26" s="25">
        <v>-52</v>
      </c>
      <c r="G26" s="11"/>
    </row>
    <row r="27" spans="2:7" ht="20.25" customHeight="1">
      <c r="B27" s="97" t="s">
        <v>48</v>
      </c>
      <c r="C27" s="98"/>
      <c r="D27" s="24"/>
      <c r="E27" s="24"/>
      <c r="F27" s="23">
        <v>30</v>
      </c>
      <c r="G27" s="11"/>
    </row>
    <row r="28" spans="2:7" ht="20.25" customHeight="1">
      <c r="B28" s="97" t="s">
        <v>50</v>
      </c>
      <c r="C28" s="98"/>
      <c r="D28" s="24"/>
      <c r="E28" s="25"/>
      <c r="F28" s="25">
        <v>8</v>
      </c>
      <c r="G28" s="11"/>
    </row>
    <row r="29" spans="2:7" ht="20.25" customHeight="1">
      <c r="B29" s="97" t="s">
        <v>51</v>
      </c>
      <c r="C29" s="98"/>
      <c r="D29" s="24"/>
      <c r="E29" s="25"/>
      <c r="F29" s="25">
        <v>22</v>
      </c>
      <c r="G29" s="11"/>
    </row>
    <row r="30" spans="2:7" ht="21" customHeight="1">
      <c r="B30" s="99" t="s">
        <v>0</v>
      </c>
      <c r="C30" s="99"/>
      <c r="D30" s="26"/>
      <c r="E30" s="26"/>
      <c r="F30" s="26"/>
      <c r="G30" s="27"/>
    </row>
    <row r="31" spans="2:7" ht="15" customHeight="1">
      <c r="G31" s="27"/>
    </row>
  </sheetData>
  <mergeCells count="21">
    <mergeCell ref="B30:C30"/>
    <mergeCell ref="B22:C22"/>
    <mergeCell ref="B23:C23"/>
    <mergeCell ref="B24:C24"/>
    <mergeCell ref="B25:C25"/>
    <mergeCell ref="B26:C26"/>
    <mergeCell ref="B27:C27"/>
    <mergeCell ref="B28:C28"/>
    <mergeCell ref="B29:C29"/>
    <mergeCell ref="B21:C21"/>
    <mergeCell ref="H1:I1"/>
    <mergeCell ref="B5:F5"/>
    <mergeCell ref="A7:F7"/>
    <mergeCell ref="B8:C8"/>
    <mergeCell ref="B10:F10"/>
    <mergeCell ref="D11:F13"/>
    <mergeCell ref="D14:F14"/>
    <mergeCell ref="B17:C17"/>
    <mergeCell ref="B18:C18"/>
    <mergeCell ref="B19:C19"/>
    <mergeCell ref="B20:C20"/>
  </mergeCells>
  <pageMargins left="0.28000000000000003" right="0.7" top="0.75" bottom="0.75" header="0.3" footer="0.3"/>
  <pageSetup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Հավելված 1</vt:lpstr>
      <vt:lpstr>Հավելված 2</vt:lpstr>
      <vt:lpstr>Հավելված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https://mul2.gov.am/tasks/431607/oneclick/Havelvatner.xlsx?token=4ad3fb76f4c6aa99edbdb4db224ad4b9</cp:keywords>
  <cp:lastModifiedBy>Windows User</cp:lastModifiedBy>
  <cp:lastPrinted>2021-03-31T07:36:59Z</cp:lastPrinted>
  <dcterms:created xsi:type="dcterms:W3CDTF">2019-02-11T08:21:45Z</dcterms:created>
  <dcterms:modified xsi:type="dcterms:W3CDTF">2021-05-11T05:55:30Z</dcterms:modified>
</cp:coreProperties>
</file>