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907" activeTab="3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6" r:id="rId5"/>
    <sheet name="Havelvats 6" sheetId="14" r:id="rId6"/>
    <sheet name="Havelvats 7" sheetId="8" r:id="rId7"/>
    <sheet name="Havelvats 8" sheetId="15" r:id="rId8"/>
  </sheets>
  <definedNames>
    <definedName name="AgencyCode" localSheetId="5">#REF!</definedName>
    <definedName name="AgencyCode" localSheetId="7">#REF!</definedName>
    <definedName name="AgencyCode">#REF!</definedName>
    <definedName name="AgencyName" localSheetId="5">#REF!</definedName>
    <definedName name="AgencyName" localSheetId="7">#REF!</definedName>
    <definedName name="AgencyName">#REF!</definedName>
    <definedName name="davit" localSheetId="5">#REF!</definedName>
    <definedName name="davit" localSheetId="7">#REF!</definedName>
    <definedName name="davit">#REF!</definedName>
    <definedName name="Functional1" localSheetId="5">#REF!</definedName>
    <definedName name="Functional1" localSheetId="7">#REF!</definedName>
    <definedName name="Functional1">#REF!</definedName>
    <definedName name="ggg" localSheetId="5">#REF!</definedName>
    <definedName name="ggg" localSheetId="7">#REF!</definedName>
    <definedName name="ggg">#REF!</definedName>
    <definedName name="PANature" localSheetId="5">#REF!</definedName>
    <definedName name="PANature" localSheetId="7">#REF!</definedName>
    <definedName name="PANature">#REF!</definedName>
    <definedName name="PAType" localSheetId="5">#REF!</definedName>
    <definedName name="PAType" localSheetId="7">#REF!</definedName>
    <definedName name="PAType">#REF!</definedName>
    <definedName name="Performance2" localSheetId="5">#REF!</definedName>
    <definedName name="Performance2" localSheetId="7">#REF!</definedName>
    <definedName name="Performance2">#REF!</definedName>
    <definedName name="PerformanceType" localSheetId="5">#REF!</definedName>
    <definedName name="PerformanceType" localSheetId="7">#REF!</definedName>
    <definedName name="PerformanceType">#REF!</definedName>
    <definedName name="Հավելված" localSheetId="5">#REF!</definedName>
    <definedName name="Հավելված" localSheetId="7">#REF!</definedName>
    <definedName name="Հավելված">#REF!</definedName>
    <definedName name="Մաս" localSheetId="5">#REF!</definedName>
    <definedName name="Մաս" localSheetId="7">#REF!</definedName>
    <definedName name="Մաս">#REF!</definedName>
    <definedName name="շախմատիստ" localSheetId="5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3" i="8" l="1"/>
  <c r="I12" i="8" s="1"/>
  <c r="I14" i="8"/>
  <c r="F13" i="5"/>
  <c r="H15" i="5"/>
  <c r="H13" i="5" s="1"/>
  <c r="F15" i="5"/>
  <c r="E15" i="5"/>
  <c r="E13" i="5" s="1"/>
  <c r="G17" i="5"/>
  <c r="D17" i="5" s="1"/>
  <c r="G15" i="5" l="1"/>
  <c r="G13" i="5" s="1"/>
  <c r="E16" i="13"/>
  <c r="E14" i="13" s="1"/>
  <c r="F16" i="13" l="1"/>
  <c r="G30" i="2"/>
  <c r="H30" i="2" l="1"/>
  <c r="H29" i="2" s="1"/>
  <c r="H28" i="2" s="1"/>
  <c r="F14" i="13"/>
  <c r="H51" i="15"/>
  <c r="H50" i="15" s="1"/>
  <c r="H49" i="15" s="1"/>
  <c r="G51" i="15"/>
  <c r="G50" i="15" s="1"/>
  <c r="G49" i="15" s="1"/>
  <c r="G29" i="2"/>
  <c r="G28" i="2" s="1"/>
  <c r="E12" i="13" l="1"/>
  <c r="E10" i="13" s="1"/>
  <c r="G27" i="2" l="1"/>
  <c r="G26" i="2" s="1"/>
  <c r="G24" i="2" s="1"/>
  <c r="G48" i="15" l="1"/>
  <c r="G47" i="15" s="1"/>
  <c r="G45" i="15" s="1"/>
  <c r="G43" i="15" s="1"/>
  <c r="G41" i="15" s="1"/>
  <c r="G39" i="15" s="1"/>
  <c r="G22" i="2"/>
  <c r="D23" i="14"/>
  <c r="I11" i="8"/>
  <c r="D21" i="1" l="1"/>
  <c r="G20" i="2"/>
  <c r="G18" i="2" s="1"/>
  <c r="D23" i="6" l="1"/>
  <c r="D14" i="1"/>
  <c r="D12" i="1" s="1"/>
  <c r="G31" i="15"/>
  <c r="G30" i="15" s="1"/>
  <c r="G29" i="15" s="1"/>
  <c r="G28" i="15" s="1"/>
  <c r="G26" i="15" s="1"/>
  <c r="G24" i="15" s="1"/>
  <c r="G22" i="15" s="1"/>
  <c r="G20" i="15" s="1"/>
  <c r="G18" i="15" s="1"/>
  <c r="G16" i="15" s="1"/>
  <c r="G14" i="15" s="1"/>
  <c r="G13" i="15" s="1"/>
  <c r="G48" i="2"/>
  <c r="G47" i="2" s="1"/>
  <c r="G46" i="2" s="1"/>
  <c r="G44" i="2" s="1"/>
  <c r="G42" i="2" l="1"/>
  <c r="D42" i="14"/>
  <c r="G37" i="15"/>
  <c r="G35" i="15" s="1"/>
  <c r="G33" i="15" s="1"/>
  <c r="G32" i="15" s="1"/>
  <c r="G11" i="15" s="1"/>
  <c r="D15" i="5"/>
  <c r="H11" i="5"/>
  <c r="F11" i="5"/>
  <c r="E11" i="5"/>
  <c r="D34" i="1" l="1"/>
  <c r="G40" i="2"/>
  <c r="G38" i="2" s="1"/>
  <c r="G36" i="2" s="1"/>
  <c r="G34" i="2" s="1"/>
  <c r="G32" i="2" s="1"/>
  <c r="G31" i="2" s="1"/>
  <c r="D28" i="1" l="1"/>
  <c r="D26" i="1" s="1"/>
  <c r="D42" i="6"/>
  <c r="G16" i="2"/>
  <c r="G14" i="2" s="1"/>
  <c r="G12" i="2" s="1"/>
  <c r="G11" i="2" s="1"/>
  <c r="G9" i="2" s="1"/>
  <c r="G11" i="5"/>
  <c r="D11" i="5" s="1"/>
  <c r="F12" i="13" l="1"/>
  <c r="F10" i="13" s="1"/>
  <c r="D10" i="1"/>
  <c r="D13" i="5"/>
  <c r="H27" i="2" l="1"/>
  <c r="H26" i="2" s="1"/>
  <c r="H24" i="2" s="1"/>
  <c r="H48" i="15" l="1"/>
  <c r="H47" i="15" s="1"/>
  <c r="H45" i="15" s="1"/>
  <c r="H43" i="15" s="1"/>
  <c r="H41" i="15" s="1"/>
  <c r="H22" i="2"/>
  <c r="E23" i="14"/>
  <c r="H39" i="15" l="1"/>
  <c r="H37" i="15" s="1"/>
  <c r="H35" i="15" s="1"/>
  <c r="H33" i="15" s="1"/>
  <c r="H32" i="15" s="1"/>
  <c r="E21" i="1"/>
  <c r="H20" i="2"/>
  <c r="H18" i="2" l="1"/>
  <c r="H16" i="2" s="1"/>
  <c r="H14" i="2" s="1"/>
  <c r="H12" i="2" s="1"/>
  <c r="H11" i="2" s="1"/>
  <c r="E23" i="6"/>
  <c r="E14" i="1"/>
  <c r="E12" i="1" s="1"/>
  <c r="H31" i="15"/>
  <c r="H30" i="15" s="1"/>
  <c r="H29" i="15" s="1"/>
  <c r="H28" i="15" s="1"/>
  <c r="H26" i="15" s="1"/>
  <c r="H24" i="15" s="1"/>
  <c r="H22" i="15" s="1"/>
  <c r="H20" i="15" s="1"/>
  <c r="H18" i="15" s="1"/>
  <c r="H16" i="15" s="1"/>
  <c r="H14" i="15" s="1"/>
  <c r="H13" i="15" s="1"/>
  <c r="H11" i="15" s="1"/>
  <c r="H48" i="2"/>
  <c r="H47" i="2" s="1"/>
  <c r="H46" i="2" s="1"/>
  <c r="H44" i="2" s="1"/>
  <c r="H42" i="2" l="1"/>
  <c r="E42" i="14"/>
  <c r="E34" i="1" l="1"/>
  <c r="H40" i="2"/>
  <c r="H38" i="2" s="1"/>
  <c r="H36" i="2" s="1"/>
  <c r="H34" i="2" s="1"/>
  <c r="H32" i="2" s="1"/>
  <c r="H31" i="2" s="1"/>
  <c r="H9" i="2" s="1"/>
  <c r="E28" i="1" l="1"/>
  <c r="E26" i="1" s="1"/>
  <c r="E10" i="1" s="1"/>
  <c r="E42" i="6"/>
</calcChain>
</file>

<file path=xl/sharedStrings.xml><?xml version="1.0" encoding="utf-8"?>
<sst xmlns="http://schemas.openxmlformats.org/spreadsheetml/2006/main" count="339" uniqueCount="157">
  <si>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</si>
  <si>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</si>
  <si>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</si>
  <si>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</si>
  <si>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</si>
  <si>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</si>
  <si>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</si>
  <si>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</si>
  <si>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</si>
  <si>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ՀՀ Կրթության, գիտության, մշակույթի և սպորտի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</si>
  <si>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</si>
  <si>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</si>
  <si>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</si>
  <si>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</si>
  <si>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</si>
  <si>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</si>
  <si>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</si>
  <si>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</si>
  <si>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</si>
  <si>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Խումբ</t>
  </si>
  <si>
    <t xml:space="preserve"> Դաս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</si>
  <si>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</si>
  <si>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</si>
  <si>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</si>
  <si>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</si>
  <si>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</si>
  <si>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</si>
  <si>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</si>
  <si>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</si>
  <si>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</si>
  <si>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</si>
  <si>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</si>
  <si>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</si>
  <si>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</si>
  <si>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</si>
  <si>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</si>
  <si>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</si>
  <si>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</si>
  <si>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</si>
  <si>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</si>
  <si>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</si>
  <si>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</si>
  <si>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</si>
  <si>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</si>
  <si>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</si>
  <si>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</si>
  <si>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</si>
  <si>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</si>
  <si>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</si>
  <si>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</si>
  <si>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</si>
  <si>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</si>
  <si>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</si>
  <si>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</si>
  <si>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</si>
  <si>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</si>
  <si>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Աղյուսակ  9․14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</si>
  <si>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</si>
  <si>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</si>
  <si>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</si>
  <si>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</si>
  <si>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</si>
  <si>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</si>
  <si>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</si>
  <si>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</si>
  <si>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</si>
  <si>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</si>
  <si>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</si>
  <si>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</si>
  <si>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>ՀՀ քաղաքաշինության կոմիտե</t>
  </si>
  <si>
    <t xml:space="preserve"> ՄԱՍ III. ԾԱՌԱՅՈՒԹՅՈՒՆՆԵՐ</t>
  </si>
  <si>
    <t>ԳՀ</t>
  </si>
  <si>
    <t>դրամ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</si>
  <si>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</si>
  <si>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</si>
  <si>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</si>
  <si>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</si>
  <si>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8</t>
  </si>
  <si>
    <t>Ընդամենը</t>
  </si>
  <si>
    <t xml:space="preserve"> այդ թվում`ըստ ուղղությունների</t>
  </si>
  <si>
    <t xml:space="preserve"> Տրանսֆերտների տրամադրում</t>
  </si>
  <si>
    <t>ՀՀ կառավարության  2021 թվականի</t>
  </si>
  <si>
    <t>«Մոդուլային» տիպի մանկապարտեզների շենքային ապահովում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</si>
  <si>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</si>
  <si>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</si>
  <si>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</si>
  <si>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</si>
  <si>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</si>
  <si>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</si>
  <si>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</si>
  <si>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</si>
  <si>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Համայնքներում «Մոդուլային» տիպի մանկապարտեզների կառուցում և նախագծում
_x000D_
</t>
  </si>
  <si>
    <t xml:space="preserve"> Համայնքներում «Մոդուլային» տիպի մանկապարտեզների կառուցում և նախագծում</t>
  </si>
  <si>
    <t xml:space="preserve"> Տրանսֆերտների տրամադրում </t>
  </si>
  <si>
    <t xml:space="preserve"> Նախադպրոցական կրթություն իրականացնող ուսումնական հաստատություններ</t>
  </si>
  <si>
    <t xml:space="preserve">  Շահառուների ընտրության չափանիշները </t>
  </si>
  <si>
    <t>Հավելված N6</t>
  </si>
  <si>
    <t>Աղյուսակ  9.1.42</t>
  </si>
  <si>
    <t>1146-12010</t>
  </si>
  <si>
    <t>Ցուցանիշների փոփոխությունը (ավելացումները նշված են դրական նշանով)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</si>
  <si>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</si>
  <si>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</si>
  <si>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</si>
  <si>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</si>
  <si>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</si>
  <si>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</si>
  <si>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</si>
  <si>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</si>
  <si>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</si>
  <si>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</si>
  <si>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</si>
  <si>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</si>
  <si>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</si>
  <si>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</si>
  <si>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</si>
  <si>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</si>
  <si>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</si>
  <si>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</si>
  <si>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Պահուստային միջոցներ</t>
  </si>
  <si>
    <t xml:space="preserve"> ԱՅԼ  ԾԱԽՍԵՐ</t>
  </si>
  <si>
    <t>Աղյուսակ 9․1.58</t>
  </si>
  <si>
    <t xml:space="preserve">ՄԱՍ 1. ՊԵՏԱԿԱՆ ՄԱՐՄՆԻ ԳԾՈՎ ԱՐԴՅՈՒՆՔԱՅԻՆ (ԿԱՏԱՐՈՂԱԿԱՆ) ՑՈՒՑԱՆԻՇՆԵՐԸ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</si>
  <si>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</si>
  <si>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</si>
  <si>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</si>
  <si>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</si>
  <si>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</si>
  <si>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</si>
  <si>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</si>
  <si>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</si>
  <si>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ԸՆԴԱՄԵՆԸ</t>
  </si>
  <si>
    <t>այդ թվում</t>
  </si>
  <si>
    <t xml:space="preserve"> «Մոդուլային» տիպի 144 տեղ հզորությամբ մսուր-մանկապարտեզի բազմակի օգտագործման օրինակելի նախագծանախահաշվային փաստաթղթերի մշակում և համապատասխան համայնքներում տեղակապում</t>
  </si>
  <si>
    <t xml:space="preserve"> - Նախագծահետազոտական ծախսեր</t>
  </si>
  <si>
    <t>Բաժին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</si>
  <si>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</si>
  <si>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Ցուցանիշների փոփոխությունը (ավելացումները նշված են դրական նշանով)  </t>
  </si>
  <si>
    <t xml:space="preserve">Ցուցանիշների փոփոխությունը (ավելացումները նշված են դրական նշանով, իսկ նվազեցումները՝ փակագծերում) </t>
  </si>
  <si>
    <t>ԸՆԴԱՄԵՆԸ</t>
  </si>
  <si>
    <t>Ցուցանիշների փոփոխությունը (նվազեցումները նշված են փակագծերում)</t>
  </si>
  <si>
    <t xml:space="preserve"> ԱՅԼ ՀԻՄՆԱԿԱՆ ՄԻՋՈՑՆԵՐ</t>
  </si>
  <si>
    <t xml:space="preserve"> այդ թվում</t>
  </si>
  <si>
    <t>նախագծերի պատրաստում, ծախսերի գնահատում</t>
  </si>
  <si>
    <t>փորձաքննության ծառայություններ</t>
  </si>
  <si>
    <t>ՀՄԱ</t>
  </si>
  <si>
    <t xml:space="preserve">Կազմակերպությունների թիվը, որոնց համար իրականացվում է նախագծում, հատ </t>
  </si>
  <si>
    <t>«ՀԱՅԱUՏԱՆԻ ՀԱՆՐԱՊԵՏՈՒԹՅԱՆ 2021 ԹՎԱԿԱՆԻ ՊԵՏԱԿԱՆ ԲՅՈՒՋԵԻ ՄԱUԻՆ» ՀԱՅԱUՏԱՆԻ ՀԱՆՐԱՊԵՏՈՒԹՅԱՆ OՐԵՆՔԻ N 1 ՀԱՎԵԼՎԱԾԻ N 3 ԱՂՅՈՒՍԱԿՈՒՄ  ԿԱՏԱՐՎՈՂ  ԼՐԱՑՈՒՄԸ</t>
  </si>
  <si>
    <t>ՀԱՅԱՍՏԱՆԻ ՀԱՆՐԱՊԵՏՈՒԹՅԱՆ ԿԱՌԱՎԱՐՈՒԹՅԱՆ 2020 ԹՎԱԿԱՆԻ ԴԵԿՏԵՄԲԵՐԻ 30-Ի N 2215-Ն ՈՐՈՇՄԱՆ N 5 ՀԱՎԵԼՎԱԾԻ N 2 ԱՂՅՈՒՍԱԿՈՒՄ ԿԱՏԱՐՎՈՂ ԼՐԱՑՈՒՄԸ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</si>
  <si>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ՓՈՓՈԽՈՒԹՅՈՒՆԸ ԵՎ ԼՐԱՑՈՒՄԸ</t>
  </si>
  <si>
    <t>ՀԱՅԱՍՏԱՆԻ ՀԱՆՐԱՊԵՏՈՒԹՅԱՆ ԿԱՌԱՎԱՐՈՒԹՅԱՆ 2020 ԹՎԱԿԱՆԻ ԴԵԿՏԵՄԲԵՐԻ 30-Ի N 2215-Ն ՈՐՈՇՄԱՆ N 3 ԵՎ N 4 ՀԱՎԵԼՎԱԾՆԵՐՈՒՄ ԿԱՏԱՐՎՈՂ ՓՈՓՈԽՈՒԹՅՈՒՆԸ ԵՎ ԼՐԱՑՈՒՄԸ</t>
  </si>
  <si>
    <t xml:space="preserve">ՀԱՅԱՍՏԱՆԻ ՀԱՆՐԱՊԵՏՈՒԹՅԱՆ ԿԱՌԱՎԱՐՈՒԹՅԱՆ 2020 ԹՎԱԿԱՆԻ ԴԵԿՏԵՄԲԵՐԻ 30-Ի 
N 2215-Ն ՈՐՈՇՄԱՆ N 10 ՀԱՎԵԼՎԱԾՈՒՄ ԿԱՏԱՐՎՈՂ  ԼՐԱՑՈՒՄՆԵՐԸ
</t>
  </si>
  <si>
    <t>Խումբ</t>
  </si>
  <si>
    <t>Աղյուսակ 9․47</t>
  </si>
  <si>
    <t xml:space="preserve">ՀԱՅԱՍՏԱՆԻ ՀԱՆՐԱՊԵՏՈՒԹՅԱՆ ԿԱՌԱՎԱՐՈՒԹՅԱՆ 2020 ԹՎԱԿԱՆԻ ԴԵԿՏԵՄԲԵՐԻ 30-Ի N 2215-Ն ՈՐՈՇՄԱՆ N 9 ՀԱՎԵԼՎԱԾԻ  N 9.14 ԵՎ 9.47 ԱՂՅՈՒՍԱԿՆԵՐՈՒՄ ԿԱՏԱՐՎՈՂ ՓՈՓՈԽՈՒԹՅՈՒՆԸ ԵՎ ԼՐԱՑՈՒՄԸ </t>
  </si>
  <si>
    <t xml:space="preserve">ՀԱՅԱՍՏԱՆԻ ՀԱՆՐԱՊԵՏՈՒԹՅԱՆ ԿԱՌԱՎԱՐՈՒԹՅԱՆ 2020 ԹՎԱԿԱՆԻ ԴԵԿՏԵՄԲԵՐԻ 30-Ի N 2215-Ն ՈՐՈՇՄԱՆ N 9.1. ՀԱՎԵԼՎԱԾԻ  N 9.1.42 ԵՎ 9.1.58 ԱՂՅՈՒՍԱԿՆԵՐՈՒՄ ԿԱՏԱՐՎՈՂ ՓՈՓՈԽՈՒԹՅՈՒՆԸ ԵՎ ԼՐԱՑՈՒՄԸ </t>
  </si>
  <si>
    <t xml:space="preserve">Ցուցանիշների փոփոխությունը 
(ավելացումները նշված են դրական նշանով)  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</si>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</sst>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</numFmts>
  <fonts count="9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2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1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2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2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7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1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4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6" applyNumberFormat="0" applyFont="0" applyAlignment="0" applyProtection="0"/>
    <xf numFmtId="0" fontId="49" fillId="52" borderId="51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1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3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1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2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3" applyNumberFormat="0" applyFont="0" applyAlignment="0" applyProtection="0"/>
    <xf numFmtId="0" fontId="59" fillId="52" borderId="54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5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2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5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1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8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60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4" applyNumberFormat="0" applyAlignment="0" applyProtection="0"/>
    <xf numFmtId="0" fontId="56" fillId="42" borderId="51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2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1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3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6" applyNumberFormat="0" applyAlignment="0" applyProtection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4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6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4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3" applyNumberFormat="0" applyAlignment="0" applyProtection="0"/>
    <xf numFmtId="0" fontId="15" fillId="2" borderId="0" applyNumberFormat="0" applyBorder="0" applyAlignment="0" applyProtection="0"/>
    <xf numFmtId="0" fontId="56" fillId="42" borderId="73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6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6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3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7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8">
      <protection locked="0"/>
    </xf>
    <xf numFmtId="173" fontId="76" fillId="57" borderId="68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3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3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4" applyNumberFormat="0" applyFont="0" applyAlignment="0" applyProtection="0"/>
    <xf numFmtId="0" fontId="59" fillId="52" borderId="75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5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3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4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5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3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3" applyNumberFormat="0" applyFont="0" applyAlignment="0" applyProtection="0"/>
    <xf numFmtId="0" fontId="22" fillId="7" borderId="7" applyNumberFormat="0" applyAlignment="0" applyProtection="0"/>
    <xf numFmtId="0" fontId="59" fillId="52" borderId="75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3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81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3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5" applyNumberFormat="0" applyAlignment="0" applyProtection="0"/>
    <xf numFmtId="0" fontId="61" fillId="0" borderId="76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3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3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3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3" applyNumberFormat="0" applyFont="0" applyAlignment="0" applyProtection="0"/>
    <xf numFmtId="0" fontId="59" fillId="52" borderId="75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6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3" applyNumberFormat="0" applyAlignment="0" applyProtection="0"/>
    <xf numFmtId="0" fontId="59" fillId="52" borderId="75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6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3" applyNumberFormat="0" applyAlignment="0" applyProtection="0"/>
    <xf numFmtId="0" fontId="16" fillId="3" borderId="0" applyNumberFormat="0" applyBorder="0" applyAlignment="0" applyProtection="0"/>
    <xf numFmtId="0" fontId="59" fillId="52" borderId="86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83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3" applyNumberFormat="0" applyAlignment="0" applyProtection="0"/>
    <xf numFmtId="0" fontId="59" fillId="52" borderId="82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3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9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85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3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81" applyNumberFormat="0" applyFont="0" applyAlignment="0" applyProtection="0"/>
    <xf numFmtId="0" fontId="59" fillId="52" borderId="75" applyNumberFormat="0" applyAlignment="0" applyProtection="0"/>
    <xf numFmtId="0" fontId="2" fillId="0" borderId="0"/>
    <xf numFmtId="0" fontId="61" fillId="0" borderId="76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81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3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3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85" applyNumberFormat="0" applyFont="0" applyAlignment="0" applyProtection="0"/>
    <xf numFmtId="0" fontId="3" fillId="31" borderId="0" applyNumberFormat="0" applyBorder="0" applyAlignment="0" applyProtection="0"/>
    <xf numFmtId="0" fontId="49" fillId="52" borderId="73" applyNumberFormat="0" applyAlignment="0" applyProtection="0"/>
    <xf numFmtId="0" fontId="59" fillId="52" borderId="91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90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3" applyNumberFormat="0" applyAlignment="0" applyProtection="0"/>
    <xf numFmtId="0" fontId="49" fillId="52" borderId="73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85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8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81" applyNumberFormat="0" applyFont="0" applyAlignment="0" applyProtection="0"/>
    <xf numFmtId="0" fontId="59" fillId="52" borderId="75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6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7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94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3" applyNumberFormat="0" applyAlignment="0" applyProtection="0"/>
    <xf numFmtId="0" fontId="59" fillId="52" borderId="86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93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3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7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8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7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93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9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92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6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93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93" applyNumberFormat="0" applyAlignment="0" applyProtection="0"/>
    <xf numFmtId="0" fontId="59" fillId="52" borderId="95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93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94" applyNumberFormat="0" applyFont="0" applyAlignment="0" applyProtection="0"/>
    <xf numFmtId="0" fontId="59" fillId="52" borderId="95" applyNumberFormat="0" applyAlignment="0" applyProtection="0"/>
    <xf numFmtId="0" fontId="61" fillId="0" borderId="96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93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101" applyNumberFormat="0" applyFont="0" applyAlignment="0" applyProtection="0"/>
    <xf numFmtId="0" fontId="59" fillId="52" borderId="102" applyNumberFormat="0" applyAlignment="0" applyProtection="0"/>
    <xf numFmtId="0" fontId="61" fillId="0" borderId="103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93" applyNumberFormat="0" applyAlignment="0" applyProtection="0"/>
    <xf numFmtId="0" fontId="56" fillId="42" borderId="93" applyNumberFormat="0" applyAlignment="0" applyProtection="0"/>
    <xf numFmtId="0" fontId="9" fillId="55" borderId="94" applyNumberFormat="0" applyFont="0" applyAlignment="0" applyProtection="0"/>
    <xf numFmtId="0" fontId="59" fillId="52" borderId="95" applyNumberFormat="0" applyAlignment="0" applyProtection="0"/>
    <xf numFmtId="0" fontId="61" fillId="0" borderId="96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</cellStyleXfs>
  <cellXfs count="368">
    <xf numFmtId="0" fontId="0" fillId="0" borderId="0" xfId="0"/>
    <xf numFmtId="0" fontId="7" fillId="0" borderId="0" xfId="772" applyFont="1" applyAlignment="1">
      <alignment horizontal="center" wrapText="1"/>
    </xf>
    <xf numFmtId="170" fontId="7" fillId="33" borderId="59" xfId="715" applyNumberFormat="1" applyFont="1" applyFill="1" applyBorder="1" applyAlignment="1">
      <alignment horizontal="center" vertical="center" wrapText="1"/>
    </xf>
    <xf numFmtId="0" fontId="77" fillId="0" borderId="0" xfId="0" applyFont="1"/>
    <xf numFmtId="0" fontId="10" fillId="0" borderId="72" xfId="97" applyNumberFormat="1" applyFont="1" applyFill="1" applyBorder="1" applyAlignment="1">
      <alignment horizontal="center" vertical="center" wrapText="1"/>
    </xf>
    <xf numFmtId="0" fontId="66" fillId="33" borderId="72" xfId="97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70" fontId="10" fillId="0" borderId="72" xfId="97" applyNumberFormat="1" applyFont="1" applyBorder="1" applyAlignment="1">
      <alignment horizontal="center" vertical="center" wrapText="1"/>
    </xf>
    <xf numFmtId="166" fontId="10" fillId="33" borderId="72" xfId="8" applyNumberFormat="1" applyFont="1" applyFill="1" applyBorder="1" applyAlignment="1">
      <alignment horizontal="center" vertical="center"/>
    </xf>
    <xf numFmtId="169" fontId="66" fillId="33" borderId="72" xfId="97" applyNumberFormat="1" applyFont="1" applyFill="1" applyBorder="1" applyAlignment="1">
      <alignment horizontal="center" vertical="center" wrapText="1"/>
    </xf>
    <xf numFmtId="170" fontId="10" fillId="33" borderId="72" xfId="97" applyNumberFormat="1" applyFont="1" applyFill="1" applyBorder="1" applyAlignment="1">
      <alignment horizontal="center" vertical="center" wrapText="1"/>
    </xf>
    <xf numFmtId="0" fontId="67" fillId="0" borderId="0" xfId="0" applyFont="1"/>
    <xf numFmtId="0" fontId="7" fillId="0" borderId="59" xfId="0" applyFont="1" applyBorder="1" applyAlignment="1">
      <alignment horizontal="left" vertical="center" wrapText="1"/>
    </xf>
    <xf numFmtId="0" fontId="66" fillId="0" borderId="104" xfId="0" applyFont="1" applyBorder="1" applyAlignment="1">
      <alignment horizontal="left" vertical="center" wrapText="1"/>
    </xf>
    <xf numFmtId="0" fontId="66" fillId="0" borderId="104" xfId="0" applyFont="1" applyBorder="1" applyAlignment="1">
      <alignment horizontal="center" vertical="center" wrapText="1"/>
    </xf>
    <xf numFmtId="0" fontId="10" fillId="0" borderId="104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66" fillId="0" borderId="104" xfId="0" applyFont="1" applyBorder="1" applyAlignment="1">
      <alignment horizontal="left" vertical="top" wrapText="1"/>
    </xf>
    <xf numFmtId="0" fontId="10" fillId="0" borderId="104" xfId="0" applyFont="1" applyBorder="1" applyAlignment="1">
      <alignment horizontal="left" vertical="top" wrapText="1"/>
    </xf>
    <xf numFmtId="0" fontId="78" fillId="0" borderId="0" xfId="772" applyFont="1"/>
    <xf numFmtId="0" fontId="67" fillId="0" borderId="0" xfId="772" applyFont="1" applyAlignment="1">
      <alignment horizontal="center"/>
    </xf>
    <xf numFmtId="0" fontId="67" fillId="0" borderId="0" xfId="218" applyFont="1"/>
    <xf numFmtId="0" fontId="67" fillId="0" borderId="25" xfId="0" applyFont="1" applyBorder="1" applyAlignment="1">
      <alignment horizontal="center" vertical="center" wrapText="1"/>
    </xf>
    <xf numFmtId="0" fontId="67" fillId="0" borderId="108" xfId="0" applyFont="1" applyBorder="1" applyAlignment="1">
      <alignment horizontal="center" vertical="center" wrapText="1"/>
    </xf>
    <xf numFmtId="0" fontId="67" fillId="0" borderId="104" xfId="0" applyFont="1" applyBorder="1" applyAlignment="1">
      <alignment horizontal="center" vertical="center" wrapText="1"/>
    </xf>
    <xf numFmtId="0" fontId="67" fillId="0" borderId="59" xfId="0" applyFont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7" fillId="0" borderId="59" xfId="0" applyFont="1" applyBorder="1" applyAlignment="1">
      <alignment vertical="center"/>
    </xf>
    <xf numFmtId="167" fontId="7" fillId="0" borderId="59" xfId="0" applyNumberFormat="1" applyFont="1" applyBorder="1" applyAlignment="1">
      <alignment vertical="center"/>
    </xf>
    <xf numFmtId="0" fontId="67" fillId="0" borderId="59" xfId="0" applyFont="1" applyBorder="1"/>
    <xf numFmtId="0" fontId="7" fillId="0" borderId="59" xfId="0" applyFont="1" applyBorder="1" applyAlignment="1">
      <alignment vertical="center" wrapText="1"/>
    </xf>
    <xf numFmtId="0" fontId="79" fillId="0" borderId="0" xfId="0" applyFont="1"/>
    <xf numFmtId="0" fontId="77" fillId="0" borderId="0" xfId="0" applyFont="1" applyAlignment="1">
      <alignment vertical="center"/>
    </xf>
    <xf numFmtId="0" fontId="67" fillId="0" borderId="47" xfId="0" applyFont="1" applyBorder="1"/>
    <xf numFmtId="0" fontId="67" fillId="0" borderId="59" xfId="0" applyFont="1" applyBorder="1" applyAlignment="1">
      <alignment horizontal="left" vertical="center" wrapText="1"/>
    </xf>
    <xf numFmtId="0" fontId="67" fillId="33" borderId="59" xfId="0" applyFont="1" applyFill="1" applyBorder="1" applyAlignment="1">
      <alignment horizontal="left" vertical="center" wrapText="1"/>
    </xf>
    <xf numFmtId="0" fontId="7" fillId="33" borderId="59" xfId="0" applyFont="1" applyFill="1" applyBorder="1" applyAlignment="1">
      <alignment wrapText="1"/>
    </xf>
    <xf numFmtId="0" fontId="67" fillId="0" borderId="107" xfId="881" applyFont="1" applyBorder="1" applyAlignment="1">
      <alignment horizontal="left" vertical="top" wrapText="1"/>
    </xf>
    <xf numFmtId="0" fontId="80" fillId="0" borderId="107" xfId="166" applyFont="1" applyBorder="1" applyAlignment="1">
      <alignment horizontal="left" vertical="top" wrapText="1"/>
    </xf>
    <xf numFmtId="0" fontId="66" fillId="0" borderId="107" xfId="881" applyFont="1" applyBorder="1" applyAlignment="1">
      <alignment horizontal="left" vertical="top" wrapText="1"/>
    </xf>
    <xf numFmtId="0" fontId="67" fillId="0" borderId="105" xfId="0" applyFont="1" applyBorder="1" applyAlignment="1">
      <alignment horizontal="left" vertical="top" wrapText="1"/>
    </xf>
    <xf numFmtId="0" fontId="67" fillId="0" borderId="27" xfId="0" applyFont="1" applyBorder="1" applyAlignment="1">
      <alignment horizontal="left" vertical="top" wrapText="1"/>
    </xf>
    <xf numFmtId="49" fontId="66" fillId="0" borderId="105" xfId="0" applyNumberFormat="1" applyFont="1" applyBorder="1" applyAlignment="1">
      <alignment horizontal="left" vertical="top" wrapText="1"/>
    </xf>
    <xf numFmtId="170" fontId="10" fillId="0" borderId="104" xfId="0" applyNumberFormat="1" applyFont="1" applyFill="1" applyBorder="1" applyAlignment="1">
      <alignment horizontal="center" vertical="center"/>
    </xf>
    <xf numFmtId="170" fontId="66" fillId="0" borderId="104" xfId="0" applyNumberFormat="1" applyFont="1" applyFill="1" applyBorder="1" applyAlignment="1">
      <alignment horizontal="right" vertical="center"/>
    </xf>
    <xf numFmtId="0" fontId="66" fillId="33" borderId="104" xfId="0" applyFont="1" applyFill="1" applyBorder="1" applyAlignment="1">
      <alignment horizontal="left" vertical="top" wrapText="1"/>
    </xf>
    <xf numFmtId="166" fontId="66" fillId="0" borderId="104" xfId="8" applyNumberFormat="1" applyFont="1" applyFill="1" applyBorder="1" applyAlignment="1">
      <alignment horizontal="center" vertical="center"/>
    </xf>
    <xf numFmtId="170" fontId="10" fillId="0" borderId="104" xfId="0" applyNumberFormat="1" applyFont="1" applyFill="1" applyBorder="1" applyAlignment="1">
      <alignment horizontal="right" vertical="center"/>
    </xf>
    <xf numFmtId="0" fontId="80" fillId="0" borderId="104" xfId="0" applyFont="1" applyBorder="1" applyAlignment="1">
      <alignment horizontal="left" vertical="top" wrapText="1"/>
    </xf>
    <xf numFmtId="170" fontId="80" fillId="0" borderId="104" xfId="0" applyNumberFormat="1" applyFont="1" applyFill="1" applyBorder="1" applyAlignment="1">
      <alignment horizontal="right" vertical="center"/>
    </xf>
    <xf numFmtId="0" fontId="78" fillId="0" borderId="0" xfId="772" applyFont="1" applyAlignment="1">
      <alignment vertical="center"/>
    </xf>
    <xf numFmtId="0" fontId="67" fillId="0" borderId="72" xfId="829" applyFont="1" applyBorder="1" applyAlignment="1">
      <alignment horizontal="center" vertical="center" wrapText="1"/>
    </xf>
    <xf numFmtId="0" fontId="67" fillId="0" borderId="104" xfId="829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/>
    </xf>
    <xf numFmtId="0" fontId="10" fillId="0" borderId="104" xfId="0" applyFont="1" applyBorder="1" applyAlignment="1">
      <alignment vertical="center" wrapText="1"/>
    </xf>
    <xf numFmtId="0" fontId="10" fillId="0" borderId="104" xfId="0" applyFont="1" applyBorder="1" applyAlignment="1">
      <alignment horizontal="center" vertical="center" wrapText="1"/>
    </xf>
    <xf numFmtId="170" fontId="66" fillId="0" borderId="0" xfId="97" applyNumberFormat="1" applyFont="1" applyFill="1" applyAlignment="1">
      <alignment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49" fontId="10" fillId="0" borderId="72" xfId="97" applyNumberFormat="1" applyFont="1" applyFill="1" applyBorder="1" applyAlignment="1">
      <alignment horizontal="center" vertical="center" textRotation="90" wrapText="1"/>
    </xf>
    <xf numFmtId="169" fontId="10" fillId="33" borderId="72" xfId="97" applyNumberFormat="1" applyFont="1" applyFill="1" applyBorder="1" applyAlignment="1">
      <alignment horizontal="center" vertical="center" wrapText="1"/>
    </xf>
    <xf numFmtId="169" fontId="10" fillId="0" borderId="72" xfId="97" applyNumberFormat="1" applyFont="1" applyFill="1" applyBorder="1" applyAlignment="1">
      <alignment horizontal="center" vertical="center" wrapText="1"/>
    </xf>
    <xf numFmtId="0" fontId="82" fillId="33" borderId="72" xfId="97" applyFont="1" applyFill="1" applyBorder="1" applyAlignment="1">
      <alignment horizontal="center" vertical="center" wrapText="1"/>
    </xf>
    <xf numFmtId="0" fontId="10" fillId="0" borderId="72" xfId="97" applyFont="1" applyBorder="1" applyAlignment="1">
      <alignment horizontal="center" vertical="center" wrapText="1"/>
    </xf>
    <xf numFmtId="0" fontId="10" fillId="0" borderId="72" xfId="97" applyFont="1" applyBorder="1" applyAlignment="1">
      <alignment horizontal="left" vertical="center" wrapText="1"/>
    </xf>
    <xf numFmtId="0" fontId="10" fillId="0" borderId="47" xfId="97" applyFont="1" applyBorder="1" applyAlignment="1">
      <alignment vertical="center" wrapText="1"/>
    </xf>
    <xf numFmtId="0" fontId="67" fillId="0" borderId="97" xfId="0" applyFont="1" applyBorder="1" applyAlignment="1">
      <alignment horizontal="center"/>
    </xf>
    <xf numFmtId="0" fontId="67" fillId="0" borderId="97" xfId="0" applyFont="1" applyBorder="1"/>
    <xf numFmtId="0" fontId="67" fillId="33" borderId="97" xfId="0" applyFont="1" applyFill="1" applyBorder="1"/>
    <xf numFmtId="0" fontId="83" fillId="33" borderId="105" xfId="0" applyFont="1" applyFill="1" applyBorder="1" applyAlignment="1">
      <alignment vertical="center" wrapText="1"/>
    </xf>
    <xf numFmtId="167" fontId="83" fillId="0" borderId="97" xfId="715" applyNumberFormat="1" applyFont="1" applyBorder="1" applyAlignment="1">
      <alignment vertical="center"/>
    </xf>
    <xf numFmtId="0" fontId="84" fillId="0" borderId="97" xfId="97" applyFont="1" applyFill="1" applyBorder="1" applyAlignment="1">
      <alignment horizontal="left" vertical="center" wrapText="1"/>
    </xf>
    <xf numFmtId="0" fontId="67" fillId="0" borderId="104" xfId="0" applyFont="1" applyBorder="1"/>
    <xf numFmtId="0" fontId="67" fillId="0" borderId="0" xfId="967" applyFont="1"/>
    <xf numFmtId="174" fontId="67" fillId="0" borderId="0" xfId="0" applyNumberFormat="1" applyFont="1"/>
    <xf numFmtId="43" fontId="67" fillId="0" borderId="0" xfId="0" applyNumberFormat="1" applyFont="1"/>
    <xf numFmtId="169" fontId="67" fillId="0" borderId="0" xfId="0" applyNumberFormat="1" applyFont="1"/>
    <xf numFmtId="0" fontId="7" fillId="0" borderId="0" xfId="0" applyFont="1"/>
    <xf numFmtId="0" fontId="67" fillId="33" borderId="0" xfId="0" applyFont="1" applyFill="1"/>
    <xf numFmtId="0" fontId="67" fillId="0" borderId="0" xfId="1149" applyFont="1"/>
    <xf numFmtId="0" fontId="67" fillId="0" borderId="0" xfId="1149" applyFont="1" applyAlignment="1">
      <alignment wrapText="1"/>
    </xf>
    <xf numFmtId="0" fontId="67" fillId="0" borderId="0" xfId="1149" applyFont="1" applyAlignment="1">
      <alignment horizontal="center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0" fontId="82" fillId="33" borderId="47" xfId="1149" applyFont="1" applyFill="1" applyBorder="1" applyAlignment="1">
      <alignment horizontal="center" vertical="center" wrapText="1"/>
    </xf>
    <xf numFmtId="0" fontId="80" fillId="33" borderId="47" xfId="1149" applyFont="1" applyFill="1" applyBorder="1" applyAlignment="1">
      <alignment horizontal="center" vertical="center" wrapText="1"/>
    </xf>
    <xf numFmtId="0" fontId="10" fillId="0" borderId="25" xfId="97" applyFont="1" applyBorder="1" applyAlignment="1">
      <alignment horizontal="center" vertical="center" wrapText="1"/>
    </xf>
    <xf numFmtId="0" fontId="84" fillId="0" borderId="47" xfId="97" applyFont="1" applyBorder="1" applyAlignment="1">
      <alignment horizontal="center" vertical="center" wrapText="1"/>
    </xf>
    <xf numFmtId="0" fontId="66" fillId="0" borderId="47" xfId="97" applyFont="1" applyBorder="1" applyAlignment="1">
      <alignment horizontal="center" vertical="center" wrapText="1"/>
    </xf>
    <xf numFmtId="169" fontId="85" fillId="33" borderId="25" xfId="97" applyNumberFormat="1" applyFont="1" applyFill="1" applyBorder="1" applyAlignment="1">
      <alignment horizontal="center" vertical="center" wrapText="1"/>
    </xf>
    <xf numFmtId="0" fontId="67" fillId="0" borderId="0" xfId="2" applyFont="1"/>
    <xf numFmtId="0" fontId="67" fillId="0" borderId="0" xfId="295" applyFont="1"/>
    <xf numFmtId="0" fontId="67" fillId="0" borderId="24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7" fillId="0" borderId="0" xfId="0" applyFont="1" applyAlignment="1">
      <alignment vertical="center"/>
    </xf>
    <xf numFmtId="0" fontId="67" fillId="0" borderId="104" xfId="218" applyFont="1" applyBorder="1" applyAlignment="1">
      <alignment horizontal="center" vertical="center" wrapText="1"/>
    </xf>
    <xf numFmtId="170" fontId="7" fillId="0" borderId="104" xfId="0" applyNumberFormat="1" applyFont="1" applyBorder="1" applyAlignment="1">
      <alignment horizontal="center" vertical="center" wrapText="1"/>
    </xf>
    <xf numFmtId="0" fontId="80" fillId="0" borderId="48" xfId="474" applyFont="1" applyBorder="1" applyAlignment="1">
      <alignment horizontal="left" vertical="top" wrapText="1"/>
    </xf>
    <xf numFmtId="0" fontId="10" fillId="0" borderId="48" xfId="474" applyFont="1" applyBorder="1" applyAlignment="1">
      <alignment horizontal="left" vertical="top" wrapText="1"/>
    </xf>
    <xf numFmtId="0" fontId="80" fillId="0" borderId="48" xfId="166" applyFont="1" applyBorder="1">
      <alignment horizontal="left" vertical="top" wrapText="1"/>
    </xf>
    <xf numFmtId="0" fontId="66" fillId="0" borderId="48" xfId="166" applyFont="1" applyBorder="1" applyAlignment="1">
      <alignment horizontal="left" vertical="top" wrapText="1"/>
    </xf>
    <xf numFmtId="0" fontId="66" fillId="0" borderId="48" xfId="166" applyFont="1" applyBorder="1" applyAlignment="1">
      <alignment horizontal="center" vertical="top"/>
    </xf>
    <xf numFmtId="0" fontId="80" fillId="33" borderId="42" xfId="166" applyFont="1" applyFill="1" applyBorder="1">
      <alignment horizontal="left" vertical="top" wrapText="1"/>
    </xf>
    <xf numFmtId="0" fontId="10" fillId="0" borderId="42" xfId="166" applyFont="1" applyBorder="1" applyAlignment="1">
      <alignment horizontal="left" vertical="top" wrapText="1"/>
    </xf>
    <xf numFmtId="0" fontId="66" fillId="0" borderId="42" xfId="166" applyFont="1" applyBorder="1" applyAlignment="1">
      <alignment horizontal="left" vertical="top" wrapText="1"/>
    </xf>
    <xf numFmtId="0" fontId="80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0" fontId="87" fillId="0" borderId="106" xfId="0" applyFont="1" applyBorder="1" applyAlignment="1">
      <alignment vertical="top" wrapText="1"/>
    </xf>
    <xf numFmtId="0" fontId="80" fillId="0" borderId="11" xfId="0" applyFont="1" applyBorder="1" applyAlignment="1">
      <alignment horizontal="left" vertical="top" wrapText="1"/>
    </xf>
    <xf numFmtId="169" fontId="66" fillId="0" borderId="104" xfId="0" applyNumberFormat="1" applyFont="1" applyFill="1" applyBorder="1" applyAlignment="1">
      <alignment vertical="center"/>
    </xf>
    <xf numFmtId="0" fontId="88" fillId="0" borderId="104" xfId="9" applyFont="1" applyBorder="1" applyAlignment="1">
      <alignment horizontal="left" vertical="top" wrapText="1"/>
    </xf>
    <xf numFmtId="0" fontId="88" fillId="0" borderId="104" xfId="0" applyFont="1" applyBorder="1" applyAlignment="1">
      <alignment horizontal="left" vertical="top" wrapText="1"/>
    </xf>
    <xf numFmtId="0" fontId="88" fillId="0" borderId="25" xfId="9" applyFont="1" applyBorder="1" applyAlignment="1">
      <alignment horizontal="left" vertical="top" wrapText="1"/>
    </xf>
    <xf numFmtId="0" fontId="66" fillId="0" borderId="104" xfId="0" applyFont="1" applyBorder="1"/>
    <xf numFmtId="0" fontId="66" fillId="33" borderId="104" xfId="0" applyFont="1" applyFill="1" applyBorder="1"/>
    <xf numFmtId="0" fontId="10" fillId="0" borderId="104" xfId="9" applyFont="1" applyBorder="1" applyAlignment="1">
      <alignment horizontal="left" vertical="center" wrapText="1"/>
    </xf>
    <xf numFmtId="170" fontId="10" fillId="0" borderId="104" xfId="0" applyNumberFormat="1" applyFont="1" applyFill="1" applyBorder="1" applyAlignment="1">
      <alignment vertical="center"/>
    </xf>
    <xf numFmtId="170" fontId="66" fillId="0" borderId="104" xfId="0" applyNumberFormat="1" applyFont="1" applyFill="1" applyBorder="1" applyAlignment="1">
      <alignment vertical="center"/>
    </xf>
    <xf numFmtId="0" fontId="66" fillId="0" borderId="104" xfId="9" applyFont="1" applyBorder="1" applyAlignment="1">
      <alignment horizontal="left" vertical="top" wrapText="1"/>
    </xf>
    <xf numFmtId="0" fontId="67" fillId="0" borderId="0" xfId="1338" applyFont="1"/>
    <xf numFmtId="0" fontId="67" fillId="0" borderId="0" xfId="1338" applyFont="1" applyAlignment="1">
      <alignment horizontal="right"/>
    </xf>
    <xf numFmtId="0" fontId="67" fillId="0" borderId="0" xfId="1192" applyFont="1"/>
    <xf numFmtId="0" fontId="83" fillId="0" borderId="0" xfId="1192" applyFont="1" applyBorder="1" applyAlignment="1">
      <alignment vertical="top" wrapText="1"/>
    </xf>
    <xf numFmtId="0" fontId="67" fillId="33" borderId="0" xfId="1226" applyFont="1" applyFill="1"/>
    <xf numFmtId="0" fontId="7" fillId="33" borderId="47" xfId="1226" applyFont="1" applyFill="1" applyBorder="1" applyAlignment="1">
      <alignment horizontal="center" vertical="top" wrapText="1"/>
    </xf>
    <xf numFmtId="0" fontId="10" fillId="33" borderId="79" xfId="1226" applyFont="1" applyFill="1" applyBorder="1" applyAlignment="1"/>
    <xf numFmtId="0" fontId="10" fillId="33" borderId="80" xfId="1226" applyFont="1" applyFill="1" applyBorder="1" applyAlignment="1"/>
    <xf numFmtId="0" fontId="10" fillId="33" borderId="84" xfId="1226" applyFont="1" applyFill="1" applyBorder="1" applyAlignment="1"/>
    <xf numFmtId="0" fontId="66" fillId="0" borderId="77" xfId="1226" applyFont="1" applyBorder="1"/>
    <xf numFmtId="168" fontId="67" fillId="0" borderId="84" xfId="1226" applyNumberFormat="1" applyFont="1" applyBorder="1"/>
    <xf numFmtId="0" fontId="67" fillId="0" borderId="84" xfId="1226" applyFont="1" applyBorder="1"/>
    <xf numFmtId="0" fontId="10" fillId="33" borderId="77" xfId="1226" applyFont="1" applyFill="1" applyBorder="1" applyAlignment="1">
      <alignment vertical="top" wrapText="1"/>
    </xf>
    <xf numFmtId="0" fontId="66" fillId="0" borderId="79" xfId="1226" applyFont="1" applyBorder="1" applyAlignment="1">
      <alignment horizontal="left" vertical="top" wrapText="1"/>
    </xf>
    <xf numFmtId="0" fontId="67" fillId="0" borderId="77" xfId="1226" applyFont="1" applyBorder="1" applyAlignment="1">
      <alignment vertical="top" wrapText="1"/>
    </xf>
    <xf numFmtId="0" fontId="7" fillId="0" borderId="84" xfId="1226" applyFont="1" applyBorder="1" applyAlignment="1">
      <alignment vertical="top" wrapText="1"/>
    </xf>
    <xf numFmtId="0" fontId="7" fillId="0" borderId="77" xfId="1226" applyFont="1" applyBorder="1" applyAlignment="1">
      <alignment vertical="top" wrapText="1"/>
    </xf>
    <xf numFmtId="0" fontId="66" fillId="33" borderId="77" xfId="1226" applyFont="1" applyFill="1" applyBorder="1" applyAlignment="1">
      <alignment horizontal="left" vertical="top" wrapText="1"/>
    </xf>
    <xf numFmtId="0" fontId="80" fillId="0" borderId="77" xfId="1226" applyFont="1" applyBorder="1" applyAlignment="1">
      <alignment horizontal="left" vertical="top" wrapText="1"/>
    </xf>
    <xf numFmtId="0" fontId="67" fillId="0" borderId="97" xfId="0" applyFont="1" applyBorder="1" applyAlignment="1">
      <alignment horizontal="left" vertical="top" wrapText="1"/>
    </xf>
    <xf numFmtId="0" fontId="89" fillId="0" borderId="97" xfId="0" applyFont="1" applyBorder="1" applyAlignment="1">
      <alignment horizontal="left" vertical="top" wrapText="1"/>
    </xf>
    <xf numFmtId="0" fontId="81" fillId="33" borderId="104" xfId="1226" applyFont="1" applyFill="1" applyBorder="1" applyAlignment="1">
      <alignment horizontal="right" vertical="top" wrapText="1"/>
    </xf>
    <xf numFmtId="0" fontId="67" fillId="33" borderId="47" xfId="1226" applyFont="1" applyFill="1" applyBorder="1" applyAlignment="1">
      <alignment horizontal="left" vertical="center"/>
    </xf>
    <xf numFmtId="0" fontId="67" fillId="33" borderId="47" xfId="1226" applyFont="1" applyFill="1" applyBorder="1" applyAlignment="1">
      <alignment horizontal="left" vertical="top"/>
    </xf>
    <xf numFmtId="166" fontId="66" fillId="0" borderId="47" xfId="8" applyNumberFormat="1" applyFont="1" applyBorder="1" applyAlignment="1">
      <alignment horizontal="right" vertical="center"/>
    </xf>
    <xf numFmtId="0" fontId="67" fillId="0" borderId="0" xfId="0" applyFont="1" applyBorder="1"/>
    <xf numFmtId="0" fontId="67" fillId="33" borderId="0" xfId="0" applyFont="1" applyFill="1" applyBorder="1" applyAlignment="1">
      <alignment horizontal="center" vertical="top"/>
    </xf>
    <xf numFmtId="0" fontId="7" fillId="33" borderId="104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7" xfId="0" applyFont="1" applyFill="1" applyBorder="1" applyAlignment="1"/>
    <xf numFmtId="0" fontId="10" fillId="33" borderId="105" xfId="0" applyFont="1" applyFill="1" applyBorder="1" applyAlignment="1"/>
    <xf numFmtId="168" fontId="67" fillId="0" borderId="104" xfId="0" applyNumberFormat="1" applyFont="1" applyBorder="1"/>
    <xf numFmtId="0" fontId="10" fillId="33" borderId="104" xfId="0" applyFont="1" applyFill="1" applyBorder="1" applyAlignment="1">
      <alignment vertical="top" wrapText="1"/>
    </xf>
    <xf numFmtId="0" fontId="66" fillId="0" borderId="106" xfId="0" applyFont="1" applyBorder="1" applyAlignment="1">
      <alignment horizontal="left" vertical="top" wrapText="1"/>
    </xf>
    <xf numFmtId="0" fontId="67" fillId="0" borderId="104" xfId="0" applyFont="1" applyBorder="1" applyAlignment="1">
      <alignment vertical="top" wrapText="1"/>
    </xf>
    <xf numFmtId="0" fontId="7" fillId="0" borderId="104" xfId="0" applyFont="1" applyBorder="1" applyAlignment="1">
      <alignment vertical="top" wrapText="1"/>
    </xf>
    <xf numFmtId="0" fontId="10" fillId="0" borderId="104" xfId="0" applyFont="1" applyFill="1" applyBorder="1" applyAlignment="1">
      <alignment vertical="top" wrapText="1"/>
    </xf>
    <xf numFmtId="0" fontId="66" fillId="0" borderId="0" xfId="0" applyFont="1"/>
    <xf numFmtId="0" fontId="66" fillId="33" borderId="104" xfId="0" applyFont="1" applyFill="1" applyBorder="1" applyAlignment="1">
      <alignment vertical="top" wrapText="1"/>
    </xf>
    <xf numFmtId="0" fontId="66" fillId="0" borderId="104" xfId="0" applyFont="1" applyFill="1" applyBorder="1" applyAlignment="1">
      <alignment vertical="center" wrapText="1"/>
    </xf>
    <xf numFmtId="0" fontId="80" fillId="0" borderId="104" xfId="0" applyFont="1" applyFill="1" applyBorder="1" applyAlignment="1">
      <alignment horizontal="left" vertical="center" wrapText="1"/>
    </xf>
    <xf numFmtId="0" fontId="66" fillId="0" borderId="104" xfId="9" applyFont="1" applyFill="1" applyBorder="1" applyAlignment="1">
      <alignment horizontal="center" vertical="top" wrapText="1"/>
    </xf>
    <xf numFmtId="0" fontId="89" fillId="0" borderId="104" xfId="0" applyFont="1" applyBorder="1" applyAlignment="1">
      <alignment horizontal="left" vertical="top" wrapText="1"/>
    </xf>
    <xf numFmtId="0" fontId="66" fillId="0" borderId="104" xfId="0" applyFont="1" applyFill="1" applyBorder="1" applyAlignment="1">
      <alignment horizontal="left" vertical="center" wrapText="1"/>
    </xf>
    <xf numFmtId="0" fontId="66" fillId="0" borderId="106" xfId="0" applyFont="1" applyFill="1" applyBorder="1" applyAlignment="1">
      <alignment vertical="top" wrapText="1"/>
    </xf>
    <xf numFmtId="0" fontId="66" fillId="0" borderId="105" xfId="0" applyFont="1" applyFill="1" applyBorder="1" applyAlignment="1">
      <alignment vertical="top" wrapText="1"/>
    </xf>
    <xf numFmtId="0" fontId="10" fillId="33" borderId="47" xfId="0" applyFont="1" applyFill="1" applyBorder="1"/>
    <xf numFmtId="0" fontId="10" fillId="33" borderId="106" xfId="0" applyFont="1" applyFill="1" applyBorder="1" applyAlignment="1"/>
    <xf numFmtId="0" fontId="67" fillId="0" borderId="0" xfId="1149" applyFont="1" applyAlignment="1">
      <alignment horizontal="left" vertical="top" wrapText="1"/>
    </xf>
    <xf numFmtId="0" fontId="67" fillId="0" borderId="47" xfId="1149" applyFont="1" applyBorder="1" applyAlignment="1">
      <alignment horizontal="center" vertical="center" wrapText="1"/>
    </xf>
    <xf numFmtId="0" fontId="67" fillId="0" borderId="47" xfId="1149" applyFont="1" applyBorder="1" applyAlignment="1">
      <alignment horizontal="left" vertical="top" wrapText="1"/>
    </xf>
    <xf numFmtId="0" fontId="10" fillId="0" borderId="47" xfId="1149" applyFont="1" applyBorder="1" applyAlignment="1">
      <alignment horizontal="left" vertical="top" wrapText="1"/>
    </xf>
    <xf numFmtId="0" fontId="66" fillId="0" borderId="47" xfId="1149" applyFont="1" applyBorder="1" applyAlignment="1">
      <alignment horizontal="left" vertical="top" wrapText="1"/>
    </xf>
    <xf numFmtId="0" fontId="67" fillId="0" borderId="47" xfId="1149" applyFont="1" applyBorder="1" applyAlignment="1">
      <alignment horizontal="left" wrapText="1"/>
    </xf>
    <xf numFmtId="0" fontId="10" fillId="0" borderId="47" xfId="1149" applyFont="1" applyBorder="1" applyAlignment="1">
      <alignment horizontal="left" wrapText="1"/>
    </xf>
    <xf numFmtId="0" fontId="67" fillId="0" borderId="0" xfId="1149" applyFont="1" applyAlignment="1">
      <alignment horizontal="left" wrapText="1"/>
    </xf>
    <xf numFmtId="0" fontId="10" fillId="0" borderId="47" xfId="1149" applyFont="1" applyBorder="1" applyAlignment="1">
      <alignment horizontal="left" vertical="center" wrapText="1"/>
    </xf>
    <xf numFmtId="0" fontId="67" fillId="0" borderId="0" xfId="1149" applyFont="1" applyAlignment="1">
      <alignment vertical="center"/>
    </xf>
    <xf numFmtId="0" fontId="7" fillId="0" borderId="47" xfId="1149" applyFont="1" applyBorder="1" applyAlignment="1">
      <alignment wrapText="1"/>
    </xf>
    <xf numFmtId="0" fontId="67" fillId="33" borderId="47" xfId="1149" applyFont="1" applyFill="1" applyBorder="1" applyAlignment="1">
      <alignment horizontal="left" vertical="top" wrapText="1"/>
    </xf>
    <xf numFmtId="0" fontId="7" fillId="0" borderId="47" xfId="1149" applyFont="1" applyBorder="1" applyAlignment="1">
      <alignment horizontal="center" wrapText="1"/>
    </xf>
    <xf numFmtId="166" fontId="10" fillId="0" borderId="47" xfId="8" applyNumberFormat="1" applyFont="1" applyBorder="1" applyAlignment="1">
      <alignment horizontal="right" vertical="center"/>
    </xf>
    <xf numFmtId="0" fontId="80" fillId="0" borderId="47" xfId="1149" applyFont="1" applyBorder="1" applyAlignment="1">
      <alignment horizontal="left" vertical="top" wrapText="1"/>
    </xf>
    <xf numFmtId="166" fontId="80" fillId="0" borderId="47" xfId="8" applyNumberFormat="1" applyFont="1" applyBorder="1" applyAlignment="1">
      <alignment horizontal="right" vertical="center"/>
    </xf>
    <xf numFmtId="0" fontId="86" fillId="0" borderId="47" xfId="1149" applyFont="1" applyBorder="1" applyAlignment="1">
      <alignment horizontal="left" vertical="center" wrapText="1"/>
    </xf>
    <xf numFmtId="0" fontId="67" fillId="0" borderId="0" xfId="1149" applyFont="1" applyAlignment="1">
      <alignment horizontal="left" vertical="center" wrapText="1"/>
    </xf>
    <xf numFmtId="0" fontId="67" fillId="0" borderId="47" xfId="1149" applyFont="1" applyBorder="1" applyAlignment="1">
      <alignment horizontal="left" vertical="center" wrapText="1"/>
    </xf>
    <xf numFmtId="0" fontId="67" fillId="33" borderId="104" xfId="0" applyFont="1" applyFill="1" applyBorder="1" applyAlignment="1">
      <alignment horizontal="left" vertical="center" wrapText="1"/>
    </xf>
    <xf numFmtId="0" fontId="66" fillId="33" borderId="104" xfId="0" applyFont="1" applyFill="1" applyBorder="1" applyAlignment="1">
      <alignment horizontal="center" vertical="center" wrapText="1"/>
    </xf>
    <xf numFmtId="0" fontId="67" fillId="0" borderId="0" xfId="1851" applyFont="1"/>
    <xf numFmtId="0" fontId="67" fillId="0" borderId="0" xfId="1851" applyFont="1" applyAlignment="1">
      <alignment horizontal="center" vertical="center"/>
    </xf>
    <xf numFmtId="0" fontId="67" fillId="0" borderId="0" xfId="1851" applyFont="1" applyAlignment="1">
      <alignment horizontal="right"/>
    </xf>
    <xf numFmtId="0" fontId="67" fillId="56" borderId="25" xfId="1816" applyFont="1" applyFill="1" applyBorder="1" applyAlignment="1">
      <alignment horizontal="center" vertical="center" wrapText="1"/>
    </xf>
    <xf numFmtId="0" fontId="67" fillId="56" borderId="104" xfId="1944" applyFont="1" applyFill="1" applyBorder="1" applyAlignment="1">
      <alignment horizontal="center" vertical="center"/>
    </xf>
    <xf numFmtId="0" fontId="67" fillId="0" borderId="97" xfId="1816" applyFont="1" applyBorder="1"/>
    <xf numFmtId="0" fontId="67" fillId="0" borderId="97" xfId="1816" applyFont="1" applyBorder="1" applyAlignment="1">
      <alignment horizontal="center" vertical="center"/>
    </xf>
    <xf numFmtId="0" fontId="67" fillId="56" borderId="97" xfId="1816" applyFont="1" applyFill="1" applyBorder="1" applyAlignment="1">
      <alignment horizontal="center"/>
    </xf>
    <xf numFmtId="0" fontId="67" fillId="56" borderId="97" xfId="1816" applyFont="1" applyFill="1" applyBorder="1" applyAlignment="1">
      <alignment horizontal="center" wrapText="1"/>
    </xf>
    <xf numFmtId="0" fontId="67" fillId="56" borderId="97" xfId="1816" applyFont="1" applyFill="1" applyBorder="1" applyAlignment="1">
      <alignment horizontal="center" vertical="center" wrapText="1"/>
    </xf>
    <xf numFmtId="0" fontId="67" fillId="0" borderId="97" xfId="1816" applyFont="1" applyFill="1" applyBorder="1" applyAlignment="1">
      <alignment wrapText="1"/>
    </xf>
    <xf numFmtId="0" fontId="67" fillId="0" borderId="104" xfId="0" applyFont="1" applyBorder="1" applyAlignment="1">
      <alignment vertical="top"/>
    </xf>
    <xf numFmtId="170" fontId="66" fillId="0" borderId="105" xfId="0" applyNumberFormat="1" applyFont="1" applyFill="1" applyBorder="1" applyAlignment="1">
      <alignment horizontal="right" vertical="top" wrapText="1"/>
    </xf>
    <xf numFmtId="170" fontId="66" fillId="33" borderId="47" xfId="0" applyNumberFormat="1" applyFont="1" applyFill="1" applyBorder="1" applyAlignment="1">
      <alignment horizontal="right" vertical="top" wrapText="1"/>
    </xf>
    <xf numFmtId="0" fontId="67" fillId="33" borderId="106" xfId="1931" applyFont="1" applyFill="1" applyBorder="1" applyAlignment="1">
      <alignment vertical="center"/>
    </xf>
    <xf numFmtId="0" fontId="67" fillId="33" borderId="107" xfId="1931" applyFont="1" applyFill="1" applyBorder="1" applyAlignment="1">
      <alignment vertical="center"/>
    </xf>
    <xf numFmtId="0" fontId="67" fillId="33" borderId="107" xfId="1931" applyFont="1" applyFill="1" applyBorder="1" applyAlignment="1">
      <alignment horizontal="center" vertical="center"/>
    </xf>
    <xf numFmtId="168" fontId="67" fillId="33" borderId="0" xfId="0" applyNumberFormat="1" applyFont="1" applyFill="1"/>
    <xf numFmtId="0" fontId="67" fillId="33" borderId="104" xfId="0" applyFont="1" applyFill="1" applyBorder="1" applyAlignment="1">
      <alignment horizontal="left" vertical="top" wrapText="1"/>
    </xf>
    <xf numFmtId="166" fontId="66" fillId="33" borderId="97" xfId="8" applyNumberFormat="1" applyFont="1" applyFill="1" applyBorder="1" applyAlignment="1">
      <alignment horizontal="right" vertical="top"/>
    </xf>
    <xf numFmtId="0" fontId="67" fillId="0" borderId="0" xfId="0" applyFont="1" applyAlignment="1">
      <alignment horizontal="center" vertical="center"/>
    </xf>
    <xf numFmtId="0" fontId="66" fillId="33" borderId="104" xfId="0" applyFont="1" applyFill="1" applyBorder="1" applyAlignment="1">
      <alignment horizontal="center" vertical="top" wrapText="1"/>
    </xf>
    <xf numFmtId="0" fontId="67" fillId="33" borderId="104" xfId="1931" applyFont="1" applyFill="1" applyBorder="1" applyAlignment="1">
      <alignment horizontal="center" vertical="center"/>
    </xf>
    <xf numFmtId="0" fontId="67" fillId="0" borderId="47" xfId="1149" applyFont="1" applyBorder="1" applyAlignment="1">
      <alignment horizontal="center" vertical="center" wrapText="1"/>
    </xf>
    <xf numFmtId="0" fontId="10" fillId="0" borderId="104" xfId="97" applyFont="1" applyBorder="1" applyAlignment="1">
      <alignment horizontal="center" vertical="center" wrapText="1"/>
    </xf>
    <xf numFmtId="170" fontId="66" fillId="0" borderId="0" xfId="97" applyNumberFormat="1" applyFont="1" applyFill="1" applyAlignment="1">
      <alignment horizontal="right" wrapText="1"/>
    </xf>
    <xf numFmtId="0" fontId="67" fillId="0" borderId="0" xfId="1149" applyFont="1" applyAlignment="1">
      <alignment horizontal="right"/>
    </xf>
    <xf numFmtId="170" fontId="7" fillId="33" borderId="59" xfId="715" applyNumberFormat="1" applyFont="1" applyFill="1" applyBorder="1" applyAlignment="1">
      <alignment horizontal="right" vertical="center" wrapText="1"/>
    </xf>
    <xf numFmtId="167" fontId="7" fillId="0" borderId="59" xfId="0" applyNumberFormat="1" applyFont="1" applyBorder="1" applyAlignment="1">
      <alignment horizontal="right" vertical="center"/>
    </xf>
    <xf numFmtId="0" fontId="7" fillId="0" borderId="47" xfId="0" applyFont="1" applyBorder="1" applyAlignment="1">
      <alignment horizontal="right" vertical="center"/>
    </xf>
    <xf numFmtId="0" fontId="7" fillId="0" borderId="59" xfId="0" applyFont="1" applyBorder="1" applyAlignment="1">
      <alignment horizontal="right" vertical="center"/>
    </xf>
    <xf numFmtId="0" fontId="7" fillId="0" borderId="47" xfId="0" applyFont="1" applyBorder="1" applyAlignment="1">
      <alignment horizontal="right"/>
    </xf>
    <xf numFmtId="0" fontId="7" fillId="0" borderId="59" xfId="0" applyFont="1" applyBorder="1" applyAlignment="1">
      <alignment horizontal="right"/>
    </xf>
    <xf numFmtId="0" fontId="67" fillId="0" borderId="47" xfId="0" applyFont="1" applyBorder="1" applyAlignment="1">
      <alignment horizontal="right"/>
    </xf>
    <xf numFmtId="0" fontId="67" fillId="0" borderId="59" xfId="0" applyFont="1" applyBorder="1" applyAlignment="1">
      <alignment horizontal="right"/>
    </xf>
    <xf numFmtId="43" fontId="67" fillId="0" borderId="59" xfId="0" applyNumberFormat="1" applyFont="1" applyBorder="1" applyAlignment="1">
      <alignment horizontal="right" vertical="center"/>
    </xf>
    <xf numFmtId="167" fontId="81" fillId="0" borderId="59" xfId="0" applyNumberFormat="1" applyFont="1" applyBorder="1" applyAlignment="1">
      <alignment horizontal="right" vertical="center"/>
    </xf>
    <xf numFmtId="167" fontId="67" fillId="0" borderId="59" xfId="0" applyNumberFormat="1" applyFont="1" applyBorder="1" applyAlignment="1">
      <alignment horizontal="right" vertical="center"/>
    </xf>
    <xf numFmtId="167" fontId="67" fillId="0" borderId="59" xfId="0" applyNumberFormat="1" applyFont="1" applyBorder="1" applyAlignment="1">
      <alignment horizontal="right"/>
    </xf>
    <xf numFmtId="167" fontId="67" fillId="0" borderId="104" xfId="0" applyNumberFormat="1" applyFont="1" applyBorder="1" applyAlignment="1">
      <alignment horizontal="right"/>
    </xf>
    <xf numFmtId="170" fontId="10" fillId="33" borderId="104" xfId="1119" applyNumberFormat="1" applyFont="1" applyFill="1" applyBorder="1" applyAlignment="1">
      <alignment horizontal="right" vertical="center" wrapText="1"/>
    </xf>
    <xf numFmtId="166" fontId="10" fillId="0" borderId="104" xfId="9" applyNumberFormat="1" applyFont="1" applyFill="1" applyBorder="1" applyAlignment="1">
      <alignment horizontal="right" vertical="center" wrapText="1"/>
    </xf>
    <xf numFmtId="166" fontId="66" fillId="0" borderId="104" xfId="9" applyNumberFormat="1" applyFont="1" applyFill="1" applyBorder="1" applyAlignment="1">
      <alignment horizontal="right" vertical="center" wrapText="1"/>
    </xf>
    <xf numFmtId="169" fontId="10" fillId="0" borderId="104" xfId="0" applyNumberFormat="1" applyFont="1" applyFill="1" applyBorder="1" applyAlignment="1">
      <alignment horizontal="right" vertical="center"/>
    </xf>
    <xf numFmtId="166" fontId="66" fillId="0" borderId="104" xfId="8" applyNumberFormat="1" applyFont="1" applyFill="1" applyBorder="1" applyAlignment="1">
      <alignment horizontal="right" vertical="center"/>
    </xf>
    <xf numFmtId="170" fontId="7" fillId="0" borderId="25" xfId="0" applyNumberFormat="1" applyFont="1" applyBorder="1" applyAlignment="1">
      <alignment horizontal="right" vertical="center" wrapText="1"/>
    </xf>
    <xf numFmtId="170" fontId="66" fillId="0" borderId="0" xfId="97" applyNumberFormat="1" applyFont="1" applyFill="1" applyAlignment="1">
      <alignment wrapText="1"/>
    </xf>
    <xf numFmtId="0" fontId="67" fillId="0" borderId="0" xfId="1149" applyFont="1" applyAlignment="1">
      <alignment horizontal="right" wrapText="1"/>
    </xf>
    <xf numFmtId="169" fontId="85" fillId="33" borderId="47" xfId="97" applyNumberFormat="1" applyFont="1" applyFill="1" applyBorder="1" applyAlignment="1">
      <alignment horizontal="right" vertical="center" wrapText="1"/>
    </xf>
    <xf numFmtId="169" fontId="10" fillId="33" borderId="47" xfId="97" applyNumberFormat="1" applyFont="1" applyFill="1" applyBorder="1" applyAlignment="1">
      <alignment horizontal="right" vertical="center" wrapText="1"/>
    </xf>
    <xf numFmtId="169" fontId="84" fillId="33" borderId="47" xfId="97" applyNumberFormat="1" applyFont="1" applyFill="1" applyBorder="1" applyAlignment="1">
      <alignment horizontal="right" vertical="center" wrapText="1"/>
    </xf>
    <xf numFmtId="169" fontId="66" fillId="33" borderId="47" xfId="97" applyNumberFormat="1" applyFont="1" applyFill="1" applyBorder="1" applyAlignment="1">
      <alignment horizontal="right" vertical="center" wrapText="1"/>
    </xf>
    <xf numFmtId="172" fontId="7" fillId="0" borderId="105" xfId="1816" applyNumberFormat="1" applyFont="1" applyFill="1" applyBorder="1" applyAlignment="1">
      <alignment horizontal="right" wrapText="1"/>
    </xf>
    <xf numFmtId="172" fontId="67" fillId="0" borderId="104" xfId="1816" applyNumberFormat="1" applyFont="1" applyFill="1" applyBorder="1" applyAlignment="1">
      <alignment horizontal="right" vertical="center" wrapText="1"/>
    </xf>
    <xf numFmtId="172" fontId="67" fillId="33" borderId="97" xfId="1" applyNumberFormat="1" applyFont="1" applyFill="1" applyBorder="1" applyAlignment="1">
      <alignment horizontal="right"/>
    </xf>
    <xf numFmtId="170" fontId="7" fillId="33" borderId="47" xfId="1119" applyNumberFormat="1" applyFont="1" applyFill="1" applyBorder="1" applyAlignment="1">
      <alignment horizontal="right" vertical="center" wrapText="1"/>
    </xf>
    <xf numFmtId="166" fontId="66" fillId="0" borderId="47" xfId="8" applyNumberFormat="1" applyFont="1" applyFill="1" applyBorder="1" applyAlignment="1">
      <alignment horizontal="right" vertical="center"/>
    </xf>
    <xf numFmtId="0" fontId="10" fillId="0" borderId="104" xfId="0" applyFont="1" applyFill="1" applyBorder="1" applyAlignment="1">
      <alignment horizontal="center" vertical="top" wrapText="1"/>
    </xf>
    <xf numFmtId="0" fontId="66" fillId="0" borderId="25" xfId="0" applyFont="1" applyFill="1" applyBorder="1" applyAlignment="1">
      <alignment horizontal="center" vertical="top" wrapText="1"/>
    </xf>
    <xf numFmtId="0" fontId="66" fillId="0" borderId="10" xfId="0" applyFont="1" applyFill="1" applyBorder="1" applyAlignment="1">
      <alignment horizontal="center" vertical="top" wrapText="1"/>
    </xf>
    <xf numFmtId="0" fontId="66" fillId="0" borderId="11" xfId="0" applyFont="1" applyFill="1" applyBorder="1" applyAlignment="1">
      <alignment horizontal="center" vertical="top" wrapText="1"/>
    </xf>
    <xf numFmtId="0" fontId="10" fillId="0" borderId="107" xfId="0" applyFont="1" applyBorder="1" applyAlignment="1">
      <alignment horizontal="left" vertical="top" wrapText="1"/>
    </xf>
    <xf numFmtId="0" fontId="10" fillId="0" borderId="105" xfId="0" applyFont="1" applyBorder="1" applyAlignment="1">
      <alignment horizontal="left" vertical="top" wrapText="1"/>
    </xf>
    <xf numFmtId="0" fontId="67" fillId="0" borderId="0" xfId="295" applyFont="1" applyAlignment="1">
      <alignment horizontal="right"/>
    </xf>
    <xf numFmtId="0" fontId="67" fillId="0" borderId="25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/>
    </xf>
    <xf numFmtId="0" fontId="10" fillId="0" borderId="49" xfId="489" applyFont="1" applyBorder="1" applyAlignment="1">
      <alignment horizontal="center" vertical="top" wrapText="1"/>
    </xf>
    <xf numFmtId="0" fontId="10" fillId="0" borderId="50" xfId="489" applyFont="1" applyBorder="1" applyAlignment="1">
      <alignment horizontal="center" vertical="top" wrapText="1"/>
    </xf>
    <xf numFmtId="0" fontId="10" fillId="0" borderId="48" xfId="489" applyFont="1" applyBorder="1" applyAlignment="1">
      <alignment horizontal="center" vertical="top" wrapText="1"/>
    </xf>
    <xf numFmtId="0" fontId="10" fillId="0" borderId="0" xfId="2" applyFont="1" applyAlignment="1">
      <alignment horizontal="center" vertical="center" wrapText="1"/>
    </xf>
    <xf numFmtId="0" fontId="67" fillId="0" borderId="25" xfId="218" applyFont="1" applyBorder="1" applyAlignment="1">
      <alignment horizontal="center" vertical="center" wrapText="1"/>
    </xf>
    <xf numFmtId="0" fontId="67" fillId="0" borderId="11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7" fillId="0" borderId="30" xfId="218" applyFont="1" applyBorder="1" applyAlignment="1">
      <alignment horizontal="center" vertical="center" wrapText="1"/>
    </xf>
    <xf numFmtId="0" fontId="67" fillId="0" borderId="107" xfId="218" applyFont="1" applyBorder="1" applyAlignment="1">
      <alignment horizontal="center" vertical="center" wrapText="1"/>
    </xf>
    <xf numFmtId="0" fontId="67" fillId="0" borderId="105" xfId="218" applyFont="1" applyBorder="1" applyAlignment="1">
      <alignment horizontal="center" vertical="center" wrapText="1"/>
    </xf>
    <xf numFmtId="0" fontId="10" fillId="0" borderId="104" xfId="9" applyFont="1" applyFill="1" applyBorder="1" applyAlignment="1">
      <alignment horizontal="center" vertical="top" wrapText="1"/>
    </xf>
    <xf numFmtId="0" fontId="10" fillId="0" borderId="104" xfId="9" applyFont="1" applyFill="1" applyBorder="1" applyAlignment="1">
      <alignment horizontal="center" vertical="center" wrapText="1"/>
    </xf>
    <xf numFmtId="0" fontId="10" fillId="0" borderId="104" xfId="0" applyFont="1" applyBorder="1" applyAlignment="1">
      <alignment horizontal="left" wrapText="1"/>
    </xf>
    <xf numFmtId="0" fontId="66" fillId="0" borderId="104" xfId="9" applyFont="1" applyFill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7" fillId="0" borderId="106" xfId="0" applyFont="1" applyBorder="1" applyAlignment="1">
      <alignment horizontal="left" wrapText="1"/>
    </xf>
    <xf numFmtId="0" fontId="7" fillId="0" borderId="105" xfId="0" applyFont="1" applyBorder="1" applyAlignment="1">
      <alignment horizontal="left" wrapText="1"/>
    </xf>
    <xf numFmtId="0" fontId="67" fillId="0" borderId="106" xfId="0" applyFont="1" applyBorder="1" applyAlignment="1">
      <alignment horizontal="center" wrapText="1"/>
    </xf>
    <xf numFmtId="0" fontId="67" fillId="0" borderId="105" xfId="0" applyFont="1" applyBorder="1" applyAlignment="1">
      <alignment horizontal="center" wrapText="1"/>
    </xf>
    <xf numFmtId="0" fontId="67" fillId="0" borderId="104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67" fillId="0" borderId="0" xfId="772" applyFont="1" applyAlignment="1">
      <alignment horizontal="right"/>
    </xf>
    <xf numFmtId="0" fontId="7" fillId="0" borderId="0" xfId="772" applyFont="1" applyAlignment="1">
      <alignment horizontal="center" vertical="center" wrapText="1"/>
    </xf>
    <xf numFmtId="0" fontId="67" fillId="0" borderId="72" xfId="829" applyFont="1" applyBorder="1" applyAlignment="1">
      <alignment horizontal="center" vertical="center" wrapText="1"/>
    </xf>
    <xf numFmtId="0" fontId="67" fillId="0" borderId="72" xfId="0" applyFont="1" applyBorder="1"/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0" borderId="70" xfId="97" applyNumberFormat="1" applyFont="1" applyFill="1" applyBorder="1" applyAlignment="1">
      <alignment horizontal="center" vertical="center" wrapText="1"/>
    </xf>
    <xf numFmtId="169" fontId="66" fillId="0" borderId="71" xfId="97" applyNumberFormat="1" applyFont="1" applyFill="1" applyBorder="1" applyAlignment="1">
      <alignment horizontal="center" vertical="center"/>
    </xf>
    <xf numFmtId="169" fontId="66" fillId="0" borderId="69" xfId="97" applyNumberFormat="1" applyFont="1" applyFill="1" applyBorder="1" applyAlignment="1">
      <alignment horizontal="center" vertical="center"/>
    </xf>
    <xf numFmtId="170" fontId="66" fillId="0" borderId="0" xfId="97" applyNumberFormat="1" applyFont="1" applyFill="1" applyAlignment="1">
      <alignment horizontal="right" wrapText="1"/>
    </xf>
    <xf numFmtId="170" fontId="66" fillId="0" borderId="0" xfId="97" applyNumberFormat="1" applyFont="1" applyFill="1" applyAlignment="1">
      <alignment horizontal="right" vertical="center" wrapText="1"/>
    </xf>
    <xf numFmtId="49" fontId="10" fillId="0" borderId="0" xfId="97" applyNumberFormat="1" applyFont="1" applyFill="1" applyBorder="1" applyAlignment="1">
      <alignment horizontal="center" vertical="center" wrapText="1"/>
    </xf>
    <xf numFmtId="0" fontId="67" fillId="0" borderId="0" xfId="967" applyFont="1" applyBorder="1" applyAlignment="1">
      <alignment vertical="center" wrapText="1"/>
    </xf>
    <xf numFmtId="0" fontId="67" fillId="0" borderId="0" xfId="218" applyFont="1" applyAlignment="1">
      <alignment horizontal="center"/>
    </xf>
    <xf numFmtId="49" fontId="10" fillId="0" borderId="70" xfId="97" applyNumberFormat="1" applyFont="1" applyFill="1" applyBorder="1" applyAlignment="1">
      <alignment horizontal="center" vertical="center" wrapText="1"/>
    </xf>
    <xf numFmtId="49" fontId="10" fillId="0" borderId="69" xfId="97" applyNumberFormat="1" applyFont="1" applyFill="1" applyBorder="1" applyAlignment="1">
      <alignment horizontal="center" vertical="center" wrapText="1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0" fontId="10" fillId="0" borderId="0" xfId="1149" applyFont="1" applyAlignment="1">
      <alignment horizontal="center" vertical="center" wrapText="1"/>
    </xf>
    <xf numFmtId="49" fontId="10" fillId="0" borderId="49" xfId="97" applyNumberFormat="1" applyFont="1" applyFill="1" applyBorder="1" applyAlignment="1">
      <alignment horizontal="center" vertical="center" wrapText="1"/>
    </xf>
    <xf numFmtId="49" fontId="10" fillId="0" borderId="105" xfId="97" applyNumberFormat="1" applyFont="1" applyFill="1" applyBorder="1" applyAlignment="1">
      <alignment horizontal="center" vertical="center" wrapText="1"/>
    </xf>
    <xf numFmtId="169" fontId="86" fillId="33" borderId="106" xfId="97" applyNumberFormat="1" applyFont="1" applyFill="1" applyBorder="1" applyAlignment="1">
      <alignment horizontal="center" vertical="center" wrapText="1"/>
    </xf>
    <xf numFmtId="169" fontId="86" fillId="33" borderId="105" xfId="97" applyNumberFormat="1" applyFont="1" applyFill="1" applyBorder="1" applyAlignment="1">
      <alignment horizontal="center" vertical="center" wrapText="1"/>
    </xf>
    <xf numFmtId="0" fontId="66" fillId="0" borderId="104" xfId="0" applyFont="1" applyFill="1" applyBorder="1" applyAlignment="1">
      <alignment horizontal="left" vertical="center"/>
    </xf>
    <xf numFmtId="0" fontId="67" fillId="33" borderId="25" xfId="1226" applyFont="1" applyFill="1" applyBorder="1" applyAlignment="1">
      <alignment horizontal="right" vertical="top" wrapText="1"/>
    </xf>
    <xf numFmtId="0" fontId="67" fillId="33" borderId="10" xfId="1226" applyFont="1" applyFill="1" applyBorder="1" applyAlignment="1">
      <alignment horizontal="right" vertical="top" wrapText="1"/>
    </xf>
    <xf numFmtId="0" fontId="67" fillId="33" borderId="11" xfId="1226" applyFont="1" applyFill="1" applyBorder="1" applyAlignment="1">
      <alignment horizontal="right" vertical="top" wrapText="1"/>
    </xf>
    <xf numFmtId="0" fontId="66" fillId="0" borderId="107" xfId="0" applyFont="1" applyBorder="1" applyAlignment="1">
      <alignment horizontal="center" vertical="center" wrapText="1"/>
    </xf>
    <xf numFmtId="0" fontId="66" fillId="0" borderId="105" xfId="0" applyFont="1" applyBorder="1" applyAlignment="1">
      <alignment horizontal="center" vertical="center" wrapText="1"/>
    </xf>
    <xf numFmtId="0" fontId="90" fillId="0" borderId="0" xfId="0" applyFont="1" applyBorder="1" applyAlignment="1">
      <alignment horizontal="right" vertical="top" wrapText="1"/>
    </xf>
    <xf numFmtId="0" fontId="80" fillId="0" borderId="49" xfId="0" applyFont="1" applyBorder="1" applyAlignment="1">
      <alignment horizontal="left" vertical="top" wrapText="1"/>
    </xf>
    <xf numFmtId="0" fontId="77" fillId="0" borderId="105" xfId="0" applyFont="1" applyBorder="1" applyAlignment="1">
      <alignment horizontal="left" vertical="top" wrapText="1"/>
    </xf>
    <xf numFmtId="0" fontId="67" fillId="0" borderId="49" xfId="0" applyFont="1" applyBorder="1" applyAlignment="1">
      <alignment horizontal="center" vertical="top" wrapText="1"/>
    </xf>
    <xf numFmtId="0" fontId="67" fillId="0" borderId="105" xfId="0" applyFont="1" applyBorder="1" applyAlignment="1">
      <alignment horizontal="center" vertical="top" wrapText="1"/>
    </xf>
    <xf numFmtId="0" fontId="10" fillId="0" borderId="79" xfId="1226" applyFont="1" applyBorder="1" applyAlignment="1">
      <alignment horizontal="left" vertical="center" wrapText="1"/>
    </xf>
    <xf numFmtId="0" fontId="7" fillId="0" borderId="78" xfId="1226" applyFont="1" applyBorder="1" applyAlignment="1">
      <alignment vertical="center" wrapText="1"/>
    </xf>
    <xf numFmtId="0" fontId="67" fillId="0" borderId="0" xfId="1338" applyFont="1" applyAlignment="1">
      <alignment horizontal="right"/>
    </xf>
    <xf numFmtId="0" fontId="7" fillId="0" borderId="0" xfId="1338" applyFont="1" applyAlignment="1">
      <alignment horizontal="center" vertical="center" wrapText="1"/>
    </xf>
    <xf numFmtId="0" fontId="83" fillId="0" borderId="0" xfId="1192" applyFont="1" applyBorder="1" applyAlignment="1">
      <alignment horizontal="right" vertical="top" wrapText="1"/>
    </xf>
    <xf numFmtId="0" fontId="67" fillId="0" borderId="106" xfId="1816" applyFont="1" applyFill="1" applyBorder="1" applyAlignment="1">
      <alignment horizontal="left" vertical="center" wrapText="1"/>
    </xf>
    <xf numFmtId="0" fontId="67" fillId="0" borderId="107" xfId="1816" applyFont="1" applyFill="1" applyBorder="1" applyAlignment="1">
      <alignment horizontal="left" vertical="center" wrapText="1"/>
    </xf>
    <xf numFmtId="0" fontId="67" fillId="0" borderId="106" xfId="0" applyFont="1" applyBorder="1" applyAlignment="1">
      <alignment horizontal="left" vertical="top" wrapText="1"/>
    </xf>
    <xf numFmtId="0" fontId="67" fillId="0" borderId="107" xfId="0" applyFont="1" applyBorder="1" applyAlignment="1">
      <alignment horizontal="left" vertical="top" wrapText="1"/>
    </xf>
    <xf numFmtId="0" fontId="67" fillId="0" borderId="105" xfId="0" applyFont="1" applyBorder="1" applyAlignment="1">
      <alignment horizontal="left" vertical="top" wrapText="1"/>
    </xf>
    <xf numFmtId="0" fontId="66" fillId="33" borderId="106" xfId="9" applyFont="1" applyFill="1" applyBorder="1" applyAlignment="1">
      <alignment horizontal="center" vertical="center" wrapText="1"/>
    </xf>
    <xf numFmtId="0" fontId="66" fillId="33" borderId="105" xfId="9" applyFont="1" applyFill="1" applyBorder="1" applyAlignment="1">
      <alignment horizontal="center" vertical="center" wrapText="1"/>
    </xf>
    <xf numFmtId="0" fontId="67" fillId="33" borderId="104" xfId="0" applyFont="1" applyFill="1" applyBorder="1" applyAlignment="1">
      <alignment horizontal="left" vertical="center" wrapText="1"/>
    </xf>
    <xf numFmtId="0" fontId="67" fillId="33" borderId="104" xfId="0" applyFont="1" applyFill="1" applyBorder="1" applyAlignment="1">
      <alignment horizontal="left" vertical="top" wrapText="1"/>
    </xf>
    <xf numFmtId="0" fontId="67" fillId="0" borderId="0" xfId="1851" applyFont="1" applyAlignment="1">
      <alignment horizontal="center"/>
    </xf>
    <xf numFmtId="0" fontId="67" fillId="33" borderId="97" xfId="0" applyFont="1" applyFill="1" applyBorder="1" applyAlignment="1">
      <alignment horizontal="left" vertical="top" wrapText="1"/>
    </xf>
    <xf numFmtId="0" fontId="67" fillId="56" borderId="97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7" fillId="0" borderId="104" xfId="1816" applyFont="1" applyFill="1" applyBorder="1" applyAlignment="1">
      <alignment horizontal="left" wrapText="1"/>
    </xf>
    <xf numFmtId="0" fontId="67" fillId="56" borderId="26" xfId="1816" applyFont="1" applyFill="1" applyBorder="1" applyAlignment="1">
      <alignment horizontal="center" vertical="center" wrapText="1"/>
    </xf>
    <xf numFmtId="0" fontId="67" fillId="56" borderId="28" xfId="1816" applyFont="1" applyFill="1" applyBorder="1" applyAlignment="1">
      <alignment horizontal="center" vertical="center" wrapText="1"/>
    </xf>
    <xf numFmtId="0" fontId="67" fillId="56" borderId="27" xfId="1816" applyFont="1" applyFill="1" applyBorder="1" applyAlignment="1">
      <alignment horizontal="center" vertical="center" wrapText="1"/>
    </xf>
    <xf numFmtId="0" fontId="67" fillId="56" borderId="13" xfId="1816" applyFont="1" applyFill="1" applyBorder="1" applyAlignment="1">
      <alignment horizontal="center" vertical="center" wrapText="1"/>
    </xf>
    <xf numFmtId="0" fontId="67" fillId="56" borderId="12" xfId="1816" applyFont="1" applyFill="1" applyBorder="1" applyAlignment="1">
      <alignment horizontal="center" vertical="center" wrapText="1"/>
    </xf>
    <xf numFmtId="0" fontId="67" fillId="56" borderId="23" xfId="1816" applyFont="1" applyFill="1" applyBorder="1" applyAlignment="1">
      <alignment horizontal="center" vertical="center" wrapText="1"/>
    </xf>
    <xf numFmtId="0" fontId="67" fillId="56" borderId="99" xfId="1816" applyFont="1" applyFill="1" applyBorder="1" applyAlignment="1">
      <alignment horizontal="center" wrapText="1"/>
    </xf>
    <xf numFmtId="0" fontId="67" fillId="56" borderId="100" xfId="1816" applyFont="1" applyFill="1" applyBorder="1" applyAlignment="1">
      <alignment horizontal="center" wrapText="1"/>
    </xf>
    <xf numFmtId="0" fontId="67" fillId="56" borderId="98" xfId="1816" applyFont="1" applyFill="1" applyBorder="1" applyAlignment="1">
      <alignment horizontal="center" wrapText="1"/>
    </xf>
    <xf numFmtId="0" fontId="67" fillId="0" borderId="0" xfId="1149" applyFont="1" applyAlignment="1">
      <alignment horizontal="right"/>
    </xf>
    <xf numFmtId="49" fontId="7" fillId="0" borderId="104" xfId="0" applyNumberFormat="1" applyFont="1" applyBorder="1" applyAlignment="1">
      <alignment horizontal="center" vertical="top"/>
    </xf>
    <xf numFmtId="0" fontId="7" fillId="0" borderId="0" xfId="1149" applyFont="1" applyAlignment="1">
      <alignment horizontal="center" wrapText="1"/>
    </xf>
    <xf numFmtId="0" fontId="67" fillId="0" borderId="47" xfId="1149" applyFont="1" applyBorder="1" applyAlignment="1">
      <alignment horizontal="center" vertical="center" wrapText="1"/>
    </xf>
    <xf numFmtId="0" fontId="67" fillId="0" borderId="106" xfId="0" applyFont="1" applyBorder="1" applyAlignment="1">
      <alignment horizontal="center" vertical="center" wrapText="1"/>
    </xf>
    <xf numFmtId="0" fontId="67" fillId="0" borderId="105" xfId="0" applyFont="1" applyBorder="1" applyAlignment="1">
      <alignment horizontal="center" vertical="center" wrapText="1"/>
    </xf>
    <xf numFmtId="0" fontId="10" fillId="0" borderId="47" xfId="9" applyFont="1" applyFill="1" applyBorder="1" applyAlignment="1">
      <alignment horizontal="center" vertical="top" wrapText="1"/>
    </xf>
    <xf numFmtId="0" fontId="7" fillId="0" borderId="47" xfId="1149" applyFont="1" applyBorder="1" applyAlignment="1">
      <alignment horizontal="left" vertical="center" wrapText="1"/>
    </xf>
    <xf numFmtId="0" fontId="66" fillId="0" borderId="47" xfId="9" applyFont="1" applyFill="1" applyBorder="1" applyAlignment="1">
      <alignment horizontal="center" vertical="top" wrapText="1"/>
    </xf>
    <xf numFmtId="49" fontId="7" fillId="0" borderId="97" xfId="0" applyNumberFormat="1" applyFont="1" applyBorder="1" applyAlignment="1">
      <alignment horizontal="center" vertical="top"/>
    </xf>
    <xf numFmtId="49" fontId="7" fillId="0" borderId="27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0" fontId="7" fillId="33" borderId="25" xfId="0" applyFont="1" applyFill="1" applyBorder="1" applyAlignment="1">
      <alignment horizontal="center"/>
    </xf>
    <xf numFmtId="0" fontId="7" fillId="33" borderId="11" xfId="0" applyFont="1" applyFill="1" applyBorder="1" applyAlignment="1">
      <alignment horizontal="center"/>
    </xf>
    <xf numFmtId="0" fontId="67" fillId="0" borderId="104" xfId="0" applyFont="1" applyBorder="1" applyAlignment="1">
      <alignment horizontal="center" vertical="top"/>
    </xf>
    <xf numFmtId="0" fontId="67" fillId="0" borderId="25" xfId="0" applyFont="1" applyBorder="1" applyAlignment="1">
      <alignment horizontal="center"/>
    </xf>
    <xf numFmtId="0" fontId="67" fillId="0" borderId="10" xfId="0" applyFont="1" applyBorder="1" applyAlignment="1">
      <alignment horizontal="center"/>
    </xf>
    <xf numFmtId="0" fontId="67" fillId="0" borderId="11" xfId="0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</cellXfs>
  <cellStyles count="1980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8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7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79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opLeftCell="A7" zoomScaleNormal="100" workbookViewId="0">
      <selection activeCell="A5" sqref="A5:E5"/>
    </sheetView>
  </sheetViews>
  <sheetFormatPr defaultColWidth="9.140625" defaultRowHeight="17.25"/>
  <cols>
    <col min="1" max="1" width="11.5703125" style="11" customWidth="1"/>
    <col min="2" max="2" width="20.28515625" style="11" customWidth="1"/>
    <col min="3" max="3" width="62.140625" style="11" customWidth="1"/>
    <col min="4" max="5" width="18.42578125" style="11" customWidth="1"/>
    <col min="6" max="16384" width="9.140625" style="11"/>
  </cols>
  <sheetData>
    <row r="1" spans="1:6">
      <c r="A1" s="89"/>
      <c r="B1" s="89"/>
      <c r="C1" s="250" t="s">
        <v>0</v>
      </c>
      <c r="D1" s="250"/>
      <c r="E1" s="250"/>
    </row>
    <row r="2" spans="1:6">
      <c r="A2" s="89"/>
      <c r="B2" s="89"/>
      <c r="C2" s="250" t="s">
        <v>85</v>
      </c>
      <c r="D2" s="250"/>
      <c r="E2" s="250"/>
    </row>
    <row r="3" spans="1:6">
      <c r="A3" s="89"/>
      <c r="B3" s="89"/>
      <c r="C3" s="250" t="s">
        <v>1</v>
      </c>
      <c r="D3" s="250"/>
      <c r="E3" s="250"/>
    </row>
    <row r="4" spans="1:6">
      <c r="A4" s="89"/>
      <c r="B4" s="89"/>
      <c r="C4" s="89"/>
      <c r="D4" s="90"/>
      <c r="E4" s="90"/>
      <c r="F4" s="90"/>
    </row>
    <row r="5" spans="1:6" ht="99.75" customHeight="1">
      <c r="A5" s="257" t="s">
        <v>148</v>
      </c>
      <c r="B5" s="257"/>
      <c r="C5" s="257"/>
      <c r="D5" s="257"/>
      <c r="E5" s="257"/>
    </row>
    <row r="7" spans="1:6">
      <c r="A7" s="21"/>
      <c r="B7" s="21"/>
      <c r="C7" s="21"/>
      <c r="D7" s="21"/>
      <c r="E7" s="21" t="s">
        <v>2</v>
      </c>
    </row>
    <row r="8" spans="1:6" ht="72.95" customHeight="1">
      <c r="A8" s="260" t="s">
        <v>3</v>
      </c>
      <c r="B8" s="261"/>
      <c r="C8" s="258" t="s">
        <v>4</v>
      </c>
      <c r="D8" s="262" t="s">
        <v>137</v>
      </c>
      <c r="E8" s="263"/>
    </row>
    <row r="9" spans="1:6" s="93" customFormat="1" ht="30" customHeight="1">
      <c r="A9" s="91" t="s">
        <v>5</v>
      </c>
      <c r="B9" s="92" t="s">
        <v>6</v>
      </c>
      <c r="C9" s="259"/>
      <c r="D9" s="22" t="s">
        <v>86</v>
      </c>
      <c r="E9" s="23" t="s">
        <v>7</v>
      </c>
    </row>
    <row r="10" spans="1:6" s="93" customFormat="1">
      <c r="A10" s="94"/>
      <c r="B10" s="94"/>
      <c r="C10" s="18" t="s">
        <v>138</v>
      </c>
      <c r="D10" s="95">
        <f>+D12+D26</f>
        <v>0</v>
      </c>
      <c r="E10" s="95">
        <f>+E12+E26</f>
        <v>0</v>
      </c>
    </row>
    <row r="11" spans="1:6" s="93" customFormat="1">
      <c r="A11" s="94"/>
      <c r="B11" s="94"/>
      <c r="C11" s="17" t="s">
        <v>131</v>
      </c>
      <c r="D11" s="24"/>
      <c r="E11" s="24"/>
    </row>
    <row r="12" spans="1:6" ht="24.75" customHeight="1">
      <c r="A12" s="254" t="s">
        <v>9</v>
      </c>
      <c r="B12" s="255"/>
      <c r="C12" s="256"/>
      <c r="D12" s="2">
        <f>+D14</f>
        <v>51400</v>
      </c>
      <c r="E12" s="2">
        <f>+E14</f>
        <v>51400</v>
      </c>
    </row>
    <row r="13" spans="1:6">
      <c r="A13" s="251">
        <v>1146</v>
      </c>
      <c r="B13" s="251"/>
      <c r="C13" s="96" t="s">
        <v>10</v>
      </c>
      <c r="D13" s="33"/>
      <c r="E13" s="33"/>
    </row>
    <row r="14" spans="1:6">
      <c r="A14" s="252"/>
      <c r="B14" s="252"/>
      <c r="C14" s="97" t="s">
        <v>88</v>
      </c>
      <c r="D14" s="2">
        <f>+D21</f>
        <v>51400</v>
      </c>
      <c r="E14" s="2">
        <f t="shared" ref="E14" si="0">+E21</f>
        <v>51400</v>
      </c>
    </row>
    <row r="15" spans="1:6">
      <c r="A15" s="252"/>
      <c r="B15" s="252"/>
      <c r="C15" s="98" t="s">
        <v>11</v>
      </c>
      <c r="D15" s="33"/>
      <c r="E15" s="33"/>
    </row>
    <row r="16" spans="1:6">
      <c r="A16" s="252"/>
      <c r="B16" s="252"/>
      <c r="C16" s="99" t="s">
        <v>89</v>
      </c>
      <c r="D16" s="33"/>
      <c r="E16" s="33"/>
    </row>
    <row r="17" spans="1:5">
      <c r="A17" s="252"/>
      <c r="B17" s="252"/>
      <c r="C17" s="98" t="s">
        <v>12</v>
      </c>
      <c r="D17" s="33"/>
      <c r="E17" s="33"/>
    </row>
    <row r="18" spans="1:5" ht="86.1" customHeight="1">
      <c r="A18" s="252"/>
      <c r="B18" s="252"/>
      <c r="C18" s="99" t="s">
        <v>90</v>
      </c>
      <c r="D18" s="33"/>
      <c r="E18" s="33"/>
    </row>
    <row r="19" spans="1:5">
      <c r="A19" s="252"/>
      <c r="B19" s="253"/>
      <c r="C19" s="100" t="s">
        <v>13</v>
      </c>
      <c r="D19" s="33"/>
      <c r="E19" s="33"/>
    </row>
    <row r="20" spans="1:5">
      <c r="A20" s="252"/>
      <c r="B20" s="251">
        <v>12010</v>
      </c>
      <c r="C20" s="101" t="s">
        <v>14</v>
      </c>
      <c r="D20" s="33"/>
      <c r="E20" s="33"/>
    </row>
    <row r="21" spans="1:5" ht="34.5">
      <c r="A21" s="252"/>
      <c r="B21" s="252"/>
      <c r="C21" s="102" t="s">
        <v>82</v>
      </c>
      <c r="D21" s="28">
        <f>+'Havelvats 2'!G22</f>
        <v>51400</v>
      </c>
      <c r="E21" s="28">
        <f>+'Havelvats 2'!H22</f>
        <v>51400</v>
      </c>
    </row>
    <row r="22" spans="1:5">
      <c r="A22" s="252"/>
      <c r="B22" s="252"/>
      <c r="C22" s="101" t="s">
        <v>15</v>
      </c>
      <c r="D22" s="33"/>
      <c r="E22" s="33"/>
    </row>
    <row r="23" spans="1:5" ht="36.950000000000003" customHeight="1">
      <c r="A23" s="252"/>
      <c r="B23" s="252"/>
      <c r="C23" s="103" t="s">
        <v>91</v>
      </c>
      <c r="D23" s="33"/>
      <c r="E23" s="33"/>
    </row>
    <row r="24" spans="1:5">
      <c r="A24" s="252"/>
      <c r="B24" s="252"/>
      <c r="C24" s="104" t="s">
        <v>16</v>
      </c>
      <c r="D24" s="33"/>
      <c r="E24" s="33"/>
    </row>
    <row r="25" spans="1:5">
      <c r="A25" s="253"/>
      <c r="B25" s="253"/>
      <c r="C25" s="105" t="s">
        <v>80</v>
      </c>
      <c r="D25" s="33"/>
      <c r="E25" s="33"/>
    </row>
    <row r="26" spans="1:5">
      <c r="A26" s="106"/>
      <c r="B26" s="248" t="s">
        <v>100</v>
      </c>
      <c r="C26" s="249" t="s">
        <v>100</v>
      </c>
      <c r="D26" s="43">
        <f t="shared" ref="D26:E26" si="1">+D28</f>
        <v>-51400</v>
      </c>
      <c r="E26" s="43">
        <f t="shared" si="1"/>
        <v>-51400</v>
      </c>
    </row>
    <row r="27" spans="1:5">
      <c r="A27" s="244">
        <v>1139</v>
      </c>
      <c r="B27" s="245"/>
      <c r="C27" s="107" t="s">
        <v>10</v>
      </c>
      <c r="D27" s="43"/>
      <c r="E27" s="43"/>
    </row>
    <row r="28" spans="1:5">
      <c r="A28" s="244"/>
      <c r="B28" s="246"/>
      <c r="C28" s="18" t="s">
        <v>101</v>
      </c>
      <c r="D28" s="43">
        <f>+D34</f>
        <v>-51400</v>
      </c>
      <c r="E28" s="43">
        <f>+E34</f>
        <v>-51400</v>
      </c>
    </row>
    <row r="29" spans="1:5">
      <c r="A29" s="244"/>
      <c r="B29" s="246"/>
      <c r="C29" s="48" t="s">
        <v>11</v>
      </c>
      <c r="D29" s="108"/>
      <c r="E29" s="108"/>
    </row>
    <row r="30" spans="1:5" ht="51.75">
      <c r="A30" s="244"/>
      <c r="B30" s="246"/>
      <c r="C30" s="109" t="s">
        <v>102</v>
      </c>
      <c r="D30" s="108"/>
      <c r="E30" s="108"/>
    </row>
    <row r="31" spans="1:5">
      <c r="A31" s="244"/>
      <c r="B31" s="246"/>
      <c r="C31" s="110" t="s">
        <v>12</v>
      </c>
      <c r="D31" s="108"/>
      <c r="E31" s="108"/>
    </row>
    <row r="32" spans="1:5" ht="34.5">
      <c r="A32" s="244"/>
      <c r="B32" s="247"/>
      <c r="C32" s="111" t="s">
        <v>103</v>
      </c>
      <c r="D32" s="108"/>
      <c r="E32" s="108"/>
    </row>
    <row r="33" spans="1:5">
      <c r="A33" s="244"/>
      <c r="B33" s="245" t="s">
        <v>104</v>
      </c>
      <c r="C33" s="48" t="s">
        <v>14</v>
      </c>
      <c r="D33" s="112"/>
      <c r="E33" s="113"/>
    </row>
    <row r="34" spans="1:5">
      <c r="A34" s="244"/>
      <c r="B34" s="246"/>
      <c r="C34" s="114" t="s">
        <v>101</v>
      </c>
      <c r="D34" s="115">
        <f>+'Havelvats 2'!G42</f>
        <v>-51400</v>
      </c>
      <c r="E34" s="115">
        <f>+'Havelvats 2'!H42</f>
        <v>-51400</v>
      </c>
    </row>
    <row r="35" spans="1:5">
      <c r="A35" s="244"/>
      <c r="B35" s="246"/>
      <c r="C35" s="48" t="s">
        <v>15</v>
      </c>
      <c r="D35" s="116"/>
      <c r="E35" s="116"/>
    </row>
    <row r="36" spans="1:5" ht="86.25">
      <c r="A36" s="244"/>
      <c r="B36" s="246"/>
      <c r="C36" s="117" t="s">
        <v>105</v>
      </c>
      <c r="D36" s="116"/>
      <c r="E36" s="116"/>
    </row>
    <row r="37" spans="1:5">
      <c r="A37" s="244"/>
      <c r="B37" s="246"/>
      <c r="C37" s="48" t="s">
        <v>16</v>
      </c>
      <c r="D37" s="116"/>
      <c r="E37" s="116"/>
    </row>
    <row r="38" spans="1:5">
      <c r="A38" s="244"/>
      <c r="B38" s="247"/>
      <c r="C38" s="117" t="s">
        <v>106</v>
      </c>
      <c r="D38" s="116"/>
      <c r="E38" s="116"/>
    </row>
  </sheetData>
  <mergeCells count="15">
    <mergeCell ref="A27:A38"/>
    <mergeCell ref="B27:B32"/>
    <mergeCell ref="B33:B38"/>
    <mergeCell ref="B26:C26"/>
    <mergeCell ref="C1:E1"/>
    <mergeCell ref="B20:B25"/>
    <mergeCell ref="B13:B19"/>
    <mergeCell ref="A13:A25"/>
    <mergeCell ref="A12:C12"/>
    <mergeCell ref="A5:E5"/>
    <mergeCell ref="C8:C9"/>
    <mergeCell ref="A8:B8"/>
    <mergeCell ref="C3:E3"/>
    <mergeCell ref="C2:E2"/>
    <mergeCell ref="D8:E8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" zoomScaleNormal="100" workbookViewId="0">
      <selection activeCell="F23" sqref="F23"/>
    </sheetView>
  </sheetViews>
  <sheetFormatPr defaultColWidth="9.28515625" defaultRowHeight="15.75"/>
  <cols>
    <col min="1" max="3" width="7.85546875" style="32" customWidth="1"/>
    <col min="4" max="4" width="12.140625" style="32" customWidth="1"/>
    <col min="5" max="5" width="13.85546875" style="32" customWidth="1"/>
    <col min="6" max="6" width="62.140625" style="3" customWidth="1"/>
    <col min="7" max="8" width="21.140625" style="3" customWidth="1"/>
    <col min="9" max="16384" width="9.28515625" style="3"/>
  </cols>
  <sheetData>
    <row r="1" spans="1:9" ht="17.25">
      <c r="A1" s="50"/>
      <c r="B1" s="50"/>
      <c r="C1" s="50"/>
      <c r="D1" s="50"/>
      <c r="E1" s="50"/>
      <c r="F1" s="281" t="s">
        <v>8</v>
      </c>
      <c r="G1" s="281"/>
      <c r="H1" s="281"/>
      <c r="I1" s="20"/>
    </row>
    <row r="2" spans="1:9" ht="17.25">
      <c r="A2" s="50"/>
      <c r="B2" s="50"/>
      <c r="C2" s="50"/>
      <c r="D2" s="50"/>
      <c r="E2" s="50"/>
      <c r="F2" s="281" t="s">
        <v>85</v>
      </c>
      <c r="G2" s="281"/>
      <c r="H2" s="281"/>
      <c r="I2" s="20"/>
    </row>
    <row r="3" spans="1:9" ht="17.25">
      <c r="A3" s="50"/>
      <c r="B3" s="50"/>
      <c r="C3" s="50"/>
      <c r="D3" s="50"/>
      <c r="E3" s="50"/>
      <c r="F3" s="281" t="s">
        <v>1</v>
      </c>
      <c r="G3" s="281"/>
      <c r="H3" s="281"/>
      <c r="I3" s="20"/>
    </row>
    <row r="4" spans="1:9">
      <c r="A4" s="50"/>
      <c r="B4" s="50"/>
      <c r="C4" s="50"/>
      <c r="D4" s="50"/>
      <c r="E4" s="50"/>
      <c r="F4" s="19"/>
      <c r="G4" s="19"/>
      <c r="H4" s="19"/>
    </row>
    <row r="5" spans="1:9" ht="45" customHeight="1">
      <c r="A5" s="282" t="s">
        <v>149</v>
      </c>
      <c r="B5" s="282"/>
      <c r="C5" s="282"/>
      <c r="D5" s="282"/>
      <c r="E5" s="282"/>
      <c r="F5" s="282"/>
      <c r="G5" s="282"/>
      <c r="H5" s="282"/>
    </row>
    <row r="6" spans="1:9" ht="45" customHeight="1">
      <c r="A6" s="16"/>
      <c r="B6" s="16"/>
      <c r="C6" s="16"/>
      <c r="D6" s="16"/>
      <c r="E6" s="16"/>
      <c r="F6" s="1"/>
      <c r="G6" s="21"/>
      <c r="H6" s="21" t="s">
        <v>2</v>
      </c>
    </row>
    <row r="7" spans="1:9" ht="72.400000000000006" customHeight="1">
      <c r="A7" s="283" t="s">
        <v>17</v>
      </c>
      <c r="B7" s="283"/>
      <c r="C7" s="283"/>
      <c r="D7" s="283" t="s">
        <v>3</v>
      </c>
      <c r="E7" s="283"/>
      <c r="F7" s="283" t="s">
        <v>18</v>
      </c>
      <c r="G7" s="274" t="s">
        <v>135</v>
      </c>
      <c r="H7" s="275"/>
    </row>
    <row r="8" spans="1:9" ht="28.7" customHeight="1">
      <c r="A8" s="51" t="s">
        <v>134</v>
      </c>
      <c r="B8" s="51" t="s">
        <v>19</v>
      </c>
      <c r="C8" s="51" t="s">
        <v>20</v>
      </c>
      <c r="D8" s="51" t="s">
        <v>5</v>
      </c>
      <c r="E8" s="51" t="s">
        <v>6</v>
      </c>
      <c r="F8" s="284"/>
      <c r="G8" s="22" t="s">
        <v>86</v>
      </c>
      <c r="H8" s="23" t="s">
        <v>7</v>
      </c>
    </row>
    <row r="9" spans="1:9" ht="17.25">
      <c r="A9" s="52"/>
      <c r="B9" s="52"/>
      <c r="C9" s="52"/>
      <c r="D9" s="52"/>
      <c r="E9" s="52"/>
      <c r="F9" s="18" t="s">
        <v>130</v>
      </c>
      <c r="G9" s="232">
        <f>+G11+G31</f>
        <v>0</v>
      </c>
      <c r="H9" s="232">
        <f>+H11+H31</f>
        <v>0</v>
      </c>
    </row>
    <row r="10" spans="1:9" ht="17.25">
      <c r="A10" s="52"/>
      <c r="B10" s="52"/>
      <c r="C10" s="52"/>
      <c r="D10" s="52"/>
      <c r="E10" s="52"/>
      <c r="F10" s="17" t="s">
        <v>131</v>
      </c>
      <c r="G10" s="22"/>
      <c r="H10" s="24"/>
    </row>
    <row r="11" spans="1:9" s="26" customFormat="1" ht="36.75" customHeight="1">
      <c r="A11" s="25"/>
      <c r="B11" s="25"/>
      <c r="C11" s="25"/>
      <c r="D11" s="25"/>
      <c r="E11" s="25"/>
      <c r="F11" s="12" t="s">
        <v>24</v>
      </c>
      <c r="G11" s="214">
        <f t="shared" ref="G11:H11" si="0">+G12</f>
        <v>51400</v>
      </c>
      <c r="H11" s="214">
        <f t="shared" si="0"/>
        <v>51400</v>
      </c>
    </row>
    <row r="12" spans="1:9" ht="33" customHeight="1">
      <c r="A12" s="270" t="s">
        <v>21</v>
      </c>
      <c r="B12" s="268"/>
      <c r="C12" s="278"/>
      <c r="D12" s="251"/>
      <c r="E12" s="251"/>
      <c r="F12" s="27" t="s">
        <v>30</v>
      </c>
      <c r="G12" s="215">
        <f t="shared" ref="G12:H12" si="1">+G14</f>
        <v>51400</v>
      </c>
      <c r="H12" s="215">
        <f t="shared" si="1"/>
        <v>51400</v>
      </c>
    </row>
    <row r="13" spans="1:9" ht="17.25">
      <c r="A13" s="271"/>
      <c r="B13" s="269"/>
      <c r="C13" s="279"/>
      <c r="D13" s="252"/>
      <c r="E13" s="252"/>
      <c r="F13" s="29" t="s">
        <v>22</v>
      </c>
      <c r="G13" s="216"/>
      <c r="H13" s="217"/>
    </row>
    <row r="14" spans="1:9" ht="33" customHeight="1">
      <c r="A14" s="271"/>
      <c r="B14" s="270" t="s">
        <v>29</v>
      </c>
      <c r="C14" s="279"/>
      <c r="D14" s="252"/>
      <c r="E14" s="252"/>
      <c r="F14" s="30" t="s">
        <v>31</v>
      </c>
      <c r="G14" s="215">
        <f t="shared" ref="G14:H14" si="2">+G16</f>
        <v>51400</v>
      </c>
      <c r="H14" s="215">
        <f t="shared" si="2"/>
        <v>51400</v>
      </c>
    </row>
    <row r="15" spans="1:9" ht="17.25">
      <c r="A15" s="271"/>
      <c r="B15" s="271"/>
      <c r="C15" s="280"/>
      <c r="D15" s="252"/>
      <c r="E15" s="252"/>
      <c r="F15" s="31" t="s">
        <v>22</v>
      </c>
      <c r="G15" s="218"/>
      <c r="H15" s="219"/>
    </row>
    <row r="16" spans="1:9" s="32" customFormat="1" ht="33" customHeight="1">
      <c r="A16" s="271"/>
      <c r="B16" s="271"/>
      <c r="C16" s="270" t="s">
        <v>28</v>
      </c>
      <c r="D16" s="252"/>
      <c r="E16" s="252"/>
      <c r="F16" s="30" t="s">
        <v>31</v>
      </c>
      <c r="G16" s="215">
        <f t="shared" ref="G16:H16" si="3">+G18</f>
        <v>51400</v>
      </c>
      <c r="H16" s="215">
        <f t="shared" si="3"/>
        <v>51400</v>
      </c>
    </row>
    <row r="17" spans="1:8" ht="16.899999999999999" customHeight="1">
      <c r="A17" s="271"/>
      <c r="B17" s="271"/>
      <c r="C17" s="271"/>
      <c r="D17" s="252"/>
      <c r="E17" s="252"/>
      <c r="F17" s="31" t="s">
        <v>22</v>
      </c>
      <c r="G17" s="220"/>
      <c r="H17" s="221"/>
    </row>
    <row r="18" spans="1:8" ht="34.5">
      <c r="A18" s="271"/>
      <c r="B18" s="271"/>
      <c r="C18" s="271"/>
      <c r="D18" s="252"/>
      <c r="E18" s="252"/>
      <c r="F18" s="34" t="s">
        <v>24</v>
      </c>
      <c r="G18" s="222">
        <f>+G20</f>
        <v>51400</v>
      </c>
      <c r="H18" s="222">
        <f>+H20</f>
        <v>51400</v>
      </c>
    </row>
    <row r="19" spans="1:8" ht="16.899999999999999" customHeight="1">
      <c r="A19" s="271"/>
      <c r="B19" s="271"/>
      <c r="C19" s="271"/>
      <c r="D19" s="253"/>
      <c r="E19" s="253"/>
      <c r="F19" s="31" t="s">
        <v>22</v>
      </c>
      <c r="G19" s="220"/>
      <c r="H19" s="221"/>
    </row>
    <row r="20" spans="1:8" ht="17.25">
      <c r="A20" s="271"/>
      <c r="B20" s="271"/>
      <c r="C20" s="271"/>
      <c r="D20" s="277">
        <v>1146</v>
      </c>
      <c r="E20" s="272" t="s">
        <v>87</v>
      </c>
      <c r="F20" s="273"/>
      <c r="G20" s="215">
        <f t="shared" ref="G20:H20" si="4">+G22</f>
        <v>51400</v>
      </c>
      <c r="H20" s="215">
        <f t="shared" si="4"/>
        <v>51400</v>
      </c>
    </row>
    <row r="21" spans="1:8" ht="17.25">
      <c r="A21" s="271"/>
      <c r="B21" s="271"/>
      <c r="C21" s="271"/>
      <c r="D21" s="277"/>
      <c r="E21" s="53"/>
      <c r="F21" s="35" t="s">
        <v>27</v>
      </c>
      <c r="G21" s="220"/>
      <c r="H21" s="221"/>
    </row>
    <row r="22" spans="1:8" ht="34.5">
      <c r="A22" s="271"/>
      <c r="B22" s="271"/>
      <c r="C22" s="271"/>
      <c r="D22" s="277"/>
      <c r="E22" s="53">
        <v>12010</v>
      </c>
      <c r="F22" s="36" t="s">
        <v>82</v>
      </c>
      <c r="G22" s="215">
        <f t="shared" ref="G22:H22" si="5">+G24</f>
        <v>51400</v>
      </c>
      <c r="H22" s="215">
        <f t="shared" si="5"/>
        <v>51400</v>
      </c>
    </row>
    <row r="23" spans="1:8" ht="17.25">
      <c r="A23" s="271"/>
      <c r="B23" s="271"/>
      <c r="C23" s="271"/>
      <c r="D23" s="277"/>
      <c r="E23" s="276"/>
      <c r="F23" s="37" t="s">
        <v>23</v>
      </c>
      <c r="G23" s="221"/>
      <c r="H23" s="221"/>
    </row>
    <row r="24" spans="1:8" ht="16.350000000000001" customHeight="1">
      <c r="A24" s="271"/>
      <c r="B24" s="271"/>
      <c r="C24" s="271"/>
      <c r="D24" s="277"/>
      <c r="E24" s="276"/>
      <c r="F24" s="38" t="s">
        <v>69</v>
      </c>
      <c r="G24" s="223">
        <f t="shared" ref="G24:H24" si="6">+G26</f>
        <v>51400</v>
      </c>
      <c r="H24" s="223">
        <f t="shared" si="6"/>
        <v>51400</v>
      </c>
    </row>
    <row r="25" spans="1:8" ht="36" customHeight="1">
      <c r="A25" s="271"/>
      <c r="B25" s="271"/>
      <c r="C25" s="271"/>
      <c r="D25" s="277"/>
      <c r="E25" s="276"/>
      <c r="F25" s="39" t="s">
        <v>25</v>
      </c>
      <c r="G25" s="220"/>
      <c r="H25" s="221"/>
    </row>
    <row r="26" spans="1:8" ht="15" customHeight="1">
      <c r="A26" s="271"/>
      <c r="B26" s="271"/>
      <c r="C26" s="271"/>
      <c r="D26" s="277"/>
      <c r="E26" s="276"/>
      <c r="F26" s="39" t="s">
        <v>26</v>
      </c>
      <c r="G26" s="224">
        <f t="shared" ref="G26:H27" si="7">+G27</f>
        <v>51400</v>
      </c>
      <c r="H26" s="224">
        <f t="shared" si="7"/>
        <v>51400</v>
      </c>
    </row>
    <row r="27" spans="1:8" ht="15" customHeight="1">
      <c r="A27" s="271"/>
      <c r="B27" s="271"/>
      <c r="C27" s="271"/>
      <c r="D27" s="277"/>
      <c r="E27" s="276"/>
      <c r="F27" s="40" t="s">
        <v>32</v>
      </c>
      <c r="G27" s="225">
        <f t="shared" si="7"/>
        <v>51400</v>
      </c>
      <c r="H27" s="225">
        <f t="shared" si="7"/>
        <v>51400</v>
      </c>
    </row>
    <row r="28" spans="1:8" ht="15" customHeight="1">
      <c r="A28" s="271"/>
      <c r="B28" s="271"/>
      <c r="C28" s="271"/>
      <c r="D28" s="277"/>
      <c r="E28" s="276"/>
      <c r="F28" s="40" t="s">
        <v>33</v>
      </c>
      <c r="G28" s="225">
        <f>+G29</f>
        <v>51400</v>
      </c>
      <c r="H28" s="225">
        <f>+H29</f>
        <v>51400</v>
      </c>
    </row>
    <row r="29" spans="1:8" ht="15" customHeight="1">
      <c r="A29" s="271"/>
      <c r="B29" s="271"/>
      <c r="C29" s="271"/>
      <c r="D29" s="277"/>
      <c r="E29" s="276"/>
      <c r="F29" s="41" t="s">
        <v>140</v>
      </c>
      <c r="G29" s="226">
        <f>+G30</f>
        <v>51400</v>
      </c>
      <c r="H29" s="226">
        <f>+H30</f>
        <v>51400</v>
      </c>
    </row>
    <row r="30" spans="1:8" ht="15" customHeight="1">
      <c r="A30" s="271"/>
      <c r="B30" s="271"/>
      <c r="C30" s="271"/>
      <c r="D30" s="277"/>
      <c r="E30" s="276"/>
      <c r="F30" s="42" t="s">
        <v>133</v>
      </c>
      <c r="G30" s="226">
        <f>+'Havelvats 4'!E16</f>
        <v>51400</v>
      </c>
      <c r="H30" s="226">
        <f>+'Havelvats 4'!F16</f>
        <v>51400</v>
      </c>
    </row>
    <row r="31" spans="1:8" ht="17.25">
      <c r="A31" s="13"/>
      <c r="B31" s="13"/>
      <c r="C31" s="13"/>
      <c r="D31" s="14"/>
      <c r="E31" s="14"/>
      <c r="F31" s="15" t="s">
        <v>107</v>
      </c>
      <c r="G31" s="227">
        <f t="shared" ref="G31:H31" si="8">+G32</f>
        <v>-51400</v>
      </c>
      <c r="H31" s="227">
        <f t="shared" si="8"/>
        <v>-51400</v>
      </c>
    </row>
    <row r="32" spans="1:8" ht="34.5">
      <c r="A32" s="264" t="s">
        <v>108</v>
      </c>
      <c r="B32" s="264"/>
      <c r="C32" s="264"/>
      <c r="D32" s="264"/>
      <c r="E32" s="265"/>
      <c r="F32" s="15" t="s">
        <v>109</v>
      </c>
      <c r="G32" s="47">
        <f t="shared" ref="G32:H32" si="9">+G34</f>
        <v>-51400</v>
      </c>
      <c r="H32" s="47">
        <f t="shared" si="9"/>
        <v>-51400</v>
      </c>
    </row>
    <row r="33" spans="1:8" ht="17.25">
      <c r="A33" s="264"/>
      <c r="B33" s="264"/>
      <c r="C33" s="264"/>
      <c r="D33" s="264"/>
      <c r="E33" s="265"/>
      <c r="F33" s="17" t="s">
        <v>27</v>
      </c>
      <c r="G33" s="228"/>
      <c r="H33" s="228"/>
    </row>
    <row r="34" spans="1:8" ht="34.5">
      <c r="A34" s="264"/>
      <c r="B34" s="264" t="s">
        <v>110</v>
      </c>
      <c r="C34" s="264"/>
      <c r="D34" s="264"/>
      <c r="E34" s="265"/>
      <c r="F34" s="15" t="s">
        <v>111</v>
      </c>
      <c r="G34" s="44">
        <f t="shared" ref="G34:H34" si="10">+G36</f>
        <v>-51400</v>
      </c>
      <c r="H34" s="44">
        <f t="shared" si="10"/>
        <v>-51400</v>
      </c>
    </row>
    <row r="35" spans="1:8" ht="17.25">
      <c r="A35" s="264"/>
      <c r="B35" s="264"/>
      <c r="C35" s="264"/>
      <c r="D35" s="264"/>
      <c r="E35" s="265"/>
      <c r="F35" s="17" t="s">
        <v>27</v>
      </c>
      <c r="G35" s="44"/>
      <c r="H35" s="44"/>
    </row>
    <row r="36" spans="1:8" ht="17.25">
      <c r="A36" s="264"/>
      <c r="B36" s="264"/>
      <c r="C36" s="264" t="s">
        <v>110</v>
      </c>
      <c r="D36" s="264"/>
      <c r="E36" s="265"/>
      <c r="F36" s="18" t="s">
        <v>101</v>
      </c>
      <c r="G36" s="44">
        <f>+G38</f>
        <v>-51400</v>
      </c>
      <c r="H36" s="44">
        <f>+H38</f>
        <v>-51400</v>
      </c>
    </row>
    <row r="37" spans="1:8" ht="17.25">
      <c r="A37" s="264"/>
      <c r="B37" s="264"/>
      <c r="C37" s="264"/>
      <c r="D37" s="264"/>
      <c r="E37" s="265"/>
      <c r="F37" s="17" t="s">
        <v>27</v>
      </c>
      <c r="G37" s="229"/>
      <c r="H37" s="229"/>
    </row>
    <row r="38" spans="1:8" ht="17.25">
      <c r="A38" s="264"/>
      <c r="B38" s="264"/>
      <c r="C38" s="264"/>
      <c r="D38" s="264"/>
      <c r="E38" s="265"/>
      <c r="F38" s="17" t="s">
        <v>112</v>
      </c>
      <c r="G38" s="44">
        <f t="shared" ref="G38:H38" si="11">+G40</f>
        <v>-51400</v>
      </c>
      <c r="H38" s="44">
        <f t="shared" si="11"/>
        <v>-51400</v>
      </c>
    </row>
    <row r="39" spans="1:8" ht="17.25">
      <c r="A39" s="264"/>
      <c r="B39" s="264"/>
      <c r="C39" s="264"/>
      <c r="D39" s="264"/>
      <c r="E39" s="265"/>
      <c r="F39" s="17" t="s">
        <v>27</v>
      </c>
      <c r="G39" s="230"/>
      <c r="H39" s="230"/>
    </row>
    <row r="40" spans="1:8" ht="17.25">
      <c r="A40" s="264"/>
      <c r="B40" s="264"/>
      <c r="C40" s="264"/>
      <c r="D40" s="264" t="s">
        <v>113</v>
      </c>
      <c r="E40" s="266" t="s">
        <v>114</v>
      </c>
      <c r="F40" s="266" t="s">
        <v>101</v>
      </c>
      <c r="G40" s="47">
        <f>+G42</f>
        <v>-51400</v>
      </c>
      <c r="H40" s="47">
        <f>+H42</f>
        <v>-51400</v>
      </c>
    </row>
    <row r="41" spans="1:8" ht="17.25">
      <c r="A41" s="264"/>
      <c r="B41" s="264"/>
      <c r="C41" s="264"/>
      <c r="D41" s="264"/>
      <c r="E41" s="54"/>
      <c r="F41" s="45" t="s">
        <v>27</v>
      </c>
      <c r="G41" s="231"/>
      <c r="H41" s="231"/>
    </row>
    <row r="42" spans="1:8" ht="17.25">
      <c r="A42" s="264"/>
      <c r="B42" s="264"/>
      <c r="C42" s="264"/>
      <c r="D42" s="264"/>
      <c r="E42" s="55">
        <v>11001</v>
      </c>
      <c r="F42" s="18" t="s">
        <v>101</v>
      </c>
      <c r="G42" s="47">
        <f t="shared" ref="G42:H42" si="12">+G44</f>
        <v>-51400</v>
      </c>
      <c r="H42" s="47">
        <f t="shared" si="12"/>
        <v>-51400</v>
      </c>
    </row>
    <row r="43" spans="1:8" ht="17.25">
      <c r="A43" s="264"/>
      <c r="B43" s="264"/>
      <c r="C43" s="264"/>
      <c r="D43" s="264"/>
      <c r="E43" s="267"/>
      <c r="F43" s="17" t="s">
        <v>23</v>
      </c>
      <c r="G43" s="44"/>
      <c r="H43" s="44"/>
    </row>
    <row r="44" spans="1:8" ht="17.25">
      <c r="A44" s="264"/>
      <c r="B44" s="264"/>
      <c r="C44" s="264"/>
      <c r="D44" s="264"/>
      <c r="E44" s="267"/>
      <c r="F44" s="48" t="s">
        <v>112</v>
      </c>
      <c r="G44" s="49">
        <f t="shared" ref="G44:H44" si="13">+G46</f>
        <v>-51400</v>
      </c>
      <c r="H44" s="49">
        <f t="shared" si="13"/>
        <v>-51400</v>
      </c>
    </row>
    <row r="45" spans="1:8" ht="33.75" customHeight="1">
      <c r="A45" s="264"/>
      <c r="B45" s="264"/>
      <c r="C45" s="264"/>
      <c r="D45" s="264"/>
      <c r="E45" s="267"/>
      <c r="F45" s="17" t="s">
        <v>115</v>
      </c>
      <c r="G45" s="44"/>
      <c r="H45" s="44"/>
    </row>
    <row r="46" spans="1:8" ht="17.25">
      <c r="A46" s="264"/>
      <c r="B46" s="264"/>
      <c r="C46" s="264"/>
      <c r="D46" s="264"/>
      <c r="E46" s="267"/>
      <c r="F46" s="17" t="s">
        <v>26</v>
      </c>
      <c r="G46" s="44">
        <f t="shared" ref="G46:H48" si="14">+G47</f>
        <v>-51400</v>
      </c>
      <c r="H46" s="44">
        <f t="shared" si="14"/>
        <v>-51400</v>
      </c>
    </row>
    <row r="47" spans="1:8" ht="17.25">
      <c r="A47" s="264"/>
      <c r="B47" s="264"/>
      <c r="C47" s="264"/>
      <c r="D47" s="264"/>
      <c r="E47" s="267"/>
      <c r="F47" s="17" t="s">
        <v>116</v>
      </c>
      <c r="G47" s="44">
        <f t="shared" si="14"/>
        <v>-51400</v>
      </c>
      <c r="H47" s="44">
        <f t="shared" si="14"/>
        <v>-51400</v>
      </c>
    </row>
    <row r="48" spans="1:8" ht="17.25">
      <c r="A48" s="264"/>
      <c r="B48" s="264"/>
      <c r="C48" s="264"/>
      <c r="D48" s="264"/>
      <c r="E48" s="267"/>
      <c r="F48" s="17" t="s">
        <v>117</v>
      </c>
      <c r="G48" s="44">
        <f t="shared" si="14"/>
        <v>-51400</v>
      </c>
      <c r="H48" s="44">
        <f t="shared" si="14"/>
        <v>-51400</v>
      </c>
    </row>
    <row r="49" spans="1:8" ht="17.25">
      <c r="A49" s="264"/>
      <c r="B49" s="264"/>
      <c r="C49" s="264"/>
      <c r="D49" s="264"/>
      <c r="E49" s="267"/>
      <c r="F49" s="17" t="s">
        <v>118</v>
      </c>
      <c r="G49" s="44">
        <v>-51400</v>
      </c>
      <c r="H49" s="44">
        <v>-51400</v>
      </c>
    </row>
  </sheetData>
  <mergeCells count="28">
    <mergeCell ref="F2:H2"/>
    <mergeCell ref="F1:H1"/>
    <mergeCell ref="A5:H5"/>
    <mergeCell ref="D7:E7"/>
    <mergeCell ref="F7:F8"/>
    <mergeCell ref="A7:C7"/>
    <mergeCell ref="F3:H3"/>
    <mergeCell ref="B12:B13"/>
    <mergeCell ref="B14:B30"/>
    <mergeCell ref="A12:A30"/>
    <mergeCell ref="E20:F20"/>
    <mergeCell ref="G7:H7"/>
    <mergeCell ref="C16:C30"/>
    <mergeCell ref="E23:E30"/>
    <mergeCell ref="D20:D30"/>
    <mergeCell ref="E12:E19"/>
    <mergeCell ref="D12:D19"/>
    <mergeCell ref="C12:C15"/>
    <mergeCell ref="A32:A49"/>
    <mergeCell ref="B32:B33"/>
    <mergeCell ref="C32:C35"/>
    <mergeCell ref="D32:D39"/>
    <mergeCell ref="E32:E39"/>
    <mergeCell ref="B34:B49"/>
    <mergeCell ref="C36:C49"/>
    <mergeCell ref="D40:D49"/>
    <mergeCell ref="E40:F40"/>
    <mergeCell ref="E43:E4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Normal="100" workbookViewId="0">
      <selection activeCell="F3" sqref="F1:H3"/>
    </sheetView>
  </sheetViews>
  <sheetFormatPr defaultColWidth="9.28515625" defaultRowHeight="17.25"/>
  <cols>
    <col min="1" max="2" width="9.140625" style="11" customWidth="1"/>
    <col min="3" max="3" width="54.28515625" style="11" customWidth="1"/>
    <col min="4" max="4" width="16.5703125" style="11" customWidth="1"/>
    <col min="5" max="7" width="19.7109375" style="78" customWidth="1"/>
    <col min="8" max="8" width="19.7109375" style="11" customWidth="1"/>
    <col min="9" max="9" width="15.5703125" style="11" bestFit="1" customWidth="1"/>
    <col min="10" max="10" width="13.85546875" style="11" bestFit="1" customWidth="1"/>
    <col min="11" max="16384" width="9.28515625" style="11"/>
  </cols>
  <sheetData>
    <row r="1" spans="1:10">
      <c r="A1" s="73"/>
      <c r="B1" s="56"/>
      <c r="C1" s="56"/>
      <c r="D1" s="56"/>
      <c r="E1" s="73"/>
      <c r="F1" s="290" t="s">
        <v>34</v>
      </c>
      <c r="G1" s="290"/>
      <c r="H1" s="290"/>
    </row>
    <row r="2" spans="1:10">
      <c r="A2" s="56"/>
      <c r="B2" s="56"/>
      <c r="C2" s="56"/>
      <c r="D2" s="56"/>
      <c r="E2" s="73"/>
      <c r="F2" s="291" t="s">
        <v>81</v>
      </c>
      <c r="G2" s="291"/>
      <c r="H2" s="291"/>
    </row>
    <row r="3" spans="1:10">
      <c r="A3" s="56"/>
      <c r="B3" s="56"/>
      <c r="C3" s="56"/>
      <c r="D3" s="56"/>
      <c r="E3" s="73"/>
      <c r="F3" s="291" t="s">
        <v>35</v>
      </c>
      <c r="G3" s="291"/>
      <c r="H3" s="291"/>
    </row>
    <row r="4" spans="1:10">
      <c r="A4" s="57"/>
      <c r="B4" s="57"/>
      <c r="C4" s="58"/>
      <c r="D4" s="73"/>
      <c r="E4" s="73"/>
      <c r="F4" s="73"/>
      <c r="G4" s="73"/>
      <c r="H4" s="73"/>
    </row>
    <row r="5" spans="1:10" ht="37.5" customHeight="1">
      <c r="A5" s="292" t="s">
        <v>146</v>
      </c>
      <c r="B5" s="293"/>
      <c r="C5" s="293"/>
      <c r="D5" s="293"/>
      <c r="E5" s="293"/>
      <c r="F5" s="293"/>
      <c r="G5" s="293"/>
      <c r="H5" s="293"/>
    </row>
    <row r="6" spans="1:10" ht="37.5" customHeight="1">
      <c r="A6" s="293"/>
      <c r="B6" s="293"/>
      <c r="C6" s="293"/>
      <c r="D6" s="293"/>
      <c r="E6" s="293"/>
      <c r="F6" s="293"/>
      <c r="G6" s="293"/>
      <c r="H6" s="293"/>
    </row>
    <row r="7" spans="1:10">
      <c r="E7" s="73"/>
      <c r="F7" s="73"/>
      <c r="G7" s="73"/>
    </row>
    <row r="8" spans="1:10">
      <c r="A8" s="21"/>
      <c r="B8" s="21"/>
      <c r="C8" s="21"/>
      <c r="D8" s="21"/>
      <c r="E8" s="73"/>
      <c r="F8" s="73"/>
      <c r="G8" s="294" t="s">
        <v>2</v>
      </c>
      <c r="H8" s="294"/>
    </row>
    <row r="9" spans="1:10" ht="43.35" customHeight="1">
      <c r="A9" s="295" t="s">
        <v>36</v>
      </c>
      <c r="B9" s="296"/>
      <c r="C9" s="297" t="s">
        <v>46</v>
      </c>
      <c r="D9" s="285" t="s">
        <v>78</v>
      </c>
      <c r="E9" s="287" t="s">
        <v>155</v>
      </c>
      <c r="F9" s="288"/>
      <c r="G9" s="288"/>
      <c r="H9" s="289"/>
    </row>
    <row r="10" spans="1:10" ht="103.5">
      <c r="A10" s="59" t="s">
        <v>37</v>
      </c>
      <c r="B10" s="59" t="s">
        <v>38</v>
      </c>
      <c r="C10" s="298"/>
      <c r="D10" s="286"/>
      <c r="E10" s="60" t="s">
        <v>39</v>
      </c>
      <c r="F10" s="60" t="s">
        <v>40</v>
      </c>
      <c r="G10" s="60" t="s">
        <v>41</v>
      </c>
      <c r="H10" s="61" t="s">
        <v>42</v>
      </c>
    </row>
    <row r="11" spans="1:10">
      <c r="A11" s="59"/>
      <c r="B11" s="59"/>
      <c r="C11" s="4" t="s">
        <v>43</v>
      </c>
      <c r="D11" s="8">
        <f>SUM(E11:H11)</f>
        <v>51400</v>
      </c>
      <c r="E11" s="10">
        <f>+E13</f>
        <v>0</v>
      </c>
      <c r="F11" s="10">
        <f t="shared" ref="F11:H11" si="0">+F13</f>
        <v>0</v>
      </c>
      <c r="G11" s="10">
        <f t="shared" si="0"/>
        <v>51400</v>
      </c>
      <c r="H11" s="10">
        <f t="shared" si="0"/>
        <v>0</v>
      </c>
      <c r="I11" s="74"/>
      <c r="J11" s="74"/>
    </row>
    <row r="12" spans="1:10">
      <c r="A12" s="59"/>
      <c r="B12" s="59"/>
      <c r="C12" s="4" t="s">
        <v>44</v>
      </c>
      <c r="D12" s="6"/>
      <c r="E12" s="10"/>
      <c r="F12" s="10"/>
      <c r="G12" s="10"/>
      <c r="H12" s="7"/>
      <c r="I12" s="74"/>
      <c r="J12" s="75"/>
    </row>
    <row r="13" spans="1:10" ht="51.75">
      <c r="A13" s="5"/>
      <c r="B13" s="62"/>
      <c r="C13" s="62" t="s">
        <v>45</v>
      </c>
      <c r="D13" s="8">
        <f>SUM(E13:H13)</f>
        <v>51400</v>
      </c>
      <c r="E13" s="10">
        <f>+E15</f>
        <v>0</v>
      </c>
      <c r="F13" s="10">
        <f t="shared" ref="F13:H13" si="1">+F15</f>
        <v>0</v>
      </c>
      <c r="G13" s="10">
        <f t="shared" si="1"/>
        <v>51400</v>
      </c>
      <c r="H13" s="10">
        <f t="shared" si="1"/>
        <v>0</v>
      </c>
      <c r="I13" s="74"/>
    </row>
    <row r="14" spans="1:10">
      <c r="A14" s="5"/>
      <c r="B14" s="5"/>
      <c r="C14" s="5" t="s">
        <v>22</v>
      </c>
      <c r="D14" s="9"/>
      <c r="E14" s="9"/>
      <c r="F14" s="9"/>
      <c r="G14" s="9"/>
      <c r="H14" s="9"/>
    </row>
    <row r="15" spans="1:10" ht="34.5">
      <c r="A15" s="63">
        <v>1146</v>
      </c>
      <c r="B15" s="63">
        <v>12010</v>
      </c>
      <c r="C15" s="64" t="s">
        <v>82</v>
      </c>
      <c r="D15" s="8">
        <f>SUM(E15:H15)</f>
        <v>51400</v>
      </c>
      <c r="E15" s="10">
        <f>+E17</f>
        <v>0</v>
      </c>
      <c r="F15" s="10">
        <f t="shared" ref="F15:G15" si="2">+F17</f>
        <v>0</v>
      </c>
      <c r="G15" s="10">
        <f t="shared" si="2"/>
        <v>51400</v>
      </c>
      <c r="H15" s="10">
        <f>+H17</f>
        <v>0</v>
      </c>
      <c r="I15" s="76"/>
    </row>
    <row r="16" spans="1:10">
      <c r="A16" s="65"/>
      <c r="B16" s="65"/>
      <c r="C16" s="66" t="s">
        <v>27</v>
      </c>
      <c r="D16" s="67"/>
      <c r="E16" s="68"/>
      <c r="F16" s="68"/>
      <c r="G16" s="68"/>
      <c r="H16" s="67"/>
      <c r="I16" s="74"/>
    </row>
    <row r="17" spans="1:8" s="77" customFormat="1" ht="108" customHeight="1">
      <c r="A17" s="211"/>
      <c r="B17" s="211"/>
      <c r="C17" s="69" t="s">
        <v>132</v>
      </c>
      <c r="D17" s="70">
        <f>SUM(E17:H17)</f>
        <v>51400</v>
      </c>
      <c r="E17" s="70">
        <v>0</v>
      </c>
      <c r="F17" s="70">
        <v>0</v>
      </c>
      <c r="G17" s="70">
        <f>5140*10</f>
        <v>51400</v>
      </c>
      <c r="H17" s="70">
        <v>0</v>
      </c>
    </row>
  </sheetData>
  <mergeCells count="9">
    <mergeCell ref="D9:D10"/>
    <mergeCell ref="E9:H9"/>
    <mergeCell ref="F1:H1"/>
    <mergeCell ref="F2:H2"/>
    <mergeCell ref="F3:H3"/>
    <mergeCell ref="A5:H6"/>
    <mergeCell ref="G8:H8"/>
    <mergeCell ref="A9:B9"/>
    <mergeCell ref="C9:C10"/>
  </mergeCell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6"/>
  <sheetViews>
    <sheetView tabSelected="1" zoomScaleNormal="100" workbookViewId="0">
      <selection activeCell="F1" sqref="F1"/>
    </sheetView>
  </sheetViews>
  <sheetFormatPr defaultColWidth="9.140625" defaultRowHeight="17.25"/>
  <cols>
    <col min="1" max="3" width="9.140625" style="79"/>
    <col min="4" max="4" width="54.28515625" style="79" customWidth="1"/>
    <col min="5" max="6" width="17.7109375" style="79" customWidth="1"/>
    <col min="7" max="7" width="33.7109375" style="79" customWidth="1"/>
    <col min="8" max="9" width="9.140625" style="79"/>
    <col min="10" max="10" width="12.28515625" style="79" customWidth="1"/>
    <col min="11" max="16384" width="9.140625" style="79"/>
  </cols>
  <sheetData>
    <row r="1" spans="2:7" ht="25.5" customHeight="1">
      <c r="D1" s="213"/>
      <c r="E1" s="213"/>
      <c r="F1" s="212" t="s">
        <v>156</v>
      </c>
      <c r="G1" s="233"/>
    </row>
    <row r="2" spans="2:7" ht="24.75" customHeight="1">
      <c r="D2" s="291" t="s">
        <v>81</v>
      </c>
      <c r="E2" s="291"/>
      <c r="F2" s="291"/>
      <c r="G2" s="56"/>
    </row>
    <row r="3" spans="2:7" ht="13.5" customHeight="1">
      <c r="D3" s="234"/>
      <c r="E3" s="291" t="s">
        <v>35</v>
      </c>
      <c r="F3" s="291"/>
      <c r="G3" s="56"/>
    </row>
    <row r="4" spans="2:7" ht="13.5" customHeight="1">
      <c r="D4" s="80"/>
      <c r="E4" s="80"/>
      <c r="F4" s="80"/>
    </row>
    <row r="5" spans="2:7" ht="62.25" customHeight="1">
      <c r="B5" s="299" t="s">
        <v>147</v>
      </c>
      <c r="C5" s="299"/>
      <c r="D5" s="299"/>
      <c r="E5" s="299"/>
      <c r="F5" s="299"/>
    </row>
    <row r="7" spans="2:7">
      <c r="E7" s="81"/>
      <c r="F7" s="81" t="s">
        <v>2</v>
      </c>
    </row>
    <row r="8" spans="2:7" ht="53.85" customHeight="1">
      <c r="B8" s="300" t="s">
        <v>36</v>
      </c>
      <c r="C8" s="301"/>
      <c r="D8" s="297" t="s">
        <v>46</v>
      </c>
      <c r="E8" s="302" t="s">
        <v>136</v>
      </c>
      <c r="F8" s="303"/>
    </row>
    <row r="9" spans="2:7" ht="78.2" customHeight="1">
      <c r="B9" s="82" t="s">
        <v>37</v>
      </c>
      <c r="C9" s="82" t="s">
        <v>38</v>
      </c>
      <c r="D9" s="298"/>
      <c r="E9" s="88" t="s">
        <v>83</v>
      </c>
      <c r="F9" s="88" t="s">
        <v>47</v>
      </c>
    </row>
    <row r="10" spans="2:7" ht="51.75">
      <c r="B10" s="82"/>
      <c r="C10" s="82"/>
      <c r="D10" s="83" t="s">
        <v>45</v>
      </c>
      <c r="E10" s="235">
        <f>+E12</f>
        <v>51400</v>
      </c>
      <c r="F10" s="235">
        <f>+F12</f>
        <v>51400</v>
      </c>
    </row>
    <row r="11" spans="2:7">
      <c r="B11" s="82"/>
      <c r="C11" s="82"/>
      <c r="D11" s="84" t="s">
        <v>84</v>
      </c>
      <c r="E11" s="235"/>
      <c r="F11" s="235"/>
    </row>
    <row r="12" spans="2:7" ht="34.5">
      <c r="B12" s="85">
        <v>1146</v>
      </c>
      <c r="C12" s="85">
        <v>12010</v>
      </c>
      <c r="D12" s="64" t="s">
        <v>82</v>
      </c>
      <c r="E12" s="236">
        <f t="shared" ref="E12:F12" si="0">+E14</f>
        <v>51400</v>
      </c>
      <c r="F12" s="236">
        <f t="shared" si="0"/>
        <v>51400</v>
      </c>
    </row>
    <row r="13" spans="2:7">
      <c r="B13" s="65"/>
      <c r="C13" s="65"/>
      <c r="D13" s="66" t="s">
        <v>23</v>
      </c>
      <c r="E13" s="236"/>
      <c r="F13" s="236"/>
    </row>
    <row r="14" spans="2:7">
      <c r="B14" s="65"/>
      <c r="C14" s="65"/>
      <c r="D14" s="86" t="s">
        <v>69</v>
      </c>
      <c r="E14" s="237">
        <f>+E16</f>
        <v>51400</v>
      </c>
      <c r="F14" s="237">
        <f>+F16</f>
        <v>51400</v>
      </c>
    </row>
    <row r="15" spans="2:7">
      <c r="B15" s="65"/>
      <c r="C15" s="65"/>
      <c r="D15" s="87" t="s">
        <v>79</v>
      </c>
      <c r="E15" s="238"/>
      <c r="F15" s="238"/>
    </row>
    <row r="16" spans="2:7" ht="103.5">
      <c r="B16" s="211"/>
      <c r="C16" s="211"/>
      <c r="D16" s="71" t="s">
        <v>132</v>
      </c>
      <c r="E16" s="237">
        <f>+'Havelvats 3'!D17</f>
        <v>51400</v>
      </c>
      <c r="F16" s="237">
        <f>+E16</f>
        <v>51400</v>
      </c>
    </row>
  </sheetData>
  <mergeCells count="6">
    <mergeCell ref="D2:F2"/>
    <mergeCell ref="E3:F3"/>
    <mergeCell ref="B5:F5"/>
    <mergeCell ref="B8:C8"/>
    <mergeCell ref="D8:D9"/>
    <mergeCell ref="E8:F8"/>
  </mergeCells>
  <pageMargins left="0.7" right="0.7" top="0.75" bottom="0.75" header="0.3" footer="0.3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31" zoomScaleNormal="100" workbookViewId="0">
      <selection activeCell="C45" sqref="C45"/>
    </sheetView>
  </sheetViews>
  <sheetFormatPr defaultColWidth="9.140625" defaultRowHeight="17.25"/>
  <cols>
    <col min="1" max="1" width="5.28515625" style="11" customWidth="1"/>
    <col min="2" max="2" width="24.5703125" style="11" customWidth="1"/>
    <col min="3" max="3" width="65.7109375" style="11" customWidth="1"/>
    <col min="4" max="5" width="17.5703125" style="11" customWidth="1"/>
    <col min="6" max="16384" width="9.140625" style="11"/>
  </cols>
  <sheetData>
    <row r="1" spans="1:7">
      <c r="A1" s="118"/>
      <c r="B1" s="118"/>
      <c r="C1" s="119"/>
      <c r="D1" s="317" t="s">
        <v>48</v>
      </c>
      <c r="E1" s="317"/>
    </row>
    <row r="2" spans="1:7">
      <c r="A2" s="118"/>
      <c r="B2" s="118"/>
      <c r="C2" s="317" t="s">
        <v>85</v>
      </c>
      <c r="D2" s="317"/>
      <c r="E2" s="317"/>
    </row>
    <row r="3" spans="1:7">
      <c r="A3" s="118"/>
      <c r="B3" s="118"/>
      <c r="C3" s="119"/>
      <c r="D3" s="317" t="s">
        <v>1</v>
      </c>
      <c r="E3" s="317"/>
    </row>
    <row r="5" spans="1:7" ht="58.5" customHeight="1">
      <c r="B5" s="318" t="s">
        <v>153</v>
      </c>
      <c r="C5" s="318"/>
      <c r="D5" s="318"/>
      <c r="E5" s="318"/>
    </row>
    <row r="6" spans="1:7">
      <c r="A6" s="120"/>
      <c r="B6" s="120"/>
      <c r="C6" s="120"/>
      <c r="D6" s="120"/>
      <c r="E6" s="120"/>
    </row>
    <row r="7" spans="1:7" ht="16.5" customHeight="1">
      <c r="A7" s="319" t="s">
        <v>56</v>
      </c>
      <c r="B7" s="319"/>
      <c r="C7" s="319"/>
      <c r="D7" s="319"/>
      <c r="E7" s="319"/>
      <c r="F7" s="121"/>
      <c r="G7" s="121"/>
    </row>
    <row r="8" spans="1:7" ht="32.65" customHeight="1">
      <c r="B8" s="122"/>
      <c r="C8" s="123" t="s">
        <v>24</v>
      </c>
      <c r="D8" s="122"/>
      <c r="E8" s="122"/>
    </row>
    <row r="9" spans="1:7">
      <c r="B9" s="124" t="s">
        <v>49</v>
      </c>
      <c r="C9" s="125"/>
      <c r="D9" s="126"/>
      <c r="E9" s="126"/>
    </row>
    <row r="10" spans="1:7">
      <c r="B10" s="127"/>
      <c r="C10" s="127"/>
      <c r="D10" s="128"/>
      <c r="E10" s="128"/>
    </row>
    <row r="11" spans="1:7">
      <c r="B11" s="127"/>
      <c r="C11" s="127"/>
      <c r="D11" s="129"/>
      <c r="E11" s="129"/>
    </row>
    <row r="12" spans="1:7">
      <c r="B12" s="130" t="s">
        <v>50</v>
      </c>
      <c r="C12" s="130" t="s">
        <v>51</v>
      </c>
      <c r="D12" s="129"/>
      <c r="E12" s="129"/>
    </row>
    <row r="13" spans="1:7">
      <c r="B13" s="131">
        <v>1146</v>
      </c>
      <c r="C13" s="132" t="s">
        <v>87</v>
      </c>
      <c r="D13" s="133"/>
      <c r="E13" s="133"/>
    </row>
    <row r="14" spans="1:7">
      <c r="B14" s="315" t="s">
        <v>52</v>
      </c>
      <c r="C14" s="316"/>
      <c r="D14" s="134"/>
      <c r="E14" s="134"/>
    </row>
    <row r="15" spans="1:7" ht="50.85" customHeight="1">
      <c r="A15" s="155"/>
      <c r="B15" s="156" t="s">
        <v>53</v>
      </c>
      <c r="C15" s="48">
        <v>1146</v>
      </c>
      <c r="D15" s="308" t="s">
        <v>99</v>
      </c>
      <c r="E15" s="309"/>
    </row>
    <row r="16" spans="1:7" ht="34.5">
      <c r="B16" s="135" t="s">
        <v>54</v>
      </c>
      <c r="C16" s="136">
        <v>12010</v>
      </c>
      <c r="D16" s="22" t="s">
        <v>86</v>
      </c>
      <c r="E16" s="23" t="s">
        <v>7</v>
      </c>
    </row>
    <row r="17" spans="1:5" ht="34.5">
      <c r="B17" s="137" t="s">
        <v>73</v>
      </c>
      <c r="C17" s="138" t="s">
        <v>82</v>
      </c>
      <c r="D17" s="305"/>
      <c r="E17" s="305"/>
    </row>
    <row r="18" spans="1:5" ht="34.5">
      <c r="B18" s="137" t="s">
        <v>74</v>
      </c>
      <c r="C18" s="138" t="s">
        <v>92</v>
      </c>
      <c r="D18" s="306"/>
      <c r="E18" s="306"/>
    </row>
    <row r="19" spans="1:5" ht="34.5">
      <c r="B19" s="137" t="s">
        <v>75</v>
      </c>
      <c r="C19" s="138" t="s">
        <v>93</v>
      </c>
      <c r="D19" s="306"/>
      <c r="E19" s="306"/>
    </row>
    <row r="20" spans="1:5" ht="51.75">
      <c r="B20" s="137" t="s">
        <v>95</v>
      </c>
      <c r="C20" s="138" t="s">
        <v>94</v>
      </c>
      <c r="D20" s="306"/>
      <c r="E20" s="306"/>
    </row>
    <row r="21" spans="1:5">
      <c r="B21" s="313" t="s">
        <v>76</v>
      </c>
      <c r="C21" s="314"/>
      <c r="D21" s="307"/>
      <c r="E21" s="307"/>
    </row>
    <row r="22" spans="1:5" ht="16.350000000000001" customHeight="1">
      <c r="B22" s="311" t="s">
        <v>145</v>
      </c>
      <c r="C22" s="312"/>
      <c r="D22" s="139">
        <v>10</v>
      </c>
      <c r="E22" s="139">
        <v>10</v>
      </c>
    </row>
    <row r="23" spans="1:5">
      <c r="B23" s="140" t="s">
        <v>55</v>
      </c>
      <c r="C23" s="141"/>
      <c r="D23" s="142">
        <f>+'Havelvats 1'!D21</f>
        <v>51400</v>
      </c>
      <c r="E23" s="142">
        <f>+'Havelvats 1'!E21</f>
        <v>51400</v>
      </c>
    </row>
    <row r="24" spans="1:5">
      <c r="A24" s="143"/>
      <c r="B24" s="144"/>
      <c r="C24" s="144"/>
      <c r="D24" s="144"/>
      <c r="E24" s="144"/>
    </row>
    <row r="25" spans="1:5">
      <c r="A25" s="143"/>
      <c r="B25" s="144"/>
      <c r="C25" s="144"/>
      <c r="D25" s="144"/>
      <c r="E25" s="144"/>
    </row>
    <row r="26" spans="1:5">
      <c r="A26" s="143"/>
      <c r="B26" s="144"/>
      <c r="C26" s="144"/>
      <c r="D26" s="144"/>
      <c r="E26" s="144"/>
    </row>
    <row r="27" spans="1:5">
      <c r="A27" s="310" t="s">
        <v>152</v>
      </c>
      <c r="B27" s="310"/>
      <c r="C27" s="310"/>
      <c r="D27" s="310"/>
      <c r="E27" s="310"/>
    </row>
    <row r="28" spans="1:5">
      <c r="B28" s="78"/>
      <c r="C28" s="145" t="s">
        <v>100</v>
      </c>
      <c r="D28" s="78"/>
      <c r="E28" s="146"/>
    </row>
    <row r="29" spans="1:5">
      <c r="B29" s="124" t="s">
        <v>49</v>
      </c>
      <c r="C29" s="147"/>
      <c r="D29" s="147"/>
      <c r="E29" s="148"/>
    </row>
    <row r="30" spans="1:5">
      <c r="B30" s="112"/>
      <c r="C30" s="112"/>
      <c r="D30" s="149"/>
      <c r="E30" s="149"/>
    </row>
    <row r="31" spans="1:5">
      <c r="B31" s="112"/>
      <c r="C31" s="112"/>
      <c r="D31" s="72"/>
      <c r="E31" s="72"/>
    </row>
    <row r="32" spans="1:5">
      <c r="B32" s="150" t="s">
        <v>50</v>
      </c>
      <c r="C32" s="150" t="s">
        <v>51</v>
      </c>
      <c r="D32" s="72"/>
      <c r="E32" s="72"/>
    </row>
    <row r="33" spans="1:5">
      <c r="B33" s="151">
        <v>1139</v>
      </c>
      <c r="C33" s="152" t="s">
        <v>114</v>
      </c>
      <c r="D33" s="153"/>
      <c r="E33" s="153"/>
    </row>
    <row r="34" spans="1:5" ht="34.5">
      <c r="B34" s="154" t="s">
        <v>52</v>
      </c>
      <c r="C34" s="112"/>
      <c r="D34" s="72"/>
      <c r="E34" s="72"/>
    </row>
    <row r="35" spans="1:5" ht="50.85" customHeight="1">
      <c r="A35" s="155"/>
      <c r="B35" s="156" t="s">
        <v>53</v>
      </c>
      <c r="C35" s="48">
        <v>1139</v>
      </c>
      <c r="D35" s="308" t="s">
        <v>139</v>
      </c>
      <c r="E35" s="309"/>
    </row>
    <row r="36" spans="1:5" ht="34.5">
      <c r="B36" s="157" t="s">
        <v>54</v>
      </c>
      <c r="C36" s="158">
        <v>11001</v>
      </c>
      <c r="D36" s="159" t="s">
        <v>83</v>
      </c>
      <c r="E36" s="159" t="s">
        <v>7</v>
      </c>
    </row>
    <row r="37" spans="1:5" ht="34.5">
      <c r="B37" s="157" t="s">
        <v>122</v>
      </c>
      <c r="C37" s="160" t="s">
        <v>114</v>
      </c>
      <c r="D37" s="245"/>
      <c r="E37" s="245"/>
    </row>
    <row r="38" spans="1:5" ht="69">
      <c r="B38" s="157" t="s">
        <v>123</v>
      </c>
      <c r="C38" s="160" t="s">
        <v>124</v>
      </c>
      <c r="D38" s="246"/>
      <c r="E38" s="246"/>
    </row>
    <row r="39" spans="1:5" ht="34.5">
      <c r="B39" s="157" t="s">
        <v>125</v>
      </c>
      <c r="C39" s="160" t="s">
        <v>126</v>
      </c>
      <c r="D39" s="246"/>
      <c r="E39" s="246"/>
    </row>
    <row r="40" spans="1:5" ht="30" customHeight="1">
      <c r="B40" s="161" t="s">
        <v>127</v>
      </c>
      <c r="C40" s="160" t="s">
        <v>100</v>
      </c>
      <c r="D40" s="246"/>
      <c r="E40" s="246"/>
    </row>
    <row r="41" spans="1:5">
      <c r="B41" s="162"/>
      <c r="C41" s="163" t="s">
        <v>128</v>
      </c>
      <c r="D41" s="247"/>
      <c r="E41" s="247"/>
    </row>
    <row r="42" spans="1:5">
      <c r="B42" s="304" t="s">
        <v>55</v>
      </c>
      <c r="C42" s="304"/>
      <c r="D42" s="46">
        <f>+'Havelvats 1'!D34</f>
        <v>-51400</v>
      </c>
      <c r="E42" s="46">
        <f>+'Havelvats 1'!E34</f>
        <v>-51400</v>
      </c>
    </row>
  </sheetData>
  <mergeCells count="16">
    <mergeCell ref="B14:C14"/>
    <mergeCell ref="D1:E1"/>
    <mergeCell ref="D3:E3"/>
    <mergeCell ref="B5:E5"/>
    <mergeCell ref="A7:E7"/>
    <mergeCell ref="C2:E2"/>
    <mergeCell ref="D37:D41"/>
    <mergeCell ref="E37:E41"/>
    <mergeCell ref="B42:C42"/>
    <mergeCell ref="E17:E21"/>
    <mergeCell ref="D15:E15"/>
    <mergeCell ref="A27:E27"/>
    <mergeCell ref="D35:E35"/>
    <mergeCell ref="D17:D21"/>
    <mergeCell ref="B22:C22"/>
    <mergeCell ref="B21:C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31" zoomScaleNormal="100" workbookViewId="0">
      <selection activeCell="C11" sqref="C11"/>
    </sheetView>
  </sheetViews>
  <sheetFormatPr defaultColWidth="9.140625" defaultRowHeight="17.25"/>
  <cols>
    <col min="1" max="1" width="5.28515625" style="11" customWidth="1"/>
    <col min="2" max="2" width="24.5703125" style="11" customWidth="1"/>
    <col min="3" max="3" width="65.7109375" style="11" customWidth="1"/>
    <col min="4" max="5" width="17.5703125" style="11" customWidth="1"/>
    <col min="6" max="16384" width="9.140625" style="11"/>
  </cols>
  <sheetData>
    <row r="1" spans="1:5">
      <c r="A1" s="118"/>
      <c r="B1" s="118"/>
      <c r="C1" s="119"/>
      <c r="D1" s="317" t="s">
        <v>96</v>
      </c>
      <c r="E1" s="317"/>
    </row>
    <row r="2" spans="1:5">
      <c r="A2" s="118"/>
      <c r="B2" s="118"/>
      <c r="C2" s="317" t="s">
        <v>85</v>
      </c>
      <c r="D2" s="317"/>
      <c r="E2" s="317"/>
    </row>
    <row r="3" spans="1:5">
      <c r="A3" s="118"/>
      <c r="B3" s="118"/>
      <c r="C3" s="119"/>
      <c r="D3" s="317" t="s">
        <v>1</v>
      </c>
      <c r="E3" s="317"/>
    </row>
    <row r="5" spans="1:5" ht="58.5" customHeight="1">
      <c r="B5" s="318" t="s">
        <v>154</v>
      </c>
      <c r="C5" s="318"/>
      <c r="D5" s="318"/>
      <c r="E5" s="318"/>
    </row>
    <row r="6" spans="1:5">
      <c r="A6" s="120"/>
      <c r="B6" s="120"/>
      <c r="C6" s="120"/>
      <c r="D6" s="120"/>
      <c r="E6" s="120"/>
    </row>
    <row r="7" spans="1:5" ht="16.5" customHeight="1">
      <c r="A7" s="319" t="s">
        <v>97</v>
      </c>
      <c r="B7" s="319"/>
      <c r="C7" s="319"/>
      <c r="D7" s="319"/>
      <c r="E7" s="319"/>
    </row>
    <row r="8" spans="1:5" ht="32.65" customHeight="1">
      <c r="B8" s="122"/>
      <c r="C8" s="123" t="s">
        <v>69</v>
      </c>
      <c r="D8" s="122"/>
      <c r="E8" s="122"/>
    </row>
    <row r="9" spans="1:5">
      <c r="B9" s="164" t="s">
        <v>57</v>
      </c>
      <c r="C9" s="125"/>
      <c r="D9" s="126"/>
      <c r="E9" s="126"/>
    </row>
    <row r="10" spans="1:5">
      <c r="B10" s="127"/>
      <c r="C10" s="127"/>
      <c r="D10" s="128"/>
      <c r="E10" s="128"/>
    </row>
    <row r="11" spans="1:5">
      <c r="B11" s="127"/>
      <c r="C11" s="127"/>
      <c r="D11" s="129"/>
      <c r="E11" s="129"/>
    </row>
    <row r="12" spans="1:5">
      <c r="B12" s="130" t="s">
        <v>50</v>
      </c>
      <c r="C12" s="130" t="s">
        <v>51</v>
      </c>
      <c r="D12" s="129"/>
      <c r="E12" s="129"/>
    </row>
    <row r="13" spans="1:5">
      <c r="B13" s="131">
        <v>1146</v>
      </c>
      <c r="C13" s="132" t="s">
        <v>87</v>
      </c>
      <c r="D13" s="133"/>
      <c r="E13" s="133"/>
    </row>
    <row r="14" spans="1:5">
      <c r="B14" s="315" t="s">
        <v>52</v>
      </c>
      <c r="C14" s="316"/>
      <c r="D14" s="134"/>
      <c r="E14" s="134"/>
    </row>
    <row r="15" spans="1:5" ht="51.2" customHeight="1">
      <c r="B15" s="135" t="s">
        <v>53</v>
      </c>
      <c r="C15" s="136">
        <v>1146</v>
      </c>
      <c r="D15" s="308" t="s">
        <v>99</v>
      </c>
      <c r="E15" s="309"/>
    </row>
    <row r="16" spans="1:5" ht="34.5">
      <c r="B16" s="135" t="s">
        <v>54</v>
      </c>
      <c r="C16" s="136">
        <v>12010</v>
      </c>
      <c r="D16" s="22" t="s">
        <v>86</v>
      </c>
      <c r="E16" s="23" t="s">
        <v>7</v>
      </c>
    </row>
    <row r="17" spans="1:5" ht="34.5">
      <c r="B17" s="137" t="s">
        <v>73</v>
      </c>
      <c r="C17" s="138" t="s">
        <v>82</v>
      </c>
      <c r="D17" s="305"/>
      <c r="E17" s="305"/>
    </row>
    <row r="18" spans="1:5" ht="34.5">
      <c r="B18" s="137" t="s">
        <v>74</v>
      </c>
      <c r="C18" s="138" t="s">
        <v>92</v>
      </c>
      <c r="D18" s="306"/>
      <c r="E18" s="306"/>
    </row>
    <row r="19" spans="1:5" ht="34.5">
      <c r="B19" s="137" t="s">
        <v>75</v>
      </c>
      <c r="C19" s="138" t="s">
        <v>93</v>
      </c>
      <c r="D19" s="306"/>
      <c r="E19" s="306"/>
    </row>
    <row r="20" spans="1:5" ht="51.75">
      <c r="B20" s="137" t="s">
        <v>95</v>
      </c>
      <c r="C20" s="138" t="s">
        <v>94</v>
      </c>
      <c r="D20" s="306"/>
      <c r="E20" s="306"/>
    </row>
    <row r="21" spans="1:5">
      <c r="B21" s="313" t="s">
        <v>76</v>
      </c>
      <c r="C21" s="314"/>
      <c r="D21" s="307"/>
      <c r="E21" s="307"/>
    </row>
    <row r="22" spans="1:5" ht="16.899999999999999" customHeight="1">
      <c r="B22" s="311" t="s">
        <v>145</v>
      </c>
      <c r="C22" s="312"/>
      <c r="D22" s="139">
        <v>10</v>
      </c>
      <c r="E22" s="139">
        <v>10</v>
      </c>
    </row>
    <row r="23" spans="1:5">
      <c r="B23" s="140" t="s">
        <v>55</v>
      </c>
      <c r="C23" s="141"/>
      <c r="D23" s="142">
        <f>+'Havelvats 2'!G24</f>
        <v>51400</v>
      </c>
      <c r="E23" s="142">
        <f>+'Havelvats 2'!H24</f>
        <v>51400</v>
      </c>
    </row>
    <row r="24" spans="1:5">
      <c r="A24" s="143"/>
      <c r="B24" s="144"/>
      <c r="C24" s="144"/>
      <c r="D24" s="144"/>
      <c r="E24" s="144"/>
    </row>
    <row r="25" spans="1:5">
      <c r="A25" s="143"/>
      <c r="B25" s="144"/>
      <c r="C25" s="144"/>
      <c r="D25" s="144"/>
      <c r="E25" s="144"/>
    </row>
    <row r="26" spans="1:5">
      <c r="A26" s="143"/>
      <c r="B26" s="144"/>
      <c r="C26" s="144"/>
      <c r="D26" s="144"/>
      <c r="E26" s="144"/>
    </row>
    <row r="27" spans="1:5">
      <c r="A27" s="310" t="s">
        <v>120</v>
      </c>
      <c r="B27" s="310"/>
      <c r="C27" s="310"/>
      <c r="D27" s="310"/>
      <c r="E27" s="310"/>
    </row>
    <row r="28" spans="1:5">
      <c r="B28" s="78"/>
      <c r="C28" s="145" t="s">
        <v>100</v>
      </c>
      <c r="D28" s="78"/>
      <c r="E28" s="146"/>
    </row>
    <row r="29" spans="1:5">
      <c r="B29" s="165" t="s">
        <v>121</v>
      </c>
      <c r="C29" s="147"/>
      <c r="D29" s="147"/>
      <c r="E29" s="148"/>
    </row>
    <row r="30" spans="1:5">
      <c r="B30" s="112"/>
      <c r="C30" s="112"/>
      <c r="D30" s="149"/>
      <c r="E30" s="149"/>
    </row>
    <row r="31" spans="1:5">
      <c r="B31" s="112"/>
      <c r="C31" s="112"/>
      <c r="D31" s="72"/>
      <c r="E31" s="72"/>
    </row>
    <row r="32" spans="1:5">
      <c r="B32" s="150" t="s">
        <v>50</v>
      </c>
      <c r="C32" s="150" t="s">
        <v>51</v>
      </c>
      <c r="D32" s="72"/>
      <c r="E32" s="72"/>
    </row>
    <row r="33" spans="1:5">
      <c r="B33" s="151">
        <v>1139</v>
      </c>
      <c r="C33" s="152" t="s">
        <v>114</v>
      </c>
      <c r="D33" s="153"/>
      <c r="E33" s="153"/>
    </row>
    <row r="34" spans="1:5" ht="34.5">
      <c r="B34" s="154" t="s">
        <v>52</v>
      </c>
      <c r="C34" s="112"/>
      <c r="D34" s="72"/>
      <c r="E34" s="72"/>
    </row>
    <row r="35" spans="1:5" ht="54.75" customHeight="1">
      <c r="A35" s="155"/>
      <c r="B35" s="156" t="s">
        <v>53</v>
      </c>
      <c r="C35" s="48">
        <v>1139</v>
      </c>
      <c r="D35" s="308" t="s">
        <v>139</v>
      </c>
      <c r="E35" s="309"/>
    </row>
    <row r="36" spans="1:5" ht="34.5">
      <c r="B36" s="157" t="s">
        <v>54</v>
      </c>
      <c r="C36" s="158">
        <v>11001</v>
      </c>
      <c r="D36" s="159" t="s">
        <v>83</v>
      </c>
      <c r="E36" s="159" t="s">
        <v>7</v>
      </c>
    </row>
    <row r="37" spans="1:5" ht="34.5">
      <c r="B37" s="157" t="s">
        <v>122</v>
      </c>
      <c r="C37" s="160" t="s">
        <v>114</v>
      </c>
      <c r="D37" s="245"/>
      <c r="E37" s="245"/>
    </row>
    <row r="38" spans="1:5" ht="69">
      <c r="B38" s="157" t="s">
        <v>123</v>
      </c>
      <c r="C38" s="160" t="s">
        <v>124</v>
      </c>
      <c r="D38" s="246"/>
      <c r="E38" s="246"/>
    </row>
    <row r="39" spans="1:5" ht="34.5">
      <c r="B39" s="157" t="s">
        <v>125</v>
      </c>
      <c r="C39" s="160" t="s">
        <v>126</v>
      </c>
      <c r="D39" s="246"/>
      <c r="E39" s="246"/>
    </row>
    <row r="40" spans="1:5" ht="51.75">
      <c r="B40" s="161" t="s">
        <v>127</v>
      </c>
      <c r="C40" s="160" t="s">
        <v>100</v>
      </c>
      <c r="D40" s="246"/>
      <c r="E40" s="246"/>
    </row>
    <row r="41" spans="1:5">
      <c r="B41" s="162"/>
      <c r="C41" s="163" t="s">
        <v>128</v>
      </c>
      <c r="D41" s="247"/>
      <c r="E41" s="247"/>
    </row>
    <row r="42" spans="1:5">
      <c r="B42" s="304" t="s">
        <v>55</v>
      </c>
      <c r="C42" s="304"/>
      <c r="D42" s="46">
        <f>+'Havelvats 2'!G44</f>
        <v>-51400</v>
      </c>
      <c r="E42" s="46">
        <f>+'Havelvats 2'!H44</f>
        <v>-51400</v>
      </c>
    </row>
  </sheetData>
  <mergeCells count="16">
    <mergeCell ref="B14:C14"/>
    <mergeCell ref="D1:E1"/>
    <mergeCell ref="D3:E3"/>
    <mergeCell ref="B5:E5"/>
    <mergeCell ref="A7:E7"/>
    <mergeCell ref="C2:E2"/>
    <mergeCell ref="B42:C42"/>
    <mergeCell ref="D37:D41"/>
    <mergeCell ref="E37:E41"/>
    <mergeCell ref="D15:E15"/>
    <mergeCell ref="D17:D21"/>
    <mergeCell ref="E17:E21"/>
    <mergeCell ref="B21:C21"/>
    <mergeCell ref="A27:E27"/>
    <mergeCell ref="D35:E35"/>
    <mergeCell ref="B22:C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zoomScaleNormal="100" workbookViewId="0">
      <selection activeCell="F22" sqref="F22"/>
    </sheetView>
  </sheetViews>
  <sheetFormatPr defaultColWidth="9.140625" defaultRowHeight="17.25"/>
  <cols>
    <col min="1" max="4" width="18.28515625" style="11" customWidth="1"/>
    <col min="5" max="6" width="14.42578125" style="11" customWidth="1"/>
    <col min="7" max="7" width="15.7109375" style="11" customWidth="1"/>
    <col min="8" max="8" width="14.42578125" style="207" customWidth="1"/>
    <col min="9" max="9" width="30.28515625" style="11" customWidth="1"/>
    <col min="10" max="10" width="18" style="11" customWidth="1"/>
    <col min="11" max="16384" width="9.140625" style="11"/>
  </cols>
  <sheetData>
    <row r="1" spans="1:10">
      <c r="A1" s="187"/>
      <c r="B1" s="187"/>
      <c r="C1" s="187"/>
      <c r="D1" s="187"/>
      <c r="E1" s="187"/>
      <c r="F1" s="187"/>
      <c r="G1" s="187"/>
      <c r="H1" s="329" t="s">
        <v>58</v>
      </c>
      <c r="I1" s="329"/>
    </row>
    <row r="2" spans="1:10">
      <c r="A2" s="187"/>
      <c r="B2" s="187"/>
      <c r="C2" s="187"/>
      <c r="D2" s="187"/>
      <c r="E2" s="187"/>
      <c r="F2" s="187"/>
      <c r="G2" s="187"/>
      <c r="H2" s="329" t="s">
        <v>85</v>
      </c>
      <c r="I2" s="329"/>
    </row>
    <row r="3" spans="1:10">
      <c r="A3" s="187"/>
      <c r="B3" s="187"/>
      <c r="C3" s="187"/>
      <c r="D3" s="187"/>
      <c r="E3" s="187"/>
      <c r="F3" s="187"/>
      <c r="G3" s="187"/>
      <c r="H3" s="329" t="s">
        <v>1</v>
      </c>
      <c r="I3" s="329"/>
    </row>
    <row r="4" spans="1:10">
      <c r="A4" s="187"/>
      <c r="B4" s="187"/>
      <c r="C4" s="187"/>
      <c r="D4" s="187"/>
      <c r="E4" s="187"/>
      <c r="F4" s="187"/>
      <c r="G4" s="187"/>
      <c r="H4" s="188"/>
      <c r="I4" s="189"/>
    </row>
    <row r="5" spans="1:10" ht="21.75" customHeight="1">
      <c r="A5" s="332" t="s">
        <v>150</v>
      </c>
      <c r="B5" s="332"/>
      <c r="C5" s="332"/>
      <c r="D5" s="332"/>
      <c r="E5" s="332"/>
      <c r="F5" s="332"/>
      <c r="G5" s="332"/>
      <c r="H5" s="332"/>
      <c r="I5" s="332"/>
    </row>
    <row r="6" spans="1:10" ht="30.75" customHeight="1">
      <c r="A6" s="333"/>
      <c r="B6" s="333"/>
      <c r="C6" s="333"/>
      <c r="D6" s="333"/>
      <c r="E6" s="333"/>
      <c r="F6" s="333"/>
      <c r="G6" s="333"/>
      <c r="H6" s="333"/>
      <c r="I6" s="333"/>
    </row>
    <row r="7" spans="1:10" ht="79.349999999999994" customHeight="1">
      <c r="A7" s="331" t="s">
        <v>59</v>
      </c>
      <c r="B7" s="335" t="s">
        <v>60</v>
      </c>
      <c r="C7" s="336"/>
      <c r="D7" s="337"/>
      <c r="E7" s="331" t="s">
        <v>61</v>
      </c>
      <c r="F7" s="331" t="s">
        <v>62</v>
      </c>
      <c r="G7" s="331" t="s">
        <v>63</v>
      </c>
      <c r="H7" s="325" t="s">
        <v>99</v>
      </c>
      <c r="I7" s="326"/>
    </row>
    <row r="8" spans="1:10" ht="21" customHeight="1">
      <c r="A8" s="331"/>
      <c r="B8" s="338"/>
      <c r="C8" s="339"/>
      <c r="D8" s="340"/>
      <c r="E8" s="331"/>
      <c r="F8" s="331"/>
      <c r="G8" s="331"/>
      <c r="H8" s="190" t="s">
        <v>64</v>
      </c>
      <c r="I8" s="191" t="s">
        <v>65</v>
      </c>
    </row>
    <row r="9" spans="1:10">
      <c r="A9" s="192"/>
      <c r="B9" s="192"/>
      <c r="C9" s="192"/>
      <c r="D9" s="192"/>
      <c r="E9" s="192"/>
      <c r="F9" s="192"/>
      <c r="G9" s="192"/>
      <c r="H9" s="193"/>
      <c r="I9" s="192"/>
      <c r="J9" s="74"/>
    </row>
    <row r="10" spans="1:10">
      <c r="A10" s="194">
        <v>1</v>
      </c>
      <c r="B10" s="341">
        <v>2</v>
      </c>
      <c r="C10" s="342"/>
      <c r="D10" s="343"/>
      <c r="E10" s="195">
        <v>3</v>
      </c>
      <c r="F10" s="195">
        <v>4</v>
      </c>
      <c r="G10" s="195">
        <v>5</v>
      </c>
      <c r="H10" s="196">
        <v>6</v>
      </c>
      <c r="I10" s="195">
        <v>7</v>
      </c>
      <c r="J10" s="74"/>
    </row>
    <row r="11" spans="1:10" ht="16.5" customHeight="1">
      <c r="A11" s="334" t="s">
        <v>69</v>
      </c>
      <c r="B11" s="334"/>
      <c r="C11" s="334"/>
      <c r="D11" s="334"/>
      <c r="E11" s="334"/>
      <c r="F11" s="334"/>
      <c r="G11" s="334"/>
      <c r="H11" s="334"/>
      <c r="I11" s="239">
        <f>+I12</f>
        <v>51400</v>
      </c>
    </row>
    <row r="12" spans="1:10" ht="16.5" customHeight="1">
      <c r="A12" s="197" t="s">
        <v>66</v>
      </c>
      <c r="B12" s="197" t="s">
        <v>67</v>
      </c>
      <c r="C12" s="197" t="s">
        <v>68</v>
      </c>
      <c r="D12" s="320" t="s">
        <v>31</v>
      </c>
      <c r="E12" s="321"/>
      <c r="F12" s="321"/>
      <c r="G12" s="321"/>
      <c r="H12" s="321"/>
      <c r="I12" s="240">
        <f>+I13</f>
        <v>51400</v>
      </c>
    </row>
    <row r="13" spans="1:10" ht="54.75" customHeight="1">
      <c r="A13" s="198" t="s">
        <v>98</v>
      </c>
      <c r="B13" s="322" t="s">
        <v>82</v>
      </c>
      <c r="C13" s="323"/>
      <c r="D13" s="323"/>
      <c r="E13" s="323"/>
      <c r="F13" s="323"/>
      <c r="G13" s="323"/>
      <c r="H13" s="324"/>
      <c r="I13" s="199">
        <f>+I14</f>
        <v>51400</v>
      </c>
    </row>
    <row r="14" spans="1:10" s="78" customFormat="1" ht="16.5" customHeight="1">
      <c r="A14" s="201"/>
      <c r="B14" s="330" t="s">
        <v>70</v>
      </c>
      <c r="C14" s="330"/>
      <c r="D14" s="330"/>
      <c r="E14" s="202"/>
      <c r="F14" s="202"/>
      <c r="G14" s="202"/>
      <c r="H14" s="203"/>
      <c r="I14" s="200">
        <f>SUM(I15:I16)</f>
        <v>51400</v>
      </c>
      <c r="J14" s="204"/>
    </row>
    <row r="15" spans="1:10" s="78" customFormat="1" ht="16.5" customHeight="1">
      <c r="A15" s="185">
        <v>71241200</v>
      </c>
      <c r="B15" s="327" t="s">
        <v>142</v>
      </c>
      <c r="C15" s="327"/>
      <c r="D15" s="327"/>
      <c r="E15" s="186" t="s">
        <v>144</v>
      </c>
      <c r="F15" s="186" t="s">
        <v>72</v>
      </c>
      <c r="G15" s="206">
        <v>47400000</v>
      </c>
      <c r="H15" s="209">
        <v>1</v>
      </c>
      <c r="I15" s="241">
        <v>47400</v>
      </c>
      <c r="J15" s="204"/>
    </row>
    <row r="16" spans="1:10" s="78" customFormat="1" ht="16.5" customHeight="1">
      <c r="A16" s="205">
        <v>50531140</v>
      </c>
      <c r="B16" s="328" t="s">
        <v>143</v>
      </c>
      <c r="C16" s="328"/>
      <c r="D16" s="328"/>
      <c r="E16" s="208" t="s">
        <v>71</v>
      </c>
      <c r="F16" s="186" t="s">
        <v>72</v>
      </c>
      <c r="G16" s="206">
        <v>4000000</v>
      </c>
      <c r="H16" s="209">
        <v>1</v>
      </c>
      <c r="I16" s="241">
        <v>4000</v>
      </c>
      <c r="J16" s="204"/>
    </row>
  </sheetData>
  <mergeCells count="17">
    <mergeCell ref="H1:I1"/>
    <mergeCell ref="B14:D14"/>
    <mergeCell ref="G7:G8"/>
    <mergeCell ref="A5:I6"/>
    <mergeCell ref="H2:I2"/>
    <mergeCell ref="H3:I3"/>
    <mergeCell ref="A7:A8"/>
    <mergeCell ref="E7:E8"/>
    <mergeCell ref="F7:F8"/>
    <mergeCell ref="A11:H11"/>
    <mergeCell ref="B7:D8"/>
    <mergeCell ref="B10:D10"/>
    <mergeCell ref="D12:H12"/>
    <mergeCell ref="B13:H13"/>
    <mergeCell ref="H7:I7"/>
    <mergeCell ref="B15:D15"/>
    <mergeCell ref="B16:D16"/>
  </mergeCells>
  <pageMargins left="0.7" right="0.7" top="0.75" bottom="0.75" header="0.3" footer="0.3"/>
  <pageSetup paperSize="9" scale="6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zoomScaleSheetLayoutView="100" workbookViewId="0">
      <selection activeCell="J9" sqref="J9"/>
    </sheetView>
  </sheetViews>
  <sheetFormatPr defaultColWidth="9.140625" defaultRowHeight="17.25"/>
  <cols>
    <col min="1" max="1" width="7.85546875" style="79" customWidth="1"/>
    <col min="2" max="2" width="7.5703125" style="79" customWidth="1"/>
    <col min="3" max="3" width="8" style="79" customWidth="1"/>
    <col min="4" max="4" width="10.42578125" style="79" customWidth="1"/>
    <col min="5" max="5" width="13.28515625" style="79" customWidth="1"/>
    <col min="6" max="6" width="62.140625" style="79" customWidth="1"/>
    <col min="7" max="8" width="21.140625" style="79" customWidth="1"/>
    <col min="9" max="9" width="9.140625" style="79"/>
    <col min="10" max="10" width="49.85546875" style="79" customWidth="1"/>
    <col min="11" max="11" width="14.42578125" style="79" customWidth="1"/>
    <col min="12" max="16384" width="9.140625" style="79"/>
  </cols>
  <sheetData>
    <row r="1" spans="1:8" ht="18" customHeight="1">
      <c r="G1" s="344" t="s">
        <v>77</v>
      </c>
      <c r="H1" s="344"/>
    </row>
    <row r="2" spans="1:8" ht="15.75" customHeight="1">
      <c r="G2" s="344" t="s">
        <v>85</v>
      </c>
      <c r="H2" s="344"/>
    </row>
    <row r="3" spans="1:8" ht="17.25" customHeight="1">
      <c r="G3" s="344" t="s">
        <v>1</v>
      </c>
      <c r="H3" s="344"/>
    </row>
    <row r="6" spans="1:8" ht="52.5" customHeight="1">
      <c r="A6" s="346" t="s">
        <v>129</v>
      </c>
      <c r="B6" s="346"/>
      <c r="C6" s="346"/>
      <c r="D6" s="346"/>
      <c r="E6" s="346"/>
      <c r="F6" s="346"/>
      <c r="G6" s="346"/>
      <c r="H6" s="346"/>
    </row>
    <row r="8" spans="1:8">
      <c r="H8" s="79" t="s">
        <v>2</v>
      </c>
    </row>
    <row r="9" spans="1:8" s="166" customFormat="1" ht="67.7" customHeight="1">
      <c r="A9" s="347" t="s">
        <v>17</v>
      </c>
      <c r="B9" s="347"/>
      <c r="C9" s="347"/>
      <c r="D9" s="347" t="s">
        <v>3</v>
      </c>
      <c r="E9" s="347"/>
      <c r="F9" s="347" t="s">
        <v>18</v>
      </c>
      <c r="G9" s="348" t="s">
        <v>135</v>
      </c>
      <c r="H9" s="349"/>
    </row>
    <row r="10" spans="1:8" s="183" customFormat="1" ht="36.200000000000003" customHeight="1">
      <c r="A10" s="210" t="s">
        <v>134</v>
      </c>
      <c r="B10" s="210" t="s">
        <v>151</v>
      </c>
      <c r="C10" s="210" t="s">
        <v>20</v>
      </c>
      <c r="D10" s="210" t="s">
        <v>5</v>
      </c>
      <c r="E10" s="210" t="s">
        <v>38</v>
      </c>
      <c r="F10" s="347"/>
      <c r="G10" s="167" t="s">
        <v>86</v>
      </c>
      <c r="H10" s="167" t="s">
        <v>7</v>
      </c>
    </row>
    <row r="11" spans="1:8" s="166" customFormat="1" ht="22.5" customHeight="1">
      <c r="A11" s="168"/>
      <c r="B11" s="168"/>
      <c r="C11" s="168"/>
      <c r="D11" s="167"/>
      <c r="E11" s="167"/>
      <c r="F11" s="169" t="s">
        <v>130</v>
      </c>
      <c r="G11" s="242">
        <f>+G13+G32</f>
        <v>0</v>
      </c>
      <c r="H11" s="242">
        <f t="shared" ref="H11" si="0">+H13+H32</f>
        <v>0</v>
      </c>
    </row>
    <row r="12" spans="1:8" s="166" customFormat="1" ht="22.5" customHeight="1">
      <c r="A12" s="168"/>
      <c r="B12" s="168"/>
      <c r="C12" s="168"/>
      <c r="D12" s="167"/>
      <c r="E12" s="167"/>
      <c r="F12" s="170" t="s">
        <v>141</v>
      </c>
      <c r="G12" s="242"/>
      <c r="H12" s="242"/>
    </row>
    <row r="13" spans="1:8" s="183" customFormat="1" ht="27" customHeight="1">
      <c r="A13" s="184"/>
      <c r="B13" s="184"/>
      <c r="C13" s="184"/>
      <c r="D13" s="167"/>
      <c r="E13" s="167"/>
      <c r="F13" s="174" t="s">
        <v>100</v>
      </c>
      <c r="G13" s="242">
        <f t="shared" ref="G13:H13" si="1">+G14</f>
        <v>-51400</v>
      </c>
      <c r="H13" s="242">
        <f t="shared" si="1"/>
        <v>-51400</v>
      </c>
    </row>
    <row r="14" spans="1:8" ht="34.5">
      <c r="A14" s="350" t="s">
        <v>108</v>
      </c>
      <c r="B14" s="350"/>
      <c r="C14" s="350"/>
      <c r="D14" s="350"/>
      <c r="E14" s="350"/>
      <c r="F14" s="174" t="s">
        <v>109</v>
      </c>
      <c r="G14" s="47">
        <f t="shared" ref="G14:H14" si="2">+G16</f>
        <v>-51400</v>
      </c>
      <c r="H14" s="47">
        <f t="shared" si="2"/>
        <v>-51400</v>
      </c>
    </row>
    <row r="15" spans="1:8">
      <c r="A15" s="350"/>
      <c r="B15" s="350"/>
      <c r="C15" s="350"/>
      <c r="D15" s="350"/>
      <c r="E15" s="350"/>
      <c r="F15" s="170" t="s">
        <v>27</v>
      </c>
      <c r="G15" s="228"/>
      <c r="H15" s="228"/>
    </row>
    <row r="16" spans="1:8" ht="34.5">
      <c r="A16" s="350"/>
      <c r="B16" s="350" t="s">
        <v>110</v>
      </c>
      <c r="C16" s="350"/>
      <c r="D16" s="350"/>
      <c r="E16" s="350"/>
      <c r="F16" s="174" t="s">
        <v>111</v>
      </c>
      <c r="G16" s="44">
        <f t="shared" ref="G16:H16" si="3">+G18</f>
        <v>-51400</v>
      </c>
      <c r="H16" s="44">
        <f t="shared" si="3"/>
        <v>-51400</v>
      </c>
    </row>
    <row r="17" spans="1:8">
      <c r="A17" s="350"/>
      <c r="B17" s="350"/>
      <c r="C17" s="350"/>
      <c r="D17" s="350"/>
      <c r="E17" s="350"/>
      <c r="F17" s="170" t="s">
        <v>27</v>
      </c>
      <c r="G17" s="44"/>
      <c r="H17" s="44"/>
    </row>
    <row r="18" spans="1:8">
      <c r="A18" s="350"/>
      <c r="B18" s="350"/>
      <c r="C18" s="350" t="s">
        <v>110</v>
      </c>
      <c r="D18" s="350"/>
      <c r="E18" s="350"/>
      <c r="F18" s="169" t="s">
        <v>101</v>
      </c>
      <c r="G18" s="44">
        <f t="shared" ref="G18:H18" si="4">+G20</f>
        <v>-51400</v>
      </c>
      <c r="H18" s="44">
        <f t="shared" si="4"/>
        <v>-51400</v>
      </c>
    </row>
    <row r="19" spans="1:8" ht="14.25" customHeight="1">
      <c r="A19" s="350"/>
      <c r="B19" s="350"/>
      <c r="C19" s="350"/>
      <c r="D19" s="350"/>
      <c r="E19" s="350"/>
      <c r="F19" s="170" t="s">
        <v>27</v>
      </c>
      <c r="G19" s="229"/>
      <c r="H19" s="229"/>
    </row>
    <row r="20" spans="1:8">
      <c r="A20" s="350"/>
      <c r="B20" s="350"/>
      <c r="C20" s="350"/>
      <c r="D20" s="350"/>
      <c r="E20" s="350"/>
      <c r="F20" s="170" t="s">
        <v>112</v>
      </c>
      <c r="G20" s="44">
        <f t="shared" ref="G20:H20" si="5">+G22</f>
        <v>-51400</v>
      </c>
      <c r="H20" s="44">
        <f t="shared" si="5"/>
        <v>-51400</v>
      </c>
    </row>
    <row r="21" spans="1:8">
      <c r="A21" s="350"/>
      <c r="B21" s="350"/>
      <c r="C21" s="350"/>
      <c r="D21" s="350"/>
      <c r="E21" s="350"/>
      <c r="F21" s="170" t="s">
        <v>27</v>
      </c>
      <c r="G21" s="230"/>
      <c r="H21" s="230"/>
    </row>
    <row r="22" spans="1:8" s="175" customFormat="1" ht="22.5" customHeight="1">
      <c r="A22" s="350"/>
      <c r="B22" s="350"/>
      <c r="C22" s="350"/>
      <c r="D22" s="350" t="s">
        <v>113</v>
      </c>
      <c r="E22" s="351" t="s">
        <v>114</v>
      </c>
      <c r="F22" s="351" t="s">
        <v>101</v>
      </c>
      <c r="G22" s="47">
        <f t="shared" ref="G22:H22" si="6">+G24</f>
        <v>-51400</v>
      </c>
      <c r="H22" s="47">
        <f t="shared" si="6"/>
        <v>-51400</v>
      </c>
    </row>
    <row r="23" spans="1:8" ht="15" customHeight="1">
      <c r="A23" s="350"/>
      <c r="B23" s="350"/>
      <c r="C23" s="350"/>
      <c r="D23" s="350"/>
      <c r="E23" s="176"/>
      <c r="F23" s="177" t="s">
        <v>27</v>
      </c>
      <c r="G23" s="243"/>
      <c r="H23" s="243"/>
    </row>
    <row r="24" spans="1:8" ht="22.15" customHeight="1">
      <c r="A24" s="350"/>
      <c r="B24" s="350"/>
      <c r="C24" s="350"/>
      <c r="D24" s="350"/>
      <c r="E24" s="178" t="s">
        <v>104</v>
      </c>
      <c r="F24" s="169" t="s">
        <v>101</v>
      </c>
      <c r="G24" s="179">
        <f t="shared" ref="G24:H24" si="7">+G26</f>
        <v>-51400</v>
      </c>
      <c r="H24" s="179">
        <f t="shared" si="7"/>
        <v>-51400</v>
      </c>
    </row>
    <row r="25" spans="1:8">
      <c r="A25" s="350"/>
      <c r="B25" s="350"/>
      <c r="C25" s="350"/>
      <c r="D25" s="350"/>
      <c r="E25" s="352"/>
      <c r="F25" s="168" t="s">
        <v>23</v>
      </c>
      <c r="G25" s="142"/>
      <c r="H25" s="142"/>
    </row>
    <row r="26" spans="1:8">
      <c r="A26" s="350"/>
      <c r="B26" s="350"/>
      <c r="C26" s="350"/>
      <c r="D26" s="350"/>
      <c r="E26" s="352"/>
      <c r="F26" s="180" t="s">
        <v>112</v>
      </c>
      <c r="G26" s="181">
        <f t="shared" ref="G26:H26" si="8">+G28</f>
        <v>-51400</v>
      </c>
      <c r="H26" s="181">
        <f t="shared" si="8"/>
        <v>-51400</v>
      </c>
    </row>
    <row r="27" spans="1:8" ht="37.5" customHeight="1">
      <c r="A27" s="350"/>
      <c r="B27" s="350"/>
      <c r="C27" s="350"/>
      <c r="D27" s="350"/>
      <c r="E27" s="352"/>
      <c r="F27" s="168" t="s">
        <v>115</v>
      </c>
      <c r="G27" s="142"/>
      <c r="H27" s="142"/>
    </row>
    <row r="28" spans="1:8">
      <c r="A28" s="350"/>
      <c r="B28" s="350"/>
      <c r="C28" s="350"/>
      <c r="D28" s="350"/>
      <c r="E28" s="352"/>
      <c r="F28" s="182" t="s">
        <v>26</v>
      </c>
      <c r="G28" s="142">
        <f t="shared" ref="G28:H30" si="9">+G29</f>
        <v>-51400</v>
      </c>
      <c r="H28" s="142">
        <f t="shared" si="9"/>
        <v>-51400</v>
      </c>
    </row>
    <row r="29" spans="1:8">
      <c r="A29" s="350"/>
      <c r="B29" s="350"/>
      <c r="C29" s="350"/>
      <c r="D29" s="350"/>
      <c r="E29" s="352"/>
      <c r="F29" s="182" t="s">
        <v>116</v>
      </c>
      <c r="G29" s="142">
        <f t="shared" si="9"/>
        <v>-51400</v>
      </c>
      <c r="H29" s="142">
        <f t="shared" si="9"/>
        <v>-51400</v>
      </c>
    </row>
    <row r="30" spans="1:8">
      <c r="A30" s="350"/>
      <c r="B30" s="350"/>
      <c r="C30" s="350"/>
      <c r="D30" s="350"/>
      <c r="E30" s="352"/>
      <c r="F30" s="182" t="s">
        <v>119</v>
      </c>
      <c r="G30" s="142">
        <f t="shared" si="9"/>
        <v>-51400</v>
      </c>
      <c r="H30" s="142">
        <f t="shared" si="9"/>
        <v>-51400</v>
      </c>
    </row>
    <row r="31" spans="1:8">
      <c r="A31" s="350"/>
      <c r="B31" s="350"/>
      <c r="C31" s="350"/>
      <c r="D31" s="350"/>
      <c r="E31" s="352"/>
      <c r="F31" s="170" t="s">
        <v>118</v>
      </c>
      <c r="G31" s="142">
        <f>+'Havelvats 2'!G49</f>
        <v>-51400</v>
      </c>
      <c r="H31" s="142">
        <f>+'Havelvats 2'!H49</f>
        <v>-51400</v>
      </c>
    </row>
    <row r="32" spans="1:8" s="173" customFormat="1" ht="36.200000000000003" customHeight="1">
      <c r="A32" s="171"/>
      <c r="B32" s="171"/>
      <c r="C32" s="171"/>
      <c r="D32" s="171"/>
      <c r="E32" s="171"/>
      <c r="F32" s="172" t="s">
        <v>24</v>
      </c>
      <c r="G32" s="242">
        <f t="shared" ref="G32:H32" si="10">+G33</f>
        <v>51400</v>
      </c>
      <c r="H32" s="242">
        <f t="shared" si="10"/>
        <v>51400</v>
      </c>
    </row>
    <row r="33" spans="1:8" s="3" customFormat="1">
      <c r="A33" s="345" t="s">
        <v>21</v>
      </c>
      <c r="B33" s="354"/>
      <c r="C33" s="362"/>
      <c r="D33" s="359"/>
      <c r="E33" s="359"/>
      <c r="F33" s="27" t="s">
        <v>30</v>
      </c>
      <c r="G33" s="215">
        <f t="shared" ref="G33:H33" si="11">+G35</f>
        <v>51400</v>
      </c>
      <c r="H33" s="215">
        <f t="shared" si="11"/>
        <v>51400</v>
      </c>
    </row>
    <row r="34" spans="1:8" s="3" customFormat="1">
      <c r="A34" s="345"/>
      <c r="B34" s="355"/>
      <c r="C34" s="363"/>
      <c r="D34" s="360"/>
      <c r="E34" s="360"/>
      <c r="F34" s="29" t="s">
        <v>22</v>
      </c>
      <c r="G34" s="216"/>
      <c r="H34" s="217"/>
    </row>
    <row r="35" spans="1:8" s="3" customFormat="1" ht="34.5">
      <c r="A35" s="345"/>
      <c r="B35" s="353" t="s">
        <v>29</v>
      </c>
      <c r="C35" s="363"/>
      <c r="D35" s="360"/>
      <c r="E35" s="360"/>
      <c r="F35" s="30" t="s">
        <v>31</v>
      </c>
      <c r="G35" s="215">
        <f t="shared" ref="G35:H35" si="12">+G37</f>
        <v>51400</v>
      </c>
      <c r="H35" s="215">
        <f t="shared" si="12"/>
        <v>51400</v>
      </c>
    </row>
    <row r="36" spans="1:8" s="3" customFormat="1">
      <c r="A36" s="345"/>
      <c r="B36" s="353"/>
      <c r="C36" s="364"/>
      <c r="D36" s="360"/>
      <c r="E36" s="360"/>
      <c r="F36" s="31" t="s">
        <v>22</v>
      </c>
      <c r="G36" s="218"/>
      <c r="H36" s="219"/>
    </row>
    <row r="37" spans="1:8" s="32" customFormat="1" ht="34.5">
      <c r="A37" s="345"/>
      <c r="B37" s="353"/>
      <c r="C37" s="353" t="s">
        <v>28</v>
      </c>
      <c r="D37" s="360"/>
      <c r="E37" s="360"/>
      <c r="F37" s="30" t="s">
        <v>31</v>
      </c>
      <c r="G37" s="215">
        <f t="shared" ref="G37:H37" si="13">+G39</f>
        <v>51400</v>
      </c>
      <c r="H37" s="215">
        <f t="shared" si="13"/>
        <v>51400</v>
      </c>
    </row>
    <row r="38" spans="1:8" s="3" customFormat="1" ht="16.899999999999999" customHeight="1">
      <c r="A38" s="345"/>
      <c r="B38" s="353"/>
      <c r="C38" s="353"/>
      <c r="D38" s="360"/>
      <c r="E38" s="360"/>
      <c r="F38" s="31" t="s">
        <v>22</v>
      </c>
      <c r="G38" s="220"/>
      <c r="H38" s="221"/>
    </row>
    <row r="39" spans="1:8" s="3" customFormat="1" ht="16.899999999999999" customHeight="1">
      <c r="A39" s="345"/>
      <c r="B39" s="353"/>
      <c r="C39" s="353"/>
      <c r="D39" s="360"/>
      <c r="E39" s="360"/>
      <c r="F39" s="34" t="s">
        <v>24</v>
      </c>
      <c r="G39" s="222">
        <f>+G41</f>
        <v>51400</v>
      </c>
      <c r="H39" s="222">
        <f>+H41</f>
        <v>51400</v>
      </c>
    </row>
    <row r="40" spans="1:8" s="3" customFormat="1" ht="16.899999999999999" customHeight="1">
      <c r="A40" s="345"/>
      <c r="B40" s="353"/>
      <c r="C40" s="353"/>
      <c r="D40" s="361"/>
      <c r="E40" s="361"/>
      <c r="F40" s="31" t="s">
        <v>22</v>
      </c>
      <c r="G40" s="220"/>
      <c r="H40" s="221"/>
    </row>
    <row r="41" spans="1:8" s="3" customFormat="1">
      <c r="A41" s="345"/>
      <c r="B41" s="353"/>
      <c r="C41" s="353"/>
      <c r="D41" s="365">
        <v>1146</v>
      </c>
      <c r="E41" s="272" t="s">
        <v>87</v>
      </c>
      <c r="F41" s="273"/>
      <c r="G41" s="215">
        <f t="shared" ref="G41:H41" si="14">+G43</f>
        <v>51400</v>
      </c>
      <c r="H41" s="215">
        <f t="shared" si="14"/>
        <v>51400</v>
      </c>
    </row>
    <row r="42" spans="1:8" s="3" customFormat="1" ht="16.899999999999999" customHeight="1">
      <c r="A42" s="345"/>
      <c r="B42" s="353"/>
      <c r="C42" s="353"/>
      <c r="D42" s="366"/>
      <c r="E42" s="356">
        <v>12010</v>
      </c>
      <c r="F42" s="35" t="s">
        <v>27</v>
      </c>
      <c r="G42" s="220"/>
      <c r="H42" s="221"/>
    </row>
    <row r="43" spans="1:8" s="3" customFormat="1" ht="34.5">
      <c r="A43" s="345"/>
      <c r="B43" s="353"/>
      <c r="C43" s="353"/>
      <c r="D43" s="366"/>
      <c r="E43" s="357"/>
      <c r="F43" s="36" t="s">
        <v>82</v>
      </c>
      <c r="G43" s="215">
        <f t="shared" ref="G43:H43" si="15">+G45</f>
        <v>51400</v>
      </c>
      <c r="H43" s="215">
        <f t="shared" si="15"/>
        <v>51400</v>
      </c>
    </row>
    <row r="44" spans="1:8" s="3" customFormat="1" ht="16.899999999999999" customHeight="1">
      <c r="A44" s="345"/>
      <c r="B44" s="353"/>
      <c r="C44" s="353"/>
      <c r="D44" s="366"/>
      <c r="E44" s="358"/>
      <c r="F44" s="37" t="s">
        <v>23</v>
      </c>
      <c r="G44" s="221"/>
      <c r="H44" s="221"/>
    </row>
    <row r="45" spans="1:8" s="3" customFormat="1">
      <c r="A45" s="345"/>
      <c r="B45" s="353"/>
      <c r="C45" s="353"/>
      <c r="D45" s="366"/>
      <c r="E45" s="358"/>
      <c r="F45" s="38" t="s">
        <v>69</v>
      </c>
      <c r="G45" s="223">
        <f t="shared" ref="G45:H45" si="16">+G47</f>
        <v>51400</v>
      </c>
      <c r="H45" s="223">
        <f t="shared" si="16"/>
        <v>51400</v>
      </c>
    </row>
    <row r="46" spans="1:8" s="3" customFormat="1" ht="36.75" customHeight="1">
      <c r="A46" s="345"/>
      <c r="B46" s="353"/>
      <c r="C46" s="353"/>
      <c r="D46" s="366"/>
      <c r="E46" s="358"/>
      <c r="F46" s="39" t="s">
        <v>25</v>
      </c>
      <c r="G46" s="220"/>
      <c r="H46" s="221"/>
    </row>
    <row r="47" spans="1:8" s="3" customFormat="1" ht="15" customHeight="1">
      <c r="A47" s="345"/>
      <c r="B47" s="353"/>
      <c r="C47" s="353"/>
      <c r="D47" s="366"/>
      <c r="E47" s="358"/>
      <c r="F47" s="39" t="s">
        <v>26</v>
      </c>
      <c r="G47" s="224">
        <f t="shared" ref="G47:H48" si="17">+G48</f>
        <v>51400</v>
      </c>
      <c r="H47" s="224">
        <f t="shared" si="17"/>
        <v>51400</v>
      </c>
    </row>
    <row r="48" spans="1:8" s="3" customFormat="1" ht="15" customHeight="1">
      <c r="A48" s="345"/>
      <c r="B48" s="353"/>
      <c r="C48" s="353"/>
      <c r="D48" s="366"/>
      <c r="E48" s="358"/>
      <c r="F48" s="40" t="s">
        <v>32</v>
      </c>
      <c r="G48" s="225">
        <f t="shared" si="17"/>
        <v>51400</v>
      </c>
      <c r="H48" s="225">
        <f t="shared" si="17"/>
        <v>51400</v>
      </c>
    </row>
    <row r="49" spans="1:8" s="3" customFormat="1" ht="15" customHeight="1">
      <c r="A49" s="345"/>
      <c r="B49" s="353"/>
      <c r="C49" s="353"/>
      <c r="D49" s="366"/>
      <c r="E49" s="358"/>
      <c r="F49" s="40" t="s">
        <v>33</v>
      </c>
      <c r="G49" s="225">
        <f>+G50</f>
        <v>51400</v>
      </c>
      <c r="H49" s="225">
        <f>+H50</f>
        <v>51400</v>
      </c>
    </row>
    <row r="50" spans="1:8" s="3" customFormat="1" ht="15" customHeight="1">
      <c r="A50" s="345"/>
      <c r="B50" s="345"/>
      <c r="C50" s="345"/>
      <c r="D50" s="366"/>
      <c r="E50" s="358"/>
      <c r="F50" s="41" t="s">
        <v>140</v>
      </c>
      <c r="G50" s="226">
        <f>+G51</f>
        <v>51400</v>
      </c>
      <c r="H50" s="226">
        <f>+H51</f>
        <v>51400</v>
      </c>
    </row>
    <row r="51" spans="1:8" s="3" customFormat="1" ht="15" customHeight="1">
      <c r="A51" s="345"/>
      <c r="B51" s="345"/>
      <c r="C51" s="345"/>
      <c r="D51" s="367"/>
      <c r="E51" s="358"/>
      <c r="F51" s="42" t="s">
        <v>133</v>
      </c>
      <c r="G51" s="226">
        <f>+'Havelvats 2'!G30</f>
        <v>51400</v>
      </c>
      <c r="H51" s="226">
        <f>+'Havelvats 2'!H30</f>
        <v>51400</v>
      </c>
    </row>
  </sheetData>
  <mergeCells count="29">
    <mergeCell ref="E22:F22"/>
    <mergeCell ref="E25:E31"/>
    <mergeCell ref="C18:C31"/>
    <mergeCell ref="B35:B51"/>
    <mergeCell ref="C37:C51"/>
    <mergeCell ref="B33:B34"/>
    <mergeCell ref="E41:F41"/>
    <mergeCell ref="E42:E43"/>
    <mergeCell ref="E44:E51"/>
    <mergeCell ref="E33:E40"/>
    <mergeCell ref="D33:D40"/>
    <mergeCell ref="C33:C36"/>
    <mergeCell ref="D41:D51"/>
    <mergeCell ref="G1:H1"/>
    <mergeCell ref="G3:H3"/>
    <mergeCell ref="G2:H2"/>
    <mergeCell ref="A33:A51"/>
    <mergeCell ref="A6:H6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D22:D3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https://mul-edu.gov.am/tasks/docs/attachment.php?id=357075&amp;fn=havelvatsner+21+modulayin.xlsx&amp;out=1&amp;token=</cp:keywords>
  <cp:lastModifiedBy>Arpine Martirosyan</cp:lastModifiedBy>
  <cp:lastPrinted>2021-05-05T15:36:02Z</cp:lastPrinted>
  <dcterms:modified xsi:type="dcterms:W3CDTF">2021-05-19T13:35:35Z</dcterms:modified>
</cp:coreProperties>
</file>