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iPlus.am\Desktop\"/>
    </mc:Choice>
  </mc:AlternateContent>
  <bookViews>
    <workbookView xWindow="0" yWindow="0" windowWidth="20490" windowHeight="7650" tabRatio="753" activeTab="4"/>
  </bookViews>
  <sheets>
    <sheet name="havelvac1" sheetId="27" r:id="rId1"/>
    <sheet name="havelvac2" sheetId="32" r:id="rId2"/>
    <sheet name="havelvac3" sheetId="29" r:id="rId3"/>
    <sheet name="havelvac4" sheetId="41" r:id="rId4"/>
    <sheet name="havelva5" sheetId="44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havelvac1!$A$1:$F$56</definedName>
    <definedName name="_xlnm.Print_Area" localSheetId="1">havelvac2!$A$1:$J$75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74" i="32" l="1"/>
  <c r="I74" i="32"/>
  <c r="G74" i="32"/>
  <c r="G66" i="32"/>
  <c r="G65" i="32" s="1"/>
  <c r="G64" i="32" s="1"/>
  <c r="G62" i="32" s="1"/>
  <c r="G60" i="32" s="1"/>
  <c r="I66" i="32"/>
  <c r="I65" i="32" s="1"/>
  <c r="I64" i="32" s="1"/>
  <c r="I62" i="32" s="1"/>
  <c r="I60" i="32" s="1"/>
  <c r="H66" i="32"/>
  <c r="H65" i="32" s="1"/>
  <c r="H64" i="32" s="1"/>
  <c r="H62" i="32" s="1"/>
  <c r="H60" i="32" s="1"/>
  <c r="H13" i="44" l="1"/>
  <c r="H15" i="44" l="1"/>
  <c r="H11" i="44"/>
  <c r="H10" i="44" s="1"/>
  <c r="H9" i="44" s="1"/>
  <c r="H8" i="44" s="1"/>
  <c r="I29" i="32" l="1"/>
  <c r="F47" i="41" l="1"/>
  <c r="F52" i="27"/>
  <c r="F64" i="41" l="1"/>
  <c r="E64" i="41" s="1"/>
  <c r="E52" i="27"/>
  <c r="F46" i="27"/>
  <c r="F73" i="41" s="1"/>
  <c r="F65" i="29"/>
  <c r="E65" i="29" s="1"/>
  <c r="D52" i="27"/>
  <c r="F40" i="27" l="1"/>
  <c r="F38" i="27" s="1"/>
  <c r="D64" i="41"/>
  <c r="D65" i="29"/>
  <c r="D46" i="27"/>
  <c r="E46" i="27"/>
  <c r="E40" i="27" s="1"/>
  <c r="E38" i="27" s="1"/>
  <c r="D40" i="27"/>
  <c r="D38" i="27" s="1"/>
  <c r="F57" i="29"/>
  <c r="E73" i="41"/>
  <c r="D73" i="41"/>
  <c r="E57" i="29" l="1"/>
  <c r="D57" i="29"/>
  <c r="I25" i="32"/>
  <c r="I23" i="32" s="1"/>
  <c r="I21" i="32" s="1"/>
  <c r="I28" i="32"/>
  <c r="I27" i="32" s="1"/>
  <c r="I26" i="32" s="1"/>
  <c r="E19" i="27"/>
  <c r="H29" i="32" s="1"/>
  <c r="D19" i="27"/>
  <c r="G29" i="32" s="1"/>
  <c r="I73" i="32" l="1"/>
  <c r="I72" i="32"/>
  <c r="I70" i="32" s="1"/>
  <c r="I68" i="32" s="1"/>
  <c r="E13" i="27"/>
  <c r="D13" i="27"/>
  <c r="I57" i="32" l="1"/>
  <c r="I55" i="32" s="1"/>
  <c r="I53" i="32" s="1"/>
  <c r="I51" i="32" s="1"/>
  <c r="I50" i="32" s="1"/>
  <c r="I59" i="32"/>
  <c r="G72" i="32"/>
  <c r="G70" i="32" s="1"/>
  <c r="G68" i="32" s="1"/>
  <c r="G73" i="32"/>
  <c r="D11" i="27"/>
  <c r="E11" i="27"/>
  <c r="F33" i="27"/>
  <c r="F40" i="29"/>
  <c r="H38" i="41"/>
  <c r="G38" i="41"/>
  <c r="F38" i="41"/>
  <c r="F13" i="27"/>
  <c r="G57" i="32" l="1"/>
  <c r="G55" i="32" s="1"/>
  <c r="G53" i="32" s="1"/>
  <c r="G51" i="32" s="1"/>
  <c r="G50" i="32" s="1"/>
  <c r="G59" i="32"/>
  <c r="H73" i="32"/>
  <c r="H72" i="32"/>
  <c r="H70" i="32" s="1"/>
  <c r="H68" i="32" s="1"/>
  <c r="F11" i="27"/>
  <c r="H25" i="32"/>
  <c r="H23" i="32" s="1"/>
  <c r="H21" i="32" s="1"/>
  <c r="H28" i="32"/>
  <c r="H27" i="32" s="1"/>
  <c r="H26" i="32" s="1"/>
  <c r="G25" i="32"/>
  <c r="G23" i="32" s="1"/>
  <c r="G21" i="32" s="1"/>
  <c r="G28" i="32"/>
  <c r="G27" i="32" s="1"/>
  <c r="G26" i="32" s="1"/>
  <c r="F22" i="29"/>
  <c r="E33" i="27"/>
  <c r="I49" i="32"/>
  <c r="D33" i="27"/>
  <c r="D40" i="29"/>
  <c r="E40" i="29"/>
  <c r="F22" i="41"/>
  <c r="I19" i="32"/>
  <c r="I17" i="32" s="1"/>
  <c r="I15" i="32" s="1"/>
  <c r="I13" i="32" s="1"/>
  <c r="I12" i="32" s="1"/>
  <c r="H57" i="32" l="1"/>
  <c r="H55" i="32" s="1"/>
  <c r="H53" i="32" s="1"/>
  <c r="H51" i="32" s="1"/>
  <c r="H50" i="32" s="1"/>
  <c r="H59" i="32"/>
  <c r="D22" i="29"/>
  <c r="E22" i="29"/>
  <c r="D47" i="41"/>
  <c r="E47" i="41"/>
  <c r="E22" i="41"/>
  <c r="D22" i="41"/>
  <c r="G19" i="32"/>
  <c r="G17" i="32" s="1"/>
  <c r="G15" i="32" s="1"/>
  <c r="G13" i="32" s="1"/>
  <c r="G12" i="32" s="1"/>
  <c r="H19" i="32"/>
  <c r="H17" i="32" s="1"/>
  <c r="H15" i="32" s="1"/>
  <c r="H13" i="32" s="1"/>
  <c r="H12" i="32" s="1"/>
  <c r="D26" i="27"/>
  <c r="D24" i="27" s="1"/>
  <c r="D9" i="27" s="1"/>
  <c r="G49" i="32"/>
  <c r="H49" i="32"/>
  <c r="E26" i="27"/>
  <c r="E24" i="27" s="1"/>
  <c r="E9" i="27" s="1"/>
  <c r="I48" i="32"/>
  <c r="I47" i="32" s="1"/>
  <c r="I46" i="32" s="1"/>
  <c r="I45" i="32" s="1"/>
  <c r="I43" i="32" s="1"/>
  <c r="I41" i="32" s="1"/>
  <c r="I39" i="32" s="1"/>
  <c r="H48" i="32" l="1"/>
  <c r="H47" i="32" s="1"/>
  <c r="H46" i="32" s="1"/>
  <c r="H45" i="32" s="1"/>
  <c r="H43" i="32" s="1"/>
  <c r="G48" i="32"/>
  <c r="G47" i="32" s="1"/>
  <c r="G46" i="32" s="1"/>
  <c r="G45" i="32" s="1"/>
  <c r="G43" i="32" s="1"/>
  <c r="F26" i="27"/>
  <c r="F24" i="27" s="1"/>
  <c r="F9" i="27" s="1"/>
  <c r="H41" i="32" l="1"/>
  <c r="H39" i="32" s="1"/>
  <c r="H37" i="32" s="1"/>
  <c r="H35" i="32" s="1"/>
  <c r="H33" i="32" s="1"/>
  <c r="H31" i="32" s="1"/>
  <c r="H30" i="32" s="1"/>
  <c r="H10" i="32" s="1"/>
  <c r="G41" i="32"/>
  <c r="G39" i="32" s="1"/>
  <c r="G37" i="32" s="1"/>
  <c r="G35" i="32" s="1"/>
  <c r="G33" i="32" s="1"/>
  <c r="G31" i="32" s="1"/>
  <c r="G30" i="32" s="1"/>
  <c r="G10" i="32" s="1"/>
  <c r="I37" i="32" l="1"/>
  <c r="I35" i="32" s="1"/>
  <c r="I33" i="32" s="1"/>
  <c r="I31" i="32" s="1"/>
  <c r="I30" i="32" l="1"/>
  <c r="I10" i="32" s="1"/>
</calcChain>
</file>

<file path=xl/sharedStrings.xml><?xml version="1.0" encoding="utf-8"?>
<sst xmlns="http://schemas.openxmlformats.org/spreadsheetml/2006/main" count="390" uniqueCount="162">
  <si>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</si>
  <si>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</si>
  <si>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</si>
  <si>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</si>
  <si>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</si>
  <si>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</si>
  <si>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</si>
  <si>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</si>
  <si>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</si>
  <si>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</si>
  <si>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</si>
  <si>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</si>
  <si>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</si>
  <si>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</si>
  <si>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</si>
  <si>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</si>
  <si>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</si>
  <si>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</si>
  <si>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</si>
  <si>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</si>
  <si>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</si>
  <si>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</si>
  <si>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</si>
  <si>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</si>
  <si>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</si>
  <si>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</si>
  <si>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</si>
  <si>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</si>
  <si>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</si>
  <si>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01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</si>
  <si>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</si>
  <si>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</si>
  <si>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</si>
  <si>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</si>
  <si>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</si>
  <si>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</si>
  <si>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</si>
  <si>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</si>
  <si>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</si>
  <si>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</si>
  <si>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</si>
  <si>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հազար դրամներով</t>
  </si>
  <si>
    <t>Հավելված N 3</t>
  </si>
  <si>
    <t>Հավելված N 4</t>
  </si>
  <si>
    <t>ՀՀ կառավարություն</t>
  </si>
  <si>
    <t xml:space="preserve"> Ծառայությունների մատուցում</t>
  </si>
  <si>
    <t>ՀՀ կառավարության պահուստային ֆոնդ</t>
  </si>
  <si>
    <t xml:space="preserve"> 01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</si>
  <si>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</si>
  <si>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</si>
  <si>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</si>
  <si>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</si>
  <si>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</si>
  <si>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</si>
  <si>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</si>
  <si>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</si>
  <si>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</si>
  <si>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</si>
  <si>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</si>
  <si>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</si>
  <si>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</si>
  <si>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Առաջին կիսամյակ</t>
  </si>
  <si>
    <t>Տարի</t>
  </si>
  <si>
    <t>ՀՀ կառավարության 2021 թվականի</t>
  </si>
  <si>
    <t xml:space="preserve">ՀՀ կառավարության  2021 թվականի </t>
  </si>
  <si>
    <t xml:space="preserve"> ԾԱՌԱՅՈՒԹՅՈՒՆՆԵՐԻ  ԵՎ   ԱՊՐԱՆՔՆԵՐԻ  ՁԵՌՔԲԵՐՈՒՄ</t>
  </si>
  <si>
    <t xml:space="preserve"> Ծառայությունների մատուցում 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</si>
  <si>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</si>
  <si>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</si>
  <si>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</si>
  <si>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</si>
  <si>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</si>
  <si>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</si>
  <si>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</si>
  <si>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</si>
  <si>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</si>
  <si>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</si>
  <si>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Պահուստային միջոցներ</t>
  </si>
  <si>
    <t>ՀԱՅԱՍՏԱՆԻ ՀԱՆՐԱՊԵՏՈՒԹՅԱՆ ԿԱՌԱՎԱՐՈՒԹՅԱՆ 2020 ԹՎԱԿԱՆԻ ԴԵԿՏԵՄԲԵՐԻ 30-Ի N 2215-Ն ՈՐՈՇՄԱՆ N 9 ՀԱՎԵԼՎԱԾԻ  N 9.47 ԱՂՅՈՒՍԱԿՈՒՄ ԿԱՏԱՐՎՈՂ ՓՈՓՈԽՈՒԹՅՈՒՆՆԵՐԸ</t>
  </si>
  <si>
    <t>ՄԱՍ 2. ՊԵՏԱԿԱՆ ՄԱՐՄՆԻ ԳԾՈՎ ԱՐԴՅՈՒՆՔԱՅԻՆ (ԿԱՏԱՐՈՂԱԿԱՆ) ՑՈՒՑԱՆԻՇՆԵՐԸ</t>
  </si>
  <si>
    <t>Ցուցանիշների փոփոխությունը
(նվազեցումները նշված են փակագծերում)</t>
  </si>
  <si>
    <t>ՀԱՅԱՍՏԱՆԻ ՀԱՆՐԱՊԵՏՈՒԹՅԱՆ ԿԱՌԱՎԱՐՈՒԹՅԱՆ 2020 ԹՎԱԿԱՆԻ ԴԵԿՏԵՄԲԵՐԻ 30-Ի N 2215-Ն ՈՐՈՇՄԱՆ N 9.1 ՀԱՎԵԼՎԱԾԻ  N 9.1.58 ԱՂՅՈՒՍԱԿՈՒՄ ԿԱՏԱՐՎՈՂ ՓՈՓՈԽՈՒԹՅՈՒՆՆԵՐԸ</t>
  </si>
  <si>
    <t xml:space="preserve"> ՀՀ Գեղարքունիքի մարզում տարածքային պետական կառավարում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</si>
  <si>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</si>
  <si>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</si>
  <si>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>ՀՀ Գեղարքունիքի մարզպետարան</t>
  </si>
  <si>
    <t xml:space="preserve"> ՀՀ Գեղարքունիքի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</si>
  <si>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</si>
  <si>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</si>
  <si>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</si>
  <si>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</si>
  <si>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ՀՀ արտակարգ իրավիճակների նախարարություն </t>
  </si>
  <si>
    <t xml:space="preserve"> Փրկարար ծառայություն</t>
  </si>
  <si>
    <t xml:space="preserve"> Փրկարար  ծառայություն</t>
  </si>
  <si>
    <t>02</t>
  </si>
  <si>
    <t xml:space="preserve"> ՀԱՍԱՐԱԿԱԿԱՆ ԿԱՐԳ,  ԱՆՎՏԱՆԳՈՒԹՅՈՒՆ ԵՎ ԴԱՏԱԿԱՆ ԳՈՐԾՈՒՆԵՈՒԹՅՈՒՆ</t>
  </si>
  <si>
    <t>03</t>
  </si>
  <si>
    <t xml:space="preserve"> ՀՀարտակարգ իրավիճակների նախարարություն</t>
  </si>
  <si>
    <t>Փրկարարական ծառայություններ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</si>
  <si>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</si>
  <si>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</si>
  <si>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</si>
  <si>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այդ թվում` ըստ կատարողների</t>
  </si>
  <si>
    <t xml:space="preserve"> ՀՀ Գեղարքունիքի մարզպետարան</t>
  </si>
  <si>
    <t>այդ թվում` բյուջետային ծախսերի տնտեսագիտական դասակարգման հոդվածների</t>
  </si>
  <si>
    <t xml:space="preserve"> Շարունակական ծախսեր</t>
  </si>
  <si>
    <t xml:space="preserve"> - Էներգետիկ ծառայություններ</t>
  </si>
  <si>
    <t xml:space="preserve">ՀՀ Գեղարքունիքի մարզում տարածքային պետական կառավարում  </t>
  </si>
  <si>
    <t xml:space="preserve"> 1025 </t>
  </si>
  <si>
    <t xml:space="preserve"> 11001 </t>
  </si>
  <si>
    <t xml:space="preserve"> ՀՀ Գեղարքունիքի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</si>
  <si>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</si>
  <si>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Միջոցառումն իրականացնողի անվանումը </t>
  </si>
  <si>
    <t xml:space="preserve"> ՀՀ Գեղարքունիքի մարզպետարան </t>
  </si>
  <si>
    <t xml:space="preserve"> Արդյունքի չափորոշիչներ </t>
  </si>
  <si>
    <t>ՀԱՅԱՍՏԱՆԻ ՀԱՆՐԱՊԵՏՈՒԹՅԱՆ ԿԱՌԱՎԱՐՈՒԹՅԱՆ 2020 ԹՎԱԿԱՆԻ ԴԵԿՏԵՄԲԵՐԻ 30-Ի N 2215-Ն ՈՐՈՇՄԱՆ N 9 ՀԱՎԵԼՎԱԾԻ  N 9.40 ԱՂՅՈՒՍԱԿՈՒՄ ԿԱՏԱՐՎՈՂ ՓՈՓՈԽՈՒԹՅՈՒՆՆԵՐԸ</t>
  </si>
  <si>
    <t xml:space="preserve">  Փրկարարական ծառայություններ </t>
  </si>
  <si>
    <t>ՀՀ ԳԵՂԱՐՔՈՒՆԻՔԻ ՄԱՐԶՊԵՏԱՐԱՆ</t>
  </si>
  <si>
    <t>ՀՀ Գեղարքունիքի մարզում տարածքային պետական կառավարում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</si>
  <si>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</si>
  <si>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(ավելացումները նշված են դրական նշանով)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</si>
  <si>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</si>
  <si>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</si>
  <si>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Ծառայությունը մատուցող կազմակերպության(ների) անվանում(ներ)ը</t>
  </si>
  <si>
    <t xml:space="preserve"> Մասնագիտացված կազմակերպություններ </t>
  </si>
  <si>
    <t>Հանրապետության տարբեր հատվածներում (բնակավայրերում) ակտիվացած սողանքային և քարաթափման երևույթների ուսումնասիրում (ինժեներա-երկրաբանական, երկրաֆիզիկական և հիդրոերկրաբանական  հետազոտություններ), աշխատանքների իրականացման խորհրդատվությունների տրամադրում</t>
  </si>
  <si>
    <t>ՀՀ կառավարության  2021 թվականի</t>
  </si>
  <si>
    <t>ՀԱՅԱՍՏԱՆԻ ՀԱՆՐԱՊԵՏՈՒԹՅԱՆ ԿԱՌԱՎԱՐՈՒԹՅԱՆ 2020 ԹՎԱԿԱՆԻ ԴԵԿՏԵՄԲԵՐԻ 30-Ի N 2215-Ն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</si>
  <si>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</si>
  <si>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</si>
  <si>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</si>
  <si>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</si>
  <si>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</si>
  <si>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 դրական նշանով, իսկ նվազեցումները` փակագծերում)</t>
  </si>
  <si>
    <t>Քանակը</t>
  </si>
  <si>
    <t>Գումարը
(հազար դրամով)</t>
  </si>
  <si>
    <t>Բաժին N 01</t>
  </si>
  <si>
    <t>Խումբ N 01</t>
  </si>
  <si>
    <t>Դաս N 01</t>
  </si>
  <si>
    <t>1025   11001</t>
  </si>
  <si>
    <t>էլեկտրականության բաշխում</t>
  </si>
  <si>
    <t>ՄԱ</t>
  </si>
  <si>
    <t xml:space="preserve"> դրամ</t>
  </si>
  <si>
    <t>ճարտարապետական խորհրդատվական ծառայություններ</t>
  </si>
  <si>
    <t xml:space="preserve"> ՄԱՍ III. ԾԱՌԱՅՈՒԹՅՈՒՆՆԵՐ</t>
  </si>
  <si>
    <t>71211100/501</t>
  </si>
  <si>
    <t>ԳՀ</t>
  </si>
  <si>
    <t>դրամ</t>
  </si>
  <si>
    <t>Հավելված N 5</t>
  </si>
  <si>
    <t>1090  11005</t>
  </si>
  <si>
    <t>Բաժին N 03</t>
  </si>
  <si>
    <t>Խումբ N 02</t>
  </si>
  <si>
    <t>65311100/1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</si>
  <si>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</si>
  <si>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ԱՅԼ  ԾԱԽՍԵՐ</t>
  </si>
  <si>
    <t>0,5-8,0 խոր. մետր  չափերով ժայռաբեկորների սողանքային տեղամասի ուսումնասիրում, քանակ</t>
  </si>
  <si>
    <t>ՀԱՅԱՍՏԱՆԻ ՀԱՆՐԱՊԵՏՈՒԹՅԱՆ ԿԱՌԱՎԱՐՈՒԹՅԱՆ 2020 ԹՎԱԿԱՆԻ ԴԵԿՏԵՄԲԵՐԻ 30-Ի N 2215-Ն ՈՐՈՇՄԱՆ N 9.1 ՀԱՎԵԼՎԱԾԻ N 9.1.19 ԱՂՅՈՒՍԱԿՈՒՄ ԿԱՏԱՐՎՈՂ ՓՈՓՈԽՈՒԹՅՈՒՆՆԵՐԸ ԵՎ ԼՐԱՑՈՒՄՆԵՐԸ</t>
  </si>
  <si>
    <t>ՀԱՅԱՍՏԱՆԻ ՀԱՆՐԱՊԵՏՈՒԹՅԱՆ ԿԱՌԱՎԱՐՈՒԹՅԱՆ 2020 ԹՎԱԿԱՆԻ ԴԵԿՏԵՄԲԵՐԻ 30-Ի N 2215-Ն ՈՐՈՇՄԱՆ N 9 ՀԱՎԵԼՎԱԾԻ  N 9.19 ԱՂՅՈՒՍԱԿՈՒՄ ԿԱՏԱՐՎՈՂ ՓՈՓՈԽՈՒԹՅՈՒՆՆԵՐԸ ԵՎ ԼՐԱՑՈՒՄՆԵՐԸ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</si>
  <si>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</si>
  <si>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</si>
  <si>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ՀԱՅԱՍՏԱՆԻ ՀԱՆՐԱՊԵՏՈՒԹՅԱՆ ԿԱՌԱՎԱՐՈՒԹՅԱՆ 2020 ԹՎԱԿԱՆԻ ԴԵԿՏԵՄԲԵՐԻ 30-Ի N 2215-Ն ՈՐՈՇՄԱՆ N 9.1 ՀԱՎԵԼՎԱԾԻ N  9.1.51 ԱՂՅՈՒՍԱԿՈՒՄ ԿԱՏԱՐՎՈՂ ՓՈՓՈԽՈՒԹՅՈՒՆՆԵՐԸ</t>
  </si>
  <si>
    <t>Սողանքային և քարաթափման երևույթների ուսումնասիրում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</si>
</sst>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  <numFmt numFmtId="172" formatCode="_(* #,##0_);_(* \(#,##0\);_(* &quot;-&quot;??_);_(@_)"/>
    <numFmt numFmtId="173" formatCode="_-* #,##0.00\ _֏_-;\-* #,##0.00\ _֏_-;_-* &quot;-&quot;??\ _֏_-;_-@_-"/>
    <numFmt numFmtId="174" formatCode="_ * #,##0.0_)_€_ ;_ * \(#,##0.0\)_€_ ;_ * &quot;-&quot;??_)_€_ ;_ @_ 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  <font>
      <b/>
      <i/>
      <sz val="12"/>
      <color indexed="8"/>
      <name val="GHEA Grapalat"/>
      <family val="3"/>
    </font>
    <font>
      <b/>
      <i/>
      <sz val="10"/>
      <color indexed="8"/>
      <name val="GHEA Grapalat"/>
      <family val="3"/>
    </font>
    <font>
      <b/>
      <i/>
      <sz val="10"/>
      <name val="GHEA Grapalat"/>
      <family val="3"/>
    </font>
    <font>
      <b/>
      <sz val="10"/>
      <color indexed="8"/>
      <name val="GHEA Grapalat"/>
      <family val="3"/>
    </font>
    <font>
      <b/>
      <i/>
      <sz val="10"/>
      <color theme="1"/>
      <name val="GHEA Grapalat"/>
      <family val="3"/>
    </font>
    <font>
      <b/>
      <sz val="10"/>
      <name val="GHEA Grapalat"/>
      <family val="3"/>
    </font>
    <font>
      <b/>
      <sz val="12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21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6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9" applyNumberFormat="0" applyFill="0" applyAlignment="0" applyProtection="0"/>
    <xf numFmtId="0" fontId="31" fillId="25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2" applyNumberFormat="0" applyAlignment="0" applyProtection="0"/>
    <xf numFmtId="0" fontId="36" fillId="3" borderId="0" applyNumberFormat="0" applyBorder="0" applyAlignment="0" applyProtection="0"/>
    <xf numFmtId="0" fontId="43" fillId="7" borderId="13" applyNumberFormat="0" applyAlignment="0" applyProtection="0"/>
    <xf numFmtId="0" fontId="40" fillId="6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7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8" applyNumberFormat="0" applyAlignment="0" applyProtection="0"/>
    <xf numFmtId="0" fontId="53" fillId="53" borderId="19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8" applyNumberFormat="0" applyAlignment="0" applyProtection="0"/>
    <xf numFmtId="0" fontId="60" fillId="0" borderId="23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4" applyNumberFormat="0" applyFont="0" applyAlignment="0" applyProtection="0"/>
    <xf numFmtId="0" fontId="62" fillId="52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173" fontId="1" fillId="0" borderId="0" applyFont="0" applyFill="0" applyBorder="0" applyAlignment="0" applyProtection="0"/>
  </cellStyleXfs>
  <cellXfs count="330">
    <xf numFmtId="0" fontId="0" fillId="0" borderId="0" xfId="0"/>
    <xf numFmtId="0" fontId="69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horizontal="left" vertical="top" wrapText="1"/>
    </xf>
    <xf numFmtId="0" fontId="71" fillId="0" borderId="27" xfId="0" applyFont="1" applyBorder="1" applyAlignment="1">
      <alignment vertical="top" wrapText="1"/>
    </xf>
    <xf numFmtId="0" fontId="74" fillId="0" borderId="27" xfId="0" applyFont="1" applyBorder="1" applyAlignment="1">
      <alignment horizontal="left" vertical="top" wrapText="1"/>
    </xf>
    <xf numFmtId="49" fontId="71" fillId="56" borderId="27" xfId="0" applyNumberFormat="1" applyFont="1" applyFill="1" applyBorder="1" applyAlignment="1">
      <alignment wrapText="1"/>
    </xf>
    <xf numFmtId="0" fontId="70" fillId="0" borderId="0" xfId="0" applyFont="1" applyFill="1"/>
    <xf numFmtId="0" fontId="70" fillId="0" borderId="0" xfId="0" applyFont="1" applyFill="1" applyAlignment="1">
      <alignment horizontal="center"/>
    </xf>
    <xf numFmtId="0" fontId="70" fillId="0" borderId="0" xfId="0" applyFont="1" applyFill="1" applyAlignment="1">
      <alignment horizontal="right"/>
    </xf>
    <xf numFmtId="0" fontId="70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vertical="center" wrapText="1"/>
    </xf>
    <xf numFmtId="0" fontId="70" fillId="0" borderId="4" xfId="0" applyFont="1" applyFill="1" applyBorder="1" applyAlignment="1">
      <alignment vertical="top" wrapText="1"/>
    </xf>
    <xf numFmtId="0" fontId="70" fillId="0" borderId="7" xfId="0" applyFont="1" applyFill="1" applyBorder="1" applyAlignment="1">
      <alignment horizontal="center" vertical="top" wrapText="1"/>
    </xf>
    <xf numFmtId="0" fontId="74" fillId="0" borderId="1" xfId="0" applyFont="1" applyFill="1" applyBorder="1" applyAlignment="1">
      <alignment horizontal="left" vertical="top" wrapText="1"/>
    </xf>
    <xf numFmtId="0" fontId="74" fillId="0" borderId="27" xfId="0" applyFont="1" applyFill="1" applyBorder="1" applyAlignment="1">
      <alignment horizontal="left" vertical="top" wrapText="1"/>
    </xf>
    <xf numFmtId="0" fontId="74" fillId="0" borderId="27" xfId="0" applyFont="1" applyFill="1" applyBorder="1" applyAlignment="1">
      <alignment horizontal="left" vertical="top" wrapText="1"/>
    </xf>
    <xf numFmtId="166" fontId="70" fillId="0" borderId="0" xfId="0" applyNumberFormat="1" applyFont="1" applyFill="1" applyAlignment="1">
      <alignment horizontal="left" vertical="top" wrapText="1"/>
    </xf>
    <xf numFmtId="0" fontId="74" fillId="0" borderId="27" xfId="165" applyFont="1" applyFill="1" applyBorder="1">
      <alignment horizontal="left" vertical="top" wrapText="1"/>
    </xf>
    <xf numFmtId="0" fontId="74" fillId="0" borderId="27" xfId="165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center"/>
    </xf>
    <xf numFmtId="0" fontId="70" fillId="0" borderId="2" xfId="0" applyFont="1" applyFill="1" applyBorder="1" applyAlignment="1">
      <alignment vertical="top" wrapText="1"/>
    </xf>
    <xf numFmtId="0" fontId="70" fillId="0" borderId="27" xfId="0" applyFont="1" applyFill="1" applyBorder="1" applyAlignment="1"/>
    <xf numFmtId="0" fontId="74" fillId="0" borderId="27" xfId="165" applyFont="1" applyFill="1" applyBorder="1" applyAlignment="1">
      <alignment horizontal="center" vertical="top"/>
    </xf>
    <xf numFmtId="0" fontId="70" fillId="0" borderId="27" xfId="165" applyFont="1" applyFill="1" applyBorder="1" applyAlignment="1">
      <alignment horizontal="center" vertical="top"/>
    </xf>
    <xf numFmtId="39" fontId="70" fillId="0" borderId="0" xfId="0" applyNumberFormat="1" applyFont="1" applyFill="1" applyAlignment="1">
      <alignment horizontal="left" vertical="top" wrapText="1"/>
    </xf>
    <xf numFmtId="0" fontId="70" fillId="0" borderId="3" xfId="0" applyFont="1" applyFill="1" applyBorder="1" applyAlignment="1">
      <alignment vertical="top" wrapText="1"/>
    </xf>
    <xf numFmtId="166" fontId="74" fillId="0" borderId="27" xfId="6" applyNumberFormat="1" applyFont="1" applyBorder="1" applyAlignment="1">
      <alignment horizontal="center" vertical="top"/>
    </xf>
    <xf numFmtId="0" fontId="70" fillId="0" borderId="0" xfId="0" applyFont="1"/>
    <xf numFmtId="0" fontId="74" fillId="0" borderId="27" xfId="8" applyFont="1" applyBorder="1" applyAlignment="1">
      <alignment horizontal="left" vertical="top" wrapText="1"/>
    </xf>
    <xf numFmtId="169" fontId="70" fillId="0" borderId="27" xfId="0" applyNumberFormat="1" applyFont="1" applyFill="1" applyBorder="1" applyAlignment="1">
      <alignment horizontal="center" vertical="center"/>
    </xf>
    <xf numFmtId="0" fontId="74" fillId="0" borderId="28" xfId="8" applyFont="1" applyBorder="1" applyAlignment="1">
      <alignment horizontal="left" vertical="top" wrapText="1"/>
    </xf>
    <xf numFmtId="0" fontId="70" fillId="0" borderId="27" xfId="0" applyFont="1" applyBorder="1" applyAlignment="1">
      <alignment horizontal="center"/>
    </xf>
    <xf numFmtId="166" fontId="74" fillId="0" borderId="27" xfId="8" applyNumberFormat="1" applyFont="1" applyBorder="1" applyAlignment="1">
      <alignment horizontal="left" vertical="top" wrapText="1"/>
    </xf>
    <xf numFmtId="166" fontId="70" fillId="0" borderId="27" xfId="6" applyNumberFormat="1" applyFont="1" applyBorder="1" applyAlignment="1">
      <alignment horizontal="center" vertical="top"/>
    </xf>
    <xf numFmtId="170" fontId="70" fillId="0" borderId="27" xfId="0" applyNumberFormat="1" applyFont="1" applyFill="1" applyBorder="1" applyAlignment="1">
      <alignment horizontal="center" vertical="center"/>
    </xf>
    <xf numFmtId="170" fontId="70" fillId="0" borderId="27" xfId="0" applyNumberFormat="1" applyFont="1" applyFill="1" applyBorder="1" applyAlignment="1">
      <alignment vertical="center"/>
    </xf>
    <xf numFmtId="0" fontId="70" fillId="0" borderId="6" xfId="0" applyFont="1" applyBorder="1" applyAlignment="1">
      <alignment vertical="top" wrapText="1"/>
    </xf>
    <xf numFmtId="0" fontId="70" fillId="0" borderId="0" xfId="0" applyFont="1" applyAlignment="1">
      <alignment horizontal="left" vertical="top" wrapText="1"/>
    </xf>
    <xf numFmtId="0" fontId="74" fillId="0" borderId="39" xfId="8" applyFont="1" applyBorder="1" applyAlignment="1">
      <alignment horizontal="left" vertical="top" wrapText="1"/>
    </xf>
    <xf numFmtId="0" fontId="70" fillId="0" borderId="41" xfId="0" applyFont="1" applyFill="1" applyBorder="1" applyAlignment="1">
      <alignment horizontal="center" vertical="top" wrapText="1"/>
    </xf>
    <xf numFmtId="0" fontId="70" fillId="0" borderId="45" xfId="0" applyFont="1" applyFill="1" applyBorder="1" applyAlignment="1">
      <alignment horizontal="center" vertical="top" wrapText="1"/>
    </xf>
    <xf numFmtId="0" fontId="70" fillId="0" borderId="37" xfId="0" applyFont="1" applyFill="1" applyBorder="1" applyAlignment="1">
      <alignment horizontal="center" vertical="top" wrapText="1"/>
    </xf>
    <xf numFmtId="1" fontId="70" fillId="0" borderId="27" xfId="8" applyNumberFormat="1" applyFont="1" applyBorder="1" applyAlignment="1">
      <alignment horizontal="center" vertical="center" wrapText="1"/>
    </xf>
    <xf numFmtId="1" fontId="70" fillId="56" borderId="27" xfId="0" applyNumberFormat="1" applyFont="1" applyFill="1" applyBorder="1" applyAlignment="1">
      <alignment horizontal="center" vertical="center"/>
    </xf>
    <xf numFmtId="1" fontId="70" fillId="56" borderId="27" xfId="0" applyNumberFormat="1" applyFont="1" applyFill="1" applyBorder="1" applyAlignment="1">
      <alignment vertical="center" wrapText="1"/>
    </xf>
    <xf numFmtId="0" fontId="70" fillId="2" borderId="27" xfId="8" applyFont="1" applyFill="1" applyBorder="1" applyAlignment="1">
      <alignment horizontal="left" vertical="center" wrapText="1" indent="2"/>
    </xf>
    <xf numFmtId="0" fontId="70" fillId="0" borderId="27" xfId="0" applyFont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7" xfId="0" applyFont="1" applyBorder="1" applyAlignment="1">
      <alignment horizontal="center" vertical="center" wrapText="1"/>
    </xf>
    <xf numFmtId="0" fontId="70" fillId="0" borderId="0" xfId="0" applyFont="1" applyAlignment="1">
      <alignment horizontal="left" wrapText="1"/>
    </xf>
    <xf numFmtId="166" fontId="74" fillId="0" borderId="27" xfId="6" applyNumberFormat="1" applyFont="1" applyFill="1" applyBorder="1" applyAlignment="1">
      <alignment horizontal="center" vertical="center"/>
    </xf>
    <xf numFmtId="0" fontId="74" fillId="0" borderId="27" xfId="0" applyFont="1" applyBorder="1" applyAlignment="1">
      <alignment horizontal="left" vertical="center" wrapText="1"/>
    </xf>
    <xf numFmtId="0" fontId="74" fillId="0" borderId="27" xfId="8" applyFont="1" applyFill="1" applyBorder="1" applyAlignment="1">
      <alignment vertical="top" wrapText="1"/>
    </xf>
    <xf numFmtId="0" fontId="70" fillId="0" borderId="27" xfId="8" applyFont="1" applyBorder="1" applyAlignment="1">
      <alignment horizontal="left" vertical="center" wrapText="1"/>
    </xf>
    <xf numFmtId="0" fontId="70" fillId="0" borderId="27" xfId="217" applyFont="1" applyBorder="1" applyAlignment="1">
      <alignment horizontal="left" vertical="top" wrapText="1"/>
    </xf>
    <xf numFmtId="1" fontId="70" fillId="56" borderId="27" xfId="0" applyNumberFormat="1" applyFont="1" applyFill="1" applyBorder="1" applyAlignment="1">
      <alignment horizontal="left" vertical="center" indent="2"/>
    </xf>
    <xf numFmtId="1" fontId="70" fillId="56" borderId="27" xfId="0" applyNumberFormat="1" applyFont="1" applyFill="1" applyBorder="1" applyAlignment="1">
      <alignment horizontal="left" vertical="center" wrapText="1" indent="2"/>
    </xf>
    <xf numFmtId="1" fontId="70" fillId="56" borderId="27" xfId="0" applyNumberFormat="1" applyFont="1" applyFill="1" applyBorder="1" applyAlignment="1">
      <alignment horizontal="center" vertical="center" wrapText="1"/>
    </xf>
    <xf numFmtId="0" fontId="69" fillId="0" borderId="27" xfId="1" applyFont="1" applyFill="1" applyBorder="1" applyAlignment="1">
      <alignment horizontal="left" vertical="top" wrapText="1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69" fillId="0" borderId="29" xfId="1" applyFont="1" applyFill="1" applyBorder="1" applyAlignment="1">
      <alignment horizontal="left" vertical="top" wrapText="1"/>
    </xf>
    <xf numFmtId="0" fontId="69" fillId="0" borderId="0" xfId="1" applyFont="1" applyFill="1" applyBorder="1" applyAlignment="1">
      <alignment horizontal="left" vertical="top" wrapText="1"/>
    </xf>
    <xf numFmtId="0" fontId="70" fillId="0" borderId="0" xfId="1" applyFont="1" applyFill="1" applyAlignment="1">
      <alignment horizontal="left" vertical="top" wrapText="1"/>
    </xf>
    <xf numFmtId="170" fontId="71" fillId="0" borderId="0" xfId="1" applyNumberFormat="1" applyFont="1" applyFill="1"/>
    <xf numFmtId="0" fontId="69" fillId="0" borderId="2" xfId="0" applyFont="1" applyBorder="1" applyAlignment="1">
      <alignment horizontal="left" vertical="top" wrapText="1"/>
    </xf>
    <xf numFmtId="0" fontId="71" fillId="0" borderId="33" xfId="1" applyFont="1" applyFill="1" applyBorder="1" applyAlignment="1">
      <alignment horizontal="center" wrapText="1"/>
    </xf>
    <xf numFmtId="0" fontId="71" fillId="0" borderId="3" xfId="1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0" fontId="71" fillId="0" borderId="0" xfId="1" applyFont="1" applyFill="1" applyBorder="1" applyAlignment="1">
      <alignment horizontal="left" vertical="top"/>
    </xf>
    <xf numFmtId="170" fontId="71" fillId="0" borderId="0" xfId="1" applyNumberFormat="1" applyFont="1" applyFill="1" applyBorder="1" applyAlignment="1">
      <alignment horizontal="left" vertical="top"/>
    </xf>
    <xf numFmtId="0" fontId="74" fillId="0" borderId="0" xfId="0" applyFont="1" applyBorder="1"/>
    <xf numFmtId="0" fontId="70" fillId="0" borderId="0" xfId="0" applyFont="1" applyBorder="1"/>
    <xf numFmtId="0" fontId="70" fillId="0" borderId="0" xfId="0" applyFont="1" applyBorder="1" applyAlignment="1">
      <alignment vertical="top" wrapText="1"/>
    </xf>
    <xf numFmtId="0" fontId="74" fillId="0" borderId="0" xfId="0" applyFont="1" applyBorder="1" applyAlignment="1">
      <alignment horizontal="left" vertical="top" wrapText="1"/>
    </xf>
    <xf numFmtId="0" fontId="74" fillId="0" borderId="0" xfId="0" applyFont="1" applyFill="1" applyBorder="1" applyAlignment="1">
      <alignment vertical="top" wrapText="1"/>
    </xf>
    <xf numFmtId="0" fontId="74" fillId="0" borderId="29" xfId="0" applyFont="1" applyFill="1" applyBorder="1" applyAlignment="1">
      <alignment vertical="top" wrapText="1"/>
    </xf>
    <xf numFmtId="0" fontId="74" fillId="0" borderId="27" xfId="0" applyFont="1" applyFill="1" applyBorder="1" applyAlignment="1">
      <alignment vertical="top" wrapText="1"/>
    </xf>
    <xf numFmtId="0" fontId="74" fillId="0" borderId="43" xfId="0" applyFont="1" applyFill="1" applyBorder="1" applyAlignment="1">
      <alignment vertical="top" wrapText="1"/>
    </xf>
    <xf numFmtId="170" fontId="74" fillId="0" borderId="27" xfId="0" applyNumberFormat="1" applyFont="1" applyFill="1" applyBorder="1" applyAlignment="1">
      <alignment horizontal="left" vertical="center"/>
    </xf>
    <xf numFmtId="170" fontId="74" fillId="0" borderId="27" xfId="0" applyNumberFormat="1" applyFont="1" applyFill="1" applyBorder="1" applyAlignment="1">
      <alignment vertical="center"/>
    </xf>
    <xf numFmtId="0" fontId="74" fillId="0" borderId="0" xfId="1" applyFont="1" applyFill="1"/>
    <xf numFmtId="0" fontId="74" fillId="0" borderId="0" xfId="0" applyFont="1" applyFill="1"/>
    <xf numFmtId="0" fontId="74" fillId="0" borderId="0" xfId="0" applyFont="1" applyFill="1" applyBorder="1" applyAlignment="1"/>
    <xf numFmtId="0" fontId="74" fillId="0" borderId="0" xfId="0" applyFont="1" applyFill="1" applyBorder="1"/>
    <xf numFmtId="0" fontId="74" fillId="0" borderId="0" xfId="0" applyFont="1" applyFill="1" applyBorder="1" applyAlignment="1">
      <alignment horizontal="left" vertical="top" wrapText="1"/>
    </xf>
    <xf numFmtId="0" fontId="74" fillId="0" borderId="27" xfId="0" applyFont="1" applyFill="1" applyBorder="1" applyAlignment="1">
      <alignment vertical="center" wrapText="1"/>
    </xf>
    <xf numFmtId="0" fontId="69" fillId="0" borderId="27" xfId="0" applyFont="1" applyFill="1" applyBorder="1" applyAlignment="1">
      <alignment horizontal="left" vertical="center" wrapText="1"/>
    </xf>
    <xf numFmtId="0" fontId="74" fillId="0" borderId="27" xfId="1" applyFont="1" applyFill="1" applyBorder="1" applyAlignment="1">
      <alignment horizontal="center" vertical="top" wrapText="1"/>
    </xf>
    <xf numFmtId="0" fontId="69" fillId="0" borderId="27" xfId="0" applyFont="1" applyFill="1" applyBorder="1" applyAlignment="1">
      <alignment horizontal="left" vertical="top" wrapText="1"/>
    </xf>
    <xf numFmtId="0" fontId="74" fillId="0" borderId="27" xfId="0" applyFont="1" applyFill="1" applyBorder="1" applyAlignment="1">
      <alignment horizontal="left" vertical="center" wrapText="1"/>
    </xf>
    <xf numFmtId="0" fontId="74" fillId="0" borderId="42" xfId="0" applyFont="1" applyFill="1" applyBorder="1" applyAlignment="1">
      <alignment vertical="top" wrapText="1"/>
    </xf>
    <xf numFmtId="0" fontId="69" fillId="0" borderId="28" xfId="0" applyFont="1" applyBorder="1" applyAlignment="1">
      <alignment horizontal="left" vertical="top" wrapText="1"/>
    </xf>
    <xf numFmtId="0" fontId="70" fillId="0" borderId="27" xfId="0" applyFont="1" applyBorder="1" applyAlignment="1">
      <alignment vertical="top" wrapText="1"/>
    </xf>
    <xf numFmtId="0" fontId="74" fillId="0" borderId="30" xfId="0" applyFont="1" applyFill="1" applyBorder="1" applyAlignment="1">
      <alignment vertical="top" wrapText="1"/>
    </xf>
    <xf numFmtId="0" fontId="74" fillId="0" borderId="33" xfId="0" applyFont="1" applyFill="1" applyBorder="1" applyAlignment="1">
      <alignment vertical="top" wrapText="1"/>
    </xf>
    <xf numFmtId="0" fontId="74" fillId="0" borderId="27" xfId="0" applyFont="1" applyFill="1" applyBorder="1" applyAlignment="1">
      <alignment horizontal="left" vertical="center"/>
    </xf>
    <xf numFmtId="0" fontId="74" fillId="0" borderId="27" xfId="8" applyFont="1" applyFill="1" applyBorder="1" applyAlignment="1">
      <alignment horizontal="center" vertical="top" wrapText="1"/>
    </xf>
    <xf numFmtId="0" fontId="71" fillId="0" borderId="0" xfId="1" applyFont="1" applyFill="1" applyBorder="1" applyAlignment="1">
      <alignment vertical="top" wrapText="1"/>
    </xf>
    <xf numFmtId="170" fontId="72" fillId="0" borderId="27" xfId="1" applyNumberFormat="1" applyFont="1" applyFill="1" applyBorder="1" applyAlignment="1">
      <alignment horizontal="center" vertical="center" wrapText="1"/>
    </xf>
    <xf numFmtId="170" fontId="72" fillId="0" borderId="0" xfId="1" applyNumberFormat="1" applyFont="1" applyFill="1" applyBorder="1" applyAlignment="1">
      <alignment horizontal="center" vertical="center" wrapText="1"/>
    </xf>
    <xf numFmtId="0" fontId="74" fillId="2" borderId="0" xfId="0" applyFont="1" applyFill="1" applyBorder="1" applyAlignment="1">
      <alignment vertical="top" wrapText="1"/>
    </xf>
    <xf numFmtId="0" fontId="74" fillId="0" borderId="0" xfId="1" applyFont="1" applyFill="1" applyAlignment="1">
      <alignment horizontal="center" wrapText="1"/>
    </xf>
    <xf numFmtId="0" fontId="75" fillId="0" borderId="27" xfId="0" applyFont="1" applyBorder="1" applyAlignment="1">
      <alignment horizontal="left" vertical="top" wrapText="1"/>
    </xf>
    <xf numFmtId="0" fontId="76" fillId="0" borderId="27" xfId="0" applyFont="1" applyBorder="1" applyAlignment="1">
      <alignment horizontal="left" vertical="top" wrapText="1"/>
    </xf>
    <xf numFmtId="0" fontId="76" fillId="0" borderId="27" xfId="0" applyFont="1" applyBorder="1" applyAlignment="1">
      <alignment horizontal="center" vertical="center" wrapText="1"/>
    </xf>
    <xf numFmtId="0" fontId="75" fillId="0" borderId="27" xfId="8" applyFont="1" applyFill="1" applyBorder="1" applyAlignment="1">
      <alignment vertical="top" wrapText="1"/>
    </xf>
    <xf numFmtId="0" fontId="76" fillId="0" borderId="28" xfId="0" applyFont="1" applyBorder="1" applyAlignment="1">
      <alignment horizontal="center" wrapText="1"/>
    </xf>
    <xf numFmtId="0" fontId="73" fillId="0" borderId="27" xfId="8" applyFont="1" applyBorder="1" applyAlignment="1">
      <alignment horizontal="left" vertical="center" wrapText="1" indent="2"/>
    </xf>
    <xf numFmtId="0" fontId="73" fillId="0" borderId="27" xfId="0" applyFont="1" applyBorder="1" applyAlignment="1">
      <alignment horizontal="left" vertical="top" wrapText="1"/>
    </xf>
    <xf numFmtId="0" fontId="75" fillId="0" borderId="27" xfId="0" applyFont="1" applyBorder="1" applyAlignment="1">
      <alignment horizontal="left" vertical="center" wrapText="1"/>
    </xf>
    <xf numFmtId="0" fontId="70" fillId="0" borderId="0" xfId="0" applyFont="1" applyAlignment="1">
      <alignment vertical="center"/>
    </xf>
    <xf numFmtId="0" fontId="70" fillId="0" borderId="0" xfId="0" applyFont="1" applyAlignment="1">
      <alignment horizontal="center" vertical="center"/>
    </xf>
    <xf numFmtId="0" fontId="70" fillId="0" borderId="0" xfId="0" applyFont="1" applyAlignment="1">
      <alignment horizontal="right" vertical="center"/>
    </xf>
    <xf numFmtId="0" fontId="76" fillId="0" borderId="39" xfId="0" applyFont="1" applyBorder="1" applyAlignment="1">
      <alignment horizontal="center" wrapText="1"/>
    </xf>
    <xf numFmtId="0" fontId="69" fillId="0" borderId="1" xfId="0" applyFont="1" applyFill="1" applyBorder="1" applyAlignment="1">
      <alignment horizontal="left" vertical="top" wrapText="1"/>
    </xf>
    <xf numFmtId="0" fontId="76" fillId="0" borderId="6" xfId="0" applyFont="1" applyFill="1" applyBorder="1" applyAlignment="1">
      <alignment vertical="top" wrapText="1"/>
    </xf>
    <xf numFmtId="0" fontId="69" fillId="0" borderId="27" xfId="165" applyFont="1" applyFill="1" applyBorder="1">
      <alignment horizontal="left" vertical="top" wrapText="1"/>
    </xf>
    <xf numFmtId="0" fontId="72" fillId="0" borderId="27" xfId="0" applyFont="1" applyBorder="1" applyAlignment="1">
      <alignment vertical="top" wrapText="1"/>
    </xf>
    <xf numFmtId="49" fontId="72" fillId="56" borderId="27" xfId="0" applyNumberFormat="1" applyFont="1" applyFill="1" applyBorder="1" applyAlignment="1">
      <alignment wrapText="1"/>
    </xf>
    <xf numFmtId="170" fontId="71" fillId="0" borderId="29" xfId="1" applyNumberFormat="1" applyFont="1" applyFill="1" applyBorder="1" applyAlignment="1">
      <alignment horizontal="center" vertical="center"/>
    </xf>
    <xf numFmtId="0" fontId="70" fillId="0" borderId="0" xfId="107" applyFont="1" applyBorder="1" applyAlignment="1">
      <alignment vertical="top" wrapText="1"/>
    </xf>
    <xf numFmtId="0" fontId="69" fillId="0" borderId="27" xfId="0" applyFont="1" applyFill="1" applyBorder="1" applyAlignment="1">
      <alignment vertical="top" wrapText="1"/>
    </xf>
    <xf numFmtId="0" fontId="72" fillId="0" borderId="27" xfId="1" applyFont="1" applyFill="1" applyBorder="1" applyAlignment="1">
      <alignment vertical="top" wrapText="1"/>
    </xf>
    <xf numFmtId="0" fontId="73" fillId="0" borderId="0" xfId="1" applyFont="1" applyFill="1" applyAlignment="1">
      <alignment horizontal="left" vertical="top" wrapText="1"/>
    </xf>
    <xf numFmtId="0" fontId="72" fillId="0" borderId="30" xfId="1" applyFont="1" applyFill="1" applyBorder="1" applyAlignment="1">
      <alignment horizontal="left" vertical="top"/>
    </xf>
    <xf numFmtId="0" fontId="69" fillId="0" borderId="27" xfId="0" applyFont="1" applyFill="1" applyBorder="1" applyAlignment="1">
      <alignment vertical="center" wrapText="1"/>
    </xf>
    <xf numFmtId="0" fontId="72" fillId="0" borderId="27" xfId="1" applyFont="1" applyFill="1" applyBorder="1" applyAlignment="1">
      <alignment vertical="center" wrapText="1"/>
    </xf>
    <xf numFmtId="0" fontId="72" fillId="0" borderId="27" xfId="1" applyFont="1" applyFill="1" applyBorder="1" applyAlignment="1">
      <alignment horizontal="left" vertical="center" wrapText="1"/>
    </xf>
    <xf numFmtId="0" fontId="69" fillId="0" borderId="27" xfId="1" applyFont="1" applyFill="1" applyBorder="1" applyAlignment="1">
      <alignment vertical="top"/>
    </xf>
    <xf numFmtId="0" fontId="74" fillId="0" borderId="27" xfId="1" applyFont="1" applyFill="1" applyBorder="1" applyAlignment="1">
      <alignment vertical="top" wrapText="1"/>
    </xf>
    <xf numFmtId="170" fontId="74" fillId="0" borderId="27" xfId="0" applyNumberFormat="1" applyFont="1" applyFill="1" applyBorder="1" applyAlignment="1">
      <alignment horizontal="center" vertical="center"/>
    </xf>
    <xf numFmtId="0" fontId="71" fillId="0" borderId="0" xfId="1" applyFont="1" applyFill="1" applyAlignment="1">
      <alignment wrapText="1"/>
    </xf>
    <xf numFmtId="0" fontId="77" fillId="0" borderId="0" xfId="1" applyFont="1" applyFill="1"/>
    <xf numFmtId="0" fontId="79" fillId="2" borderId="27" xfId="0" applyFont="1" applyFill="1" applyBorder="1" applyAlignment="1">
      <alignment vertical="top" wrapText="1"/>
    </xf>
    <xf numFmtId="0" fontId="80" fillId="0" borderId="27" xfId="1" applyFont="1" applyFill="1" applyBorder="1" applyAlignment="1">
      <alignment vertical="top" wrapText="1"/>
    </xf>
    <xf numFmtId="0" fontId="79" fillId="0" borderId="27" xfId="0" applyFont="1" applyFill="1" applyBorder="1" applyAlignment="1">
      <alignment vertical="top" wrapText="1"/>
    </xf>
    <xf numFmtId="0" fontId="81" fillId="0" borderId="0" xfId="1" applyFont="1" applyFill="1"/>
    <xf numFmtId="0" fontId="82" fillId="0" borderId="0" xfId="0" applyFont="1" applyFill="1" applyBorder="1" applyAlignment="1"/>
    <xf numFmtId="0" fontId="75" fillId="0" borderId="0" xfId="1" applyFont="1" applyFill="1" applyAlignment="1">
      <alignment horizontal="center" wrapText="1"/>
    </xf>
    <xf numFmtId="0" fontId="75" fillId="0" borderId="0" xfId="8" applyFont="1" applyAlignment="1">
      <alignment horizontal="left" vertical="top" wrapText="1"/>
    </xf>
    <xf numFmtId="0" fontId="74" fillId="0" borderId="0" xfId="0" applyFont="1" applyAlignment="1">
      <alignment vertical="center" wrapText="1"/>
    </xf>
    <xf numFmtId="167" fontId="74" fillId="0" borderId="27" xfId="7" applyNumberFormat="1" applyFont="1" applyBorder="1" applyAlignment="1">
      <alignment horizontal="center" vertical="center" wrapText="1"/>
    </xf>
    <xf numFmtId="167" fontId="75" fillId="0" borderId="27" xfId="7" applyNumberFormat="1" applyFont="1" applyBorder="1" applyAlignment="1">
      <alignment horizontal="center" vertical="center" wrapText="1"/>
    </xf>
    <xf numFmtId="0" fontId="75" fillId="0" borderId="0" xfId="0" applyFont="1" applyAlignment="1">
      <alignment vertical="center" wrapText="1"/>
    </xf>
    <xf numFmtId="0" fontId="74" fillId="0" borderId="27" xfId="0" applyFont="1" applyBorder="1" applyAlignment="1">
      <alignment horizontal="right" vertical="center" wrapText="1"/>
    </xf>
    <xf numFmtId="0" fontId="74" fillId="0" borderId="27" xfId="0" applyFont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right" vertical="center" wrapText="1"/>
    </xf>
    <xf numFmtId="167" fontId="74" fillId="2" borderId="27" xfId="7" applyNumberFormat="1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left" vertical="center" wrapText="1"/>
    </xf>
    <xf numFmtId="0" fontId="74" fillId="2" borderId="27" xfId="0" applyFont="1" applyFill="1" applyBorder="1" applyAlignment="1">
      <alignment vertical="center" wrapText="1"/>
    </xf>
    <xf numFmtId="167" fontId="74" fillId="2" borderId="27" xfId="0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right" vertical="center" wrapText="1"/>
    </xf>
    <xf numFmtId="167" fontId="74" fillId="0" borderId="0" xfId="7" applyNumberFormat="1" applyFont="1" applyAlignment="1">
      <alignment vertical="center" wrapText="1"/>
    </xf>
    <xf numFmtId="0" fontId="74" fillId="2" borderId="27" xfId="0" applyFont="1" applyFill="1" applyBorder="1" applyAlignment="1">
      <alignment horizontal="center" vertical="center" wrapText="1"/>
    </xf>
    <xf numFmtId="172" fontId="74" fillId="2" borderId="27" xfId="7" applyNumberFormat="1" applyFont="1" applyFill="1" applyBorder="1" applyAlignment="1">
      <alignment vertical="center" wrapText="1"/>
    </xf>
    <xf numFmtId="0" fontId="70" fillId="0" borderId="39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8" xfId="0" applyFont="1" applyFill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166" fontId="74" fillId="0" borderId="27" xfId="165" applyNumberFormat="1" applyFont="1" applyFill="1" applyBorder="1" applyAlignment="1">
      <alignment horizontal="right" vertical="center" wrapText="1"/>
    </xf>
    <xf numFmtId="166" fontId="70" fillId="0" borderId="27" xfId="6" applyNumberFormat="1" applyFont="1" applyFill="1" applyBorder="1" applyAlignment="1">
      <alignment horizontal="right" vertical="center"/>
    </xf>
    <xf numFmtId="0" fontId="74" fillId="0" borderId="27" xfId="0" applyFont="1" applyFill="1" applyBorder="1" applyAlignment="1">
      <alignment horizontal="right" vertical="top" wrapText="1"/>
    </xf>
    <xf numFmtId="168" fontId="70" fillId="0" borderId="27" xfId="0" applyNumberFormat="1" applyFont="1" applyFill="1" applyBorder="1" applyAlignment="1">
      <alignment horizontal="right" vertical="center" wrapText="1"/>
    </xf>
    <xf numFmtId="169" fontId="76" fillId="0" borderId="27" xfId="0" applyNumberFormat="1" applyFont="1" applyFill="1" applyBorder="1" applyAlignment="1">
      <alignment horizontal="right" vertical="center" wrapText="1"/>
    </xf>
    <xf numFmtId="166" fontId="70" fillId="0" borderId="27" xfId="0" applyNumberFormat="1" applyFont="1" applyFill="1" applyBorder="1" applyAlignment="1">
      <alignment horizontal="right" vertical="top" wrapText="1"/>
    </xf>
    <xf numFmtId="169" fontId="70" fillId="0" borderId="27" xfId="0" applyNumberFormat="1" applyFont="1" applyFill="1" applyBorder="1" applyAlignment="1">
      <alignment horizontal="right" vertical="center" wrapText="1"/>
    </xf>
    <xf numFmtId="0" fontId="74" fillId="0" borderId="27" xfId="165" applyFont="1" applyFill="1" applyBorder="1" applyAlignment="1">
      <alignment horizontal="right" vertical="top" wrapText="1"/>
    </xf>
    <xf numFmtId="0" fontId="70" fillId="2" borderId="27" xfId="0" applyFont="1" applyFill="1" applyBorder="1" applyAlignment="1">
      <alignment horizontal="left" vertical="top" wrapText="1"/>
    </xf>
    <xf numFmtId="174" fontId="74" fillId="0" borderId="27" xfId="220" applyNumberFormat="1" applyFont="1" applyBorder="1" applyAlignment="1">
      <alignment horizontal="center" vertical="center"/>
    </xf>
    <xf numFmtId="169" fontId="71" fillId="0" borderId="0" xfId="0" applyNumberFormat="1" applyFont="1" applyFill="1"/>
    <xf numFmtId="174" fontId="70" fillId="0" borderId="27" xfId="220" applyNumberFormat="1" applyFont="1" applyBorder="1" applyAlignment="1">
      <alignment horizontal="center" vertical="center" wrapText="1"/>
    </xf>
    <xf numFmtId="0" fontId="87" fillId="0" borderId="0" xfId="0" applyFont="1" applyFill="1"/>
    <xf numFmtId="0" fontId="70" fillId="0" borderId="27" xfId="0" applyFont="1" applyFill="1" applyBorder="1" applyAlignment="1">
      <alignment horizontal="left" vertical="top" wrapText="1"/>
    </xf>
    <xf numFmtId="0" fontId="76" fillId="0" borderId="27" xfId="0" applyFont="1" applyFill="1" applyBorder="1" applyAlignment="1">
      <alignment horizontal="left" vertical="top" wrapText="1"/>
    </xf>
    <xf numFmtId="169" fontId="76" fillId="2" borderId="27" xfId="0" applyNumberFormat="1" applyFont="1" applyFill="1" applyBorder="1" applyAlignment="1">
      <alignment horizontal="right" vertical="top" wrapText="1"/>
    </xf>
    <xf numFmtId="169" fontId="70" fillId="2" borderId="27" xfId="0" applyNumberFormat="1" applyFont="1" applyFill="1" applyBorder="1" applyAlignment="1">
      <alignment horizontal="right" vertical="top" wrapText="1"/>
    </xf>
    <xf numFmtId="169" fontId="73" fillId="2" borderId="27" xfId="0" applyNumberFormat="1" applyFont="1" applyFill="1" applyBorder="1" applyAlignment="1">
      <alignment horizontal="right" vertical="top" wrapText="1"/>
    </xf>
    <xf numFmtId="169" fontId="88" fillId="2" borderId="27" xfId="8" applyNumberFormat="1" applyFont="1" applyFill="1" applyBorder="1" applyAlignment="1">
      <alignment horizontal="right" vertical="top" wrapText="1"/>
    </xf>
    <xf numFmtId="169" fontId="71" fillId="0" borderId="27" xfId="0" applyNumberFormat="1" applyFont="1" applyFill="1" applyBorder="1"/>
    <xf numFmtId="174" fontId="76" fillId="0" borderId="27" xfId="0" applyNumberFormat="1" applyFont="1" applyFill="1" applyBorder="1" applyAlignment="1">
      <alignment horizontal="right" vertical="top" wrapText="1"/>
    </xf>
    <xf numFmtId="0" fontId="70" fillId="0" borderId="27" xfId="0" applyFont="1" applyBorder="1" applyAlignment="1">
      <alignment horizontal="right" vertical="top" wrapText="1"/>
    </xf>
    <xf numFmtId="174" fontId="70" fillId="0" borderId="27" xfId="220" applyNumberFormat="1" applyFont="1" applyBorder="1" applyAlignment="1">
      <alignment horizontal="right" vertical="center" wrapText="1"/>
    </xf>
    <xf numFmtId="174" fontId="70" fillId="0" borderId="27" xfId="0" applyNumberFormat="1" applyFont="1" applyBorder="1" applyAlignment="1">
      <alignment horizontal="right" vertical="top" wrapText="1"/>
    </xf>
    <xf numFmtId="174" fontId="69" fillId="0" borderId="27" xfId="0" applyNumberFormat="1" applyFont="1" applyBorder="1" applyAlignment="1">
      <alignment horizontal="right" vertical="top" wrapText="1"/>
    </xf>
    <xf numFmtId="170" fontId="70" fillId="2" borderId="39" xfId="7" applyNumberFormat="1" applyFont="1" applyFill="1" applyBorder="1" applyAlignment="1">
      <alignment horizontal="right" vertical="center" wrapText="1"/>
    </xf>
    <xf numFmtId="0" fontId="70" fillId="0" borderId="27" xfId="0" applyFont="1" applyBorder="1"/>
    <xf numFmtId="170" fontId="70" fillId="2" borderId="27" xfId="7" applyNumberFormat="1" applyFont="1" applyFill="1" applyBorder="1" applyAlignment="1">
      <alignment horizontal="right" vertical="center" wrapText="1"/>
    </xf>
    <xf numFmtId="0" fontId="75" fillId="0" borderId="39" xfId="0" applyFont="1" applyBorder="1" applyAlignment="1">
      <alignment horizontal="left" vertical="center" wrapText="1"/>
    </xf>
    <xf numFmtId="0" fontId="76" fillId="0" borderId="42" xfId="0" applyFont="1" applyBorder="1" applyAlignment="1">
      <alignment wrapText="1"/>
    </xf>
    <xf numFmtId="166" fontId="70" fillId="2" borderId="27" xfId="0" applyNumberFormat="1" applyFont="1" applyFill="1" applyBorder="1" applyAlignment="1">
      <alignment horizontal="right" vertical="center" wrapText="1"/>
    </xf>
    <xf numFmtId="170" fontId="76" fillId="2" borderId="27" xfId="7" applyNumberFormat="1" applyFont="1" applyFill="1" applyBorder="1" applyAlignment="1">
      <alignment horizontal="right" vertical="center" wrapText="1"/>
    </xf>
    <xf numFmtId="167" fontId="70" fillId="0" borderId="27" xfId="7" applyNumberFormat="1" applyFont="1" applyBorder="1" applyAlignment="1">
      <alignment horizontal="right" vertical="center" wrapText="1"/>
    </xf>
    <xf numFmtId="167" fontId="70" fillId="2" borderId="27" xfId="7" applyNumberFormat="1" applyFont="1" applyFill="1" applyBorder="1" applyAlignment="1">
      <alignment horizontal="right" vertical="center" wrapText="1"/>
    </xf>
    <xf numFmtId="0" fontId="70" fillId="2" borderId="27" xfId="0" applyFont="1" applyFill="1" applyBorder="1" applyAlignment="1">
      <alignment horizontal="right" vertical="center" wrapText="1"/>
    </xf>
    <xf numFmtId="0" fontId="70" fillId="0" borderId="27" xfId="0" applyFont="1" applyBorder="1" applyAlignment="1">
      <alignment horizontal="right" vertical="center" wrapText="1"/>
    </xf>
    <xf numFmtId="166" fontId="74" fillId="0" borderId="27" xfId="6" applyNumberFormat="1" applyFont="1" applyBorder="1" applyAlignment="1">
      <alignment horizontal="right" vertical="center"/>
    </xf>
    <xf numFmtId="170" fontId="76" fillId="2" borderId="28" xfId="7" applyNumberFormat="1" applyFont="1" applyFill="1" applyBorder="1" applyAlignment="1">
      <alignment horizontal="right" vertical="center" wrapText="1"/>
    </xf>
    <xf numFmtId="170" fontId="70" fillId="2" borderId="28" xfId="7" applyNumberFormat="1" applyFont="1" applyFill="1" applyBorder="1" applyAlignment="1">
      <alignment horizontal="right" vertical="center" wrapText="1"/>
    </xf>
    <xf numFmtId="166" fontId="74" fillId="0" borderId="27" xfId="8" applyNumberFormat="1" applyFont="1" applyFill="1" applyBorder="1" applyAlignment="1">
      <alignment horizontal="right" vertical="center" wrapText="1"/>
    </xf>
    <xf numFmtId="169" fontId="70" fillId="0" borderId="27" xfId="0" applyNumberFormat="1" applyFont="1" applyFill="1" applyBorder="1" applyAlignment="1">
      <alignment horizontal="right" vertical="center"/>
    </xf>
    <xf numFmtId="166" fontId="74" fillId="0" borderId="27" xfId="6" applyNumberFormat="1" applyFont="1" applyFill="1" applyBorder="1" applyAlignment="1">
      <alignment horizontal="right" vertical="center"/>
    </xf>
    <xf numFmtId="0" fontId="76" fillId="0" borderId="27" xfId="8" applyFont="1" applyBorder="1" applyAlignment="1">
      <alignment horizontal="left" vertical="center" wrapText="1"/>
    </xf>
    <xf numFmtId="0" fontId="69" fillId="0" borderId="27" xfId="0" applyFont="1" applyBorder="1" applyAlignment="1">
      <alignment horizontal="left" vertical="center" wrapText="1"/>
    </xf>
    <xf numFmtId="0" fontId="79" fillId="0" borderId="27" xfId="0" applyFont="1" applyBorder="1" applyAlignment="1">
      <alignment horizontal="left" vertical="top" wrapText="1"/>
    </xf>
    <xf numFmtId="0" fontId="76" fillId="0" borderId="27" xfId="0" applyFont="1" applyBorder="1" applyAlignment="1">
      <alignment horizontal="left" vertical="center" wrapText="1"/>
    </xf>
    <xf numFmtId="49" fontId="76" fillId="0" borderId="27" xfId="8" quotePrefix="1" applyNumberFormat="1" applyFont="1" applyBorder="1" applyAlignment="1">
      <alignment horizontal="center" vertical="center" wrapText="1"/>
    </xf>
    <xf numFmtId="1" fontId="76" fillId="0" borderId="27" xfId="8" applyNumberFormat="1" applyFont="1" applyBorder="1" applyAlignment="1">
      <alignment horizontal="center" vertical="center" wrapText="1"/>
    </xf>
    <xf numFmtId="49" fontId="76" fillId="0" borderId="27" xfId="8" applyNumberFormat="1" applyFont="1" applyBorder="1" applyAlignment="1">
      <alignment horizontal="center" vertical="center" wrapText="1"/>
    </xf>
    <xf numFmtId="1" fontId="76" fillId="0" borderId="27" xfId="8" quotePrefix="1" applyNumberFormat="1" applyFont="1" applyBorder="1" applyAlignment="1">
      <alignment horizontal="center" vertical="center" wrapText="1"/>
    </xf>
    <xf numFmtId="37" fontId="71" fillId="2" borderId="29" xfId="1" applyNumberFormat="1" applyFont="1" applyFill="1" applyBorder="1" applyAlignment="1">
      <alignment horizontal="center" vertical="center" wrapText="1"/>
    </xf>
    <xf numFmtId="170" fontId="71" fillId="0" borderId="29" xfId="1" applyNumberFormat="1" applyFont="1" applyFill="1" applyBorder="1" applyAlignment="1">
      <alignment horizontal="center" vertical="top"/>
    </xf>
    <xf numFmtId="167" fontId="75" fillId="0" borderId="27" xfId="0" applyNumberFormat="1" applyFont="1" applyBorder="1" applyAlignment="1">
      <alignment vertical="center" wrapText="1"/>
    </xf>
    <xf numFmtId="166" fontId="76" fillId="0" borderId="27" xfId="0" applyNumberFormat="1" applyFont="1" applyFill="1" applyBorder="1" applyAlignment="1">
      <alignment horizontal="center"/>
    </xf>
    <xf numFmtId="170" fontId="71" fillId="0" borderId="0" xfId="1" applyNumberFormat="1" applyFont="1" applyFill="1" applyBorder="1" applyAlignment="1">
      <alignment horizontal="center" vertical="top"/>
    </xf>
    <xf numFmtId="49" fontId="75" fillId="2" borderId="27" xfId="0" applyNumberFormat="1" applyFont="1" applyFill="1" applyBorder="1" applyAlignment="1">
      <alignment vertical="top" wrapText="1"/>
    </xf>
    <xf numFmtId="0" fontId="76" fillId="2" borderId="27" xfId="0" applyFont="1" applyFill="1" applyBorder="1" applyAlignment="1">
      <alignment vertical="top" wrapText="1"/>
    </xf>
    <xf numFmtId="0" fontId="76" fillId="0" borderId="27" xfId="0" applyFont="1" applyBorder="1" applyAlignment="1">
      <alignment vertical="center" wrapText="1"/>
    </xf>
    <xf numFmtId="0" fontId="76" fillId="0" borderId="27" xfId="0" applyFont="1" applyBorder="1" applyAlignment="1">
      <alignment wrapText="1"/>
    </xf>
    <xf numFmtId="0" fontId="76" fillId="0" borderId="27" xfId="0" applyFont="1" applyBorder="1" applyAlignment="1">
      <alignment vertical="top" wrapText="1"/>
    </xf>
    <xf numFmtId="0" fontId="75" fillId="0" borderId="0" xfId="0" applyFont="1" applyFill="1" applyAlignment="1">
      <alignment horizontal="center"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5" fillId="0" borderId="7" xfId="0" applyFont="1" applyFill="1" applyBorder="1" applyAlignment="1">
      <alignment horizontal="left" vertical="top" wrapText="1"/>
    </xf>
    <xf numFmtId="0" fontId="75" fillId="0" borderId="5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center" wrapText="1"/>
    </xf>
    <xf numFmtId="0" fontId="75" fillId="0" borderId="44" xfId="0" applyFont="1" applyBorder="1" applyAlignment="1">
      <alignment horizontal="left" vertical="top" wrapText="1"/>
    </xf>
    <xf numFmtId="0" fontId="75" fillId="0" borderId="43" xfId="0" applyFont="1" applyBorder="1" applyAlignment="1">
      <alignment horizontal="left" vertical="top" wrapText="1"/>
    </xf>
    <xf numFmtId="0" fontId="70" fillId="0" borderId="39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8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0" fillId="2" borderId="27" xfId="0" applyFont="1" applyFill="1" applyBorder="1" applyAlignment="1">
      <alignment horizontal="center" vertical="top" wrapText="1"/>
    </xf>
    <xf numFmtId="0" fontId="74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6" fillId="0" borderId="0" xfId="0" applyFont="1" applyAlignment="1">
      <alignment horizontal="center" wrapText="1"/>
    </xf>
    <xf numFmtId="0" fontId="70" fillId="0" borderId="27" xfId="0" applyFont="1" applyBorder="1" applyAlignment="1">
      <alignment horizontal="center" vertical="center" wrapText="1"/>
    </xf>
    <xf numFmtId="2" fontId="70" fillId="0" borderId="31" xfId="0" applyNumberFormat="1" applyFont="1" applyBorder="1" applyAlignment="1">
      <alignment horizontal="center" vertical="center" wrapText="1"/>
    </xf>
    <xf numFmtId="2" fontId="70" fillId="0" borderId="29" xfId="0" applyNumberFormat="1" applyFont="1" applyBorder="1" applyAlignment="1">
      <alignment horizontal="center" vertical="center" wrapText="1"/>
    </xf>
    <xf numFmtId="0" fontId="77" fillId="0" borderId="0" xfId="1" applyFont="1" applyFill="1" applyAlignment="1">
      <alignment horizontal="center" wrapText="1"/>
    </xf>
    <xf numFmtId="0" fontId="71" fillId="0" borderId="28" xfId="1" applyFont="1" applyFill="1" applyBorder="1" applyAlignment="1">
      <alignment horizontal="center" wrapText="1"/>
    </xf>
    <xf numFmtId="0" fontId="71" fillId="0" borderId="2" xfId="1" applyFont="1" applyFill="1" applyBorder="1" applyAlignment="1">
      <alignment horizontal="center" wrapText="1"/>
    </xf>
    <xf numFmtId="0" fontId="71" fillId="0" borderId="3" xfId="1" applyFont="1" applyFill="1" applyBorder="1" applyAlignment="1">
      <alignment horizontal="center" wrapText="1"/>
    </xf>
    <xf numFmtId="0" fontId="80" fillId="0" borderId="0" xfId="1" applyFont="1" applyFill="1" applyAlignment="1">
      <alignment horizontal="left" vertical="center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3" fillId="0" borderId="42" xfId="0" applyFont="1" applyBorder="1" applyAlignment="1">
      <alignment horizontal="left" vertical="top" wrapText="1"/>
    </xf>
    <xf numFmtId="0" fontId="73" fillId="0" borderId="43" xfId="0" applyFont="1" applyBorder="1" applyAlignment="1">
      <alignment horizontal="left" vertical="top" wrapText="1"/>
    </xf>
    <xf numFmtId="0" fontId="71" fillId="2" borderId="30" xfId="1" applyFont="1" applyFill="1" applyBorder="1" applyAlignment="1">
      <alignment horizontal="left" vertical="center" wrapText="1"/>
    </xf>
    <xf numFmtId="0" fontId="71" fillId="2" borderId="29" xfId="1" applyFont="1" applyFill="1" applyBorder="1" applyAlignment="1">
      <alignment horizontal="left" vertical="center" wrapText="1"/>
    </xf>
    <xf numFmtId="0" fontId="70" fillId="0" borderId="34" xfId="0" applyFont="1" applyBorder="1" applyAlignment="1">
      <alignment horizontal="center" wrapText="1"/>
    </xf>
    <xf numFmtId="0" fontId="70" fillId="0" borderId="32" xfId="0" applyFont="1" applyBorder="1" applyAlignment="1">
      <alignment horizontal="center" wrapText="1"/>
    </xf>
    <xf numFmtId="0" fontId="70" fillId="0" borderId="35" xfId="0" applyFont="1" applyBorder="1" applyAlignment="1">
      <alignment horizontal="center" wrapText="1"/>
    </xf>
    <xf numFmtId="0" fontId="70" fillId="0" borderId="33" xfId="0" applyFont="1" applyBorder="1" applyAlignment="1">
      <alignment horizontal="center" wrapText="1"/>
    </xf>
    <xf numFmtId="0" fontId="75" fillId="0" borderId="0" xfId="1" applyFont="1" applyFill="1" applyAlignment="1">
      <alignment horizontal="center" wrapText="1"/>
    </xf>
    <xf numFmtId="0" fontId="74" fillId="0" borderId="39" xfId="165" applyFont="1" applyFill="1" applyBorder="1" applyAlignment="1">
      <alignment horizontal="center" vertical="top" wrapText="1"/>
    </xf>
    <xf numFmtId="0" fontId="74" fillId="0" borderId="2" xfId="165" applyFont="1" applyFill="1" applyBorder="1" applyAlignment="1">
      <alignment horizontal="center" vertical="top" wrapText="1"/>
    </xf>
    <xf numFmtId="0" fontId="74" fillId="0" borderId="38" xfId="165" applyFont="1" applyFill="1" applyBorder="1" applyAlignment="1">
      <alignment horizontal="center" vertical="top" wrapText="1"/>
    </xf>
    <xf numFmtId="0" fontId="78" fillId="0" borderId="0" xfId="107" applyFont="1" applyBorder="1" applyAlignment="1">
      <alignment horizontal="left" vertical="top" wrapText="1"/>
    </xf>
    <xf numFmtId="0" fontId="84" fillId="0" borderId="0" xfId="107" applyFont="1" applyBorder="1" applyAlignment="1">
      <alignment horizontal="left" wrapText="1"/>
    </xf>
    <xf numFmtId="0" fontId="83" fillId="0" borderId="0" xfId="1" applyFont="1" applyFill="1" applyAlignment="1">
      <alignment horizontal="left"/>
    </xf>
    <xf numFmtId="0" fontId="69" fillId="0" borderId="42" xfId="0" applyFont="1" applyFill="1" applyBorder="1" applyAlignment="1">
      <alignment horizontal="left" vertical="top" wrapText="1"/>
    </xf>
    <xf numFmtId="0" fontId="69" fillId="0" borderId="43" xfId="0" applyFont="1" applyFill="1" applyBorder="1" applyAlignment="1">
      <alignment horizontal="left" vertical="top" wrapText="1"/>
    </xf>
    <xf numFmtId="0" fontId="69" fillId="0" borderId="46" xfId="0" applyFont="1" applyBorder="1" applyAlignment="1">
      <alignment horizontal="center" vertical="top" wrapText="1"/>
    </xf>
    <xf numFmtId="0" fontId="69" fillId="0" borderId="40" xfId="0" applyFont="1" applyBorder="1" applyAlignment="1">
      <alignment horizontal="center" vertical="top" wrapText="1"/>
    </xf>
    <xf numFmtId="0" fontId="69" fillId="0" borderId="41" xfId="0" applyFont="1" applyBorder="1" applyAlignment="1">
      <alignment horizontal="center" vertical="top" wrapText="1"/>
    </xf>
    <xf numFmtId="0" fontId="69" fillId="0" borderId="47" xfId="0" applyFont="1" applyBorder="1" applyAlignment="1">
      <alignment horizontal="center" vertical="top" wrapText="1"/>
    </xf>
    <xf numFmtId="0" fontId="69" fillId="0" borderId="36" xfId="0" applyFont="1" applyBorder="1" applyAlignment="1">
      <alignment horizontal="center" vertical="top" wrapText="1"/>
    </xf>
    <xf numFmtId="0" fontId="69" fillId="0" borderId="37" xfId="0" applyFont="1" applyBorder="1" applyAlignment="1">
      <alignment horizontal="center" vertical="top" wrapText="1"/>
    </xf>
    <xf numFmtId="0" fontId="69" fillId="0" borderId="27" xfId="0" applyFont="1" applyFill="1" applyBorder="1" applyAlignment="1">
      <alignment horizontal="left" vertical="center"/>
    </xf>
    <xf numFmtId="0" fontId="74" fillId="0" borderId="27" xfId="0" applyFont="1" applyFill="1" applyBorder="1" applyAlignment="1">
      <alignment horizontal="center" vertical="top" wrapText="1"/>
    </xf>
    <xf numFmtId="0" fontId="82" fillId="0" borderId="0" xfId="0" applyFont="1" applyFill="1" applyBorder="1" applyAlignment="1">
      <alignment horizontal="left"/>
    </xf>
    <xf numFmtId="0" fontId="79" fillId="0" borderId="0" xfId="0" applyFont="1" applyFill="1" applyBorder="1" applyAlignment="1">
      <alignment horizontal="left" vertical="top" wrapText="1"/>
    </xf>
    <xf numFmtId="0" fontId="74" fillId="0" borderId="6" xfId="1" applyFont="1" applyFill="1" applyBorder="1" applyAlignment="1">
      <alignment horizontal="center"/>
    </xf>
    <xf numFmtId="0" fontId="74" fillId="0" borderId="0" xfId="1" applyFont="1" applyFill="1" applyAlignment="1">
      <alignment horizontal="center"/>
    </xf>
    <xf numFmtId="0" fontId="74" fillId="0" borderId="45" xfId="1" applyFont="1" applyFill="1" applyBorder="1" applyAlignment="1">
      <alignment horizontal="center"/>
    </xf>
    <xf numFmtId="2" fontId="70" fillId="0" borderId="42" xfId="0" applyNumberFormat="1" applyFont="1" applyBorder="1" applyAlignment="1">
      <alignment horizontal="center" vertical="center" wrapText="1"/>
    </xf>
    <xf numFmtId="2" fontId="70" fillId="0" borderId="44" xfId="0" applyNumberFormat="1" applyFont="1" applyBorder="1" applyAlignment="1">
      <alignment horizontal="center" vertical="center" wrapText="1"/>
    </xf>
    <xf numFmtId="2" fontId="70" fillId="0" borderId="43" xfId="0" applyNumberFormat="1" applyFont="1" applyBorder="1" applyAlignment="1">
      <alignment horizontal="center" vertical="center" wrapText="1"/>
    </xf>
    <xf numFmtId="0" fontId="69" fillId="0" borderId="42" xfId="1" applyFont="1" applyFill="1" applyBorder="1" applyAlignment="1">
      <alignment horizontal="center" vertical="top"/>
    </xf>
    <xf numFmtId="0" fontId="69" fillId="0" borderId="43" xfId="1" applyFont="1" applyFill="1" applyBorder="1" applyAlignment="1">
      <alignment horizontal="center" vertical="top"/>
    </xf>
    <xf numFmtId="0" fontId="77" fillId="0" borderId="0" xfId="1" applyFont="1" applyFill="1" applyAlignment="1">
      <alignment horizontal="center" vertical="center" wrapText="1"/>
    </xf>
    <xf numFmtId="0" fontId="69" fillId="0" borderId="39" xfId="0" applyFont="1" applyBorder="1" applyAlignment="1">
      <alignment horizontal="center" vertical="top" wrapText="1"/>
    </xf>
    <xf numFmtId="0" fontId="69" fillId="0" borderId="2" xfId="0" applyFont="1" applyBorder="1" applyAlignment="1">
      <alignment horizontal="center" vertical="top" wrapText="1"/>
    </xf>
    <xf numFmtId="0" fontId="69" fillId="0" borderId="38" xfId="0" applyFont="1" applyBorder="1" applyAlignment="1">
      <alignment horizontal="center" vertical="top" wrapText="1"/>
    </xf>
    <xf numFmtId="0" fontId="69" fillId="0" borderId="27" xfId="0" applyFont="1" applyBorder="1" applyAlignment="1">
      <alignment horizontal="center" vertical="top" wrapText="1"/>
    </xf>
    <xf numFmtId="0" fontId="73" fillId="2" borderId="27" xfId="107" applyFont="1" applyFill="1" applyBorder="1" applyAlignment="1">
      <alignment horizontal="left" vertical="center" wrapText="1"/>
    </xf>
    <xf numFmtId="0" fontId="74" fillId="0" borderId="39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  <xf numFmtId="0" fontId="74" fillId="0" borderId="38" xfId="0" applyFont="1" applyFill="1" applyBorder="1" applyAlignment="1">
      <alignment horizontal="center" vertical="top" wrapText="1"/>
    </xf>
    <xf numFmtId="0" fontId="69" fillId="0" borderId="42" xfId="0" applyFont="1" applyBorder="1" applyAlignment="1">
      <alignment horizontal="left" vertical="top" wrapText="1"/>
    </xf>
    <xf numFmtId="0" fontId="69" fillId="0" borderId="44" xfId="0" applyFont="1" applyBorder="1" applyAlignment="1">
      <alignment horizontal="left" vertical="top" wrapText="1"/>
    </xf>
    <xf numFmtId="0" fontId="69" fillId="0" borderId="43" xfId="0" applyFont="1" applyBorder="1" applyAlignment="1">
      <alignment horizontal="left" vertical="top" wrapText="1"/>
    </xf>
    <xf numFmtId="0" fontId="74" fillId="0" borderId="42" xfId="0" applyFont="1" applyFill="1" applyBorder="1" applyAlignment="1">
      <alignment horizontal="left" vertical="center"/>
    </xf>
    <xf numFmtId="0" fontId="74" fillId="0" borderId="43" xfId="0" applyFont="1" applyFill="1" applyBorder="1" applyAlignment="1">
      <alignment horizontal="left" vertical="center"/>
    </xf>
    <xf numFmtId="0" fontId="70" fillId="0" borderId="40" xfId="0" applyFont="1" applyBorder="1" applyAlignment="1">
      <alignment horizontal="center" vertical="center" wrapText="1"/>
    </xf>
    <xf numFmtId="0" fontId="70" fillId="0" borderId="41" xfId="0" applyFont="1" applyBorder="1" applyAlignment="1">
      <alignment horizontal="center" vertical="center" wrapText="1"/>
    </xf>
    <xf numFmtId="0" fontId="70" fillId="0" borderId="36" xfId="0" applyFont="1" applyBorder="1" applyAlignment="1">
      <alignment horizontal="center" vertical="center" wrapText="1"/>
    </xf>
    <xf numFmtId="0" fontId="70" fillId="0" borderId="37" xfId="0" applyFont="1" applyBorder="1" applyAlignment="1">
      <alignment horizontal="center" vertical="center" wrapText="1"/>
    </xf>
    <xf numFmtId="0" fontId="70" fillId="0" borderId="27" xfId="107" applyFont="1" applyBorder="1" applyAlignment="1">
      <alignment horizontal="center" vertical="top" wrapText="1"/>
    </xf>
    <xf numFmtId="2" fontId="70" fillId="0" borderId="27" xfId="0" applyNumberFormat="1" applyFont="1" applyBorder="1" applyAlignment="1">
      <alignment horizontal="center" vertical="center" wrapText="1"/>
    </xf>
    <xf numFmtId="0" fontId="69" fillId="0" borderId="42" xfId="1" applyFont="1" applyFill="1" applyBorder="1" applyAlignment="1">
      <alignment horizontal="left" vertical="top"/>
    </xf>
    <xf numFmtId="0" fontId="69" fillId="0" borderId="43" xfId="1" applyFont="1" applyFill="1" applyBorder="1" applyAlignment="1">
      <alignment horizontal="left" vertical="top"/>
    </xf>
    <xf numFmtId="0" fontId="74" fillId="2" borderId="27" xfId="0" applyFont="1" applyFill="1" applyBorder="1" applyAlignment="1">
      <alignment horizontal="left" vertical="center" wrapText="1"/>
    </xf>
    <xf numFmtId="0" fontId="75" fillId="0" borderId="42" xfId="0" applyFont="1" applyBorder="1" applyAlignment="1">
      <alignment horizontal="left" vertical="center" wrapText="1"/>
    </xf>
    <xf numFmtId="0" fontId="75" fillId="0" borderId="44" xfId="0" applyFont="1" applyBorder="1" applyAlignment="1">
      <alignment horizontal="left" vertical="center" wrapText="1"/>
    </xf>
    <xf numFmtId="0" fontId="75" fillId="0" borderId="43" xfId="0" applyFont="1" applyBorder="1" applyAlignment="1">
      <alignment horizontal="left" vertical="center" wrapText="1"/>
    </xf>
    <xf numFmtId="0" fontId="75" fillId="0" borderId="42" xfId="107" applyFont="1" applyBorder="1" applyAlignment="1">
      <alignment horizontal="left" vertical="top" wrapText="1"/>
    </xf>
    <xf numFmtId="0" fontId="86" fillId="0" borderId="44" xfId="0" applyFont="1" applyBorder="1" applyAlignment="1">
      <alignment horizontal="left"/>
    </xf>
    <xf numFmtId="0" fontId="86" fillId="0" borderId="43" xfId="0" applyFont="1" applyBorder="1" applyAlignment="1">
      <alignment horizontal="left"/>
    </xf>
    <xf numFmtId="0" fontId="74" fillId="2" borderId="27" xfId="0" applyFont="1" applyFill="1" applyBorder="1" applyAlignment="1">
      <alignment vertical="center" wrapText="1"/>
    </xf>
    <xf numFmtId="0" fontId="74" fillId="2" borderId="42" xfId="0" applyFont="1" applyFill="1" applyBorder="1" applyAlignment="1">
      <alignment vertical="center" wrapText="1"/>
    </xf>
    <xf numFmtId="0" fontId="74" fillId="2" borderId="44" xfId="0" applyFont="1" applyFill="1" applyBorder="1" applyAlignment="1">
      <alignment vertical="center" wrapText="1"/>
    </xf>
    <xf numFmtId="0" fontId="74" fillId="2" borderId="43" xfId="0" applyFont="1" applyFill="1" applyBorder="1" applyAlignment="1">
      <alignment vertical="center" wrapText="1"/>
    </xf>
    <xf numFmtId="0" fontId="74" fillId="2" borderId="42" xfId="0" applyFont="1" applyFill="1" applyBorder="1" applyAlignment="1">
      <alignment horizontal="left" vertical="center" wrapText="1"/>
    </xf>
    <xf numFmtId="0" fontId="74" fillId="2" borderId="43" xfId="0" applyFont="1" applyFill="1" applyBorder="1" applyAlignment="1">
      <alignment horizontal="left" vertical="center" wrapText="1"/>
    </xf>
    <xf numFmtId="0" fontId="85" fillId="0" borderId="0" xfId="8" applyFont="1" applyAlignment="1">
      <alignment horizontal="right" vertical="top" wrapText="1"/>
    </xf>
    <xf numFmtId="0" fontId="75" fillId="0" borderId="0" xfId="0" applyFont="1" applyAlignment="1">
      <alignment horizontal="center" vertical="center" wrapText="1"/>
    </xf>
    <xf numFmtId="0" fontId="74" fillId="0" borderId="39" xfId="0" applyFont="1" applyBorder="1" applyAlignment="1">
      <alignment horizontal="center" vertical="center" wrapText="1"/>
    </xf>
    <xf numFmtId="0" fontId="74" fillId="0" borderId="38" xfId="0" applyFont="1" applyBorder="1" applyAlignment="1">
      <alignment horizontal="center" vertical="center" wrapText="1"/>
    </xf>
    <xf numFmtId="0" fontId="74" fillId="0" borderId="27" xfId="0" applyFont="1" applyBorder="1" applyAlignment="1">
      <alignment horizontal="center" vertical="center" wrapText="1"/>
    </xf>
    <xf numFmtId="167" fontId="74" fillId="0" borderId="27" xfId="7" applyNumberFormat="1" applyFont="1" applyBorder="1" applyAlignment="1">
      <alignment horizontal="center" vertical="center" wrapText="1"/>
    </xf>
  </cellXfs>
  <cellStyles count="2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Comma 9" xfId="22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  <cellStyle name="Обычный 3" xfId="217"/>
    <cellStyle name="Финансовый 2" xfId="214"/>
    <cellStyle name="Финансовый 2 2" xfId="215"/>
    <cellStyle name="Финансовый 3" xfId="216"/>
    <cellStyle name="Финансовый 4" xfId="2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1" zoomScaleNormal="100" zoomScaleSheetLayoutView="100" workbookViewId="0">
      <selection activeCell="C33" sqref="C33"/>
    </sheetView>
  </sheetViews>
  <sheetFormatPr defaultColWidth="9.140625" defaultRowHeight="15.75"/>
  <cols>
    <col min="1" max="1" width="12.7109375" style="6" customWidth="1"/>
    <col min="2" max="2" width="24.7109375" style="6" customWidth="1"/>
    <col min="3" max="3" width="68.140625" style="6" customWidth="1"/>
    <col min="4" max="6" width="18.28515625" style="6" customWidth="1"/>
    <col min="7" max="7" width="15.85546875" style="6" customWidth="1"/>
    <col min="8" max="8" width="15.7109375" style="6" customWidth="1"/>
    <col min="9" max="10" width="12.42578125" style="6" customWidth="1"/>
    <col min="11" max="16384" width="9.140625" style="6"/>
  </cols>
  <sheetData>
    <row r="1" spans="1:8">
      <c r="F1" s="7" t="s">
        <v>26</v>
      </c>
      <c r="G1" s="7"/>
    </row>
    <row r="2" spans="1:8">
      <c r="F2" s="7" t="s">
        <v>64</v>
      </c>
      <c r="G2" s="7"/>
    </row>
    <row r="3" spans="1:8">
      <c r="F3" s="7" t="s">
        <v>1</v>
      </c>
      <c r="G3" s="7"/>
    </row>
    <row r="5" spans="1:8" ht="75.75" customHeight="1">
      <c r="A5" s="224" t="s">
        <v>158</v>
      </c>
      <c r="B5" s="224"/>
      <c r="C5" s="224"/>
      <c r="D5" s="224"/>
      <c r="E5" s="224"/>
      <c r="F5" s="224"/>
    </row>
    <row r="6" spans="1:8">
      <c r="F6" s="8" t="s">
        <v>41</v>
      </c>
    </row>
    <row r="7" spans="1:8" s="9" customFormat="1" ht="60" customHeight="1">
      <c r="A7" s="225" t="s">
        <v>2</v>
      </c>
      <c r="B7" s="226"/>
      <c r="C7" s="229" t="s">
        <v>3</v>
      </c>
      <c r="D7" s="231" t="s">
        <v>119</v>
      </c>
      <c r="E7" s="231"/>
      <c r="F7" s="232"/>
    </row>
    <row r="8" spans="1:8" s="9" customFormat="1" ht="31.5">
      <c r="A8" s="10" t="s">
        <v>5</v>
      </c>
      <c r="B8" s="11" t="s">
        <v>6</v>
      </c>
      <c r="C8" s="230"/>
      <c r="D8" s="12" t="s">
        <v>61</v>
      </c>
      <c r="E8" s="12" t="s">
        <v>53</v>
      </c>
      <c r="F8" s="13" t="s">
        <v>62</v>
      </c>
    </row>
    <row r="9" spans="1:8" s="9" customFormat="1" ht="17.25" customHeight="1">
      <c r="A9" s="14" t="s">
        <v>24</v>
      </c>
      <c r="B9" s="15"/>
      <c r="C9" s="16" t="s">
        <v>11</v>
      </c>
      <c r="D9" s="173">
        <f>D24+D11+D38</f>
        <v>0</v>
      </c>
      <c r="E9" s="173">
        <f>E24+E11+E38</f>
        <v>0</v>
      </c>
      <c r="F9" s="173">
        <f>F24+F11+F38</f>
        <v>0</v>
      </c>
    </row>
    <row r="10" spans="1:8" s="9" customFormat="1" ht="16.5">
      <c r="A10" s="14"/>
      <c r="B10" s="15"/>
      <c r="C10" s="119" t="s">
        <v>22</v>
      </c>
      <c r="D10" s="166"/>
      <c r="E10" s="166"/>
      <c r="F10" s="167"/>
    </row>
    <row r="11" spans="1:8" s="9" customFormat="1" ht="24" customHeight="1">
      <c r="A11" s="23"/>
      <c r="B11" s="227" t="s">
        <v>85</v>
      </c>
      <c r="C11" s="228"/>
      <c r="D11" s="217">
        <f t="shared" ref="D11:E11" si="0">D13</f>
        <v>-950</v>
      </c>
      <c r="E11" s="217">
        <f t="shared" si="0"/>
        <v>-950</v>
      </c>
      <c r="F11" s="217">
        <f>F13</f>
        <v>-950</v>
      </c>
    </row>
    <row r="12" spans="1:8" s="30" customFormat="1" ht="16.5">
      <c r="A12" s="238">
        <v>1025</v>
      </c>
      <c r="B12" s="238"/>
      <c r="C12" s="122" t="s">
        <v>16</v>
      </c>
      <c r="D12" s="4"/>
      <c r="E12" s="4"/>
      <c r="F12" s="29"/>
      <c r="G12" s="9"/>
      <c r="H12" s="9"/>
    </row>
    <row r="13" spans="1:8" s="30" customFormat="1" ht="31.5">
      <c r="A13" s="236"/>
      <c r="B13" s="236"/>
      <c r="C13" s="5" t="s">
        <v>82</v>
      </c>
      <c r="D13" s="29">
        <f t="shared" ref="D13:E13" si="1">+D19</f>
        <v>-950</v>
      </c>
      <c r="E13" s="29">
        <f t="shared" si="1"/>
        <v>-950</v>
      </c>
      <c r="F13" s="29">
        <f>+F19</f>
        <v>-950</v>
      </c>
      <c r="G13" s="9"/>
      <c r="H13" s="9"/>
    </row>
    <row r="14" spans="1:8" s="30" customFormat="1" ht="16.5">
      <c r="A14" s="236"/>
      <c r="B14" s="236"/>
      <c r="C14" s="122" t="s">
        <v>17</v>
      </c>
      <c r="D14" s="4"/>
      <c r="E14" s="4"/>
      <c r="F14" s="29"/>
      <c r="G14" s="9"/>
      <c r="H14" s="9"/>
    </row>
    <row r="15" spans="1:8" s="30" customFormat="1" ht="31.5">
      <c r="A15" s="236"/>
      <c r="B15" s="236"/>
      <c r="C15" s="5" t="s">
        <v>83</v>
      </c>
      <c r="D15" s="31"/>
      <c r="E15" s="31"/>
      <c r="F15" s="32"/>
      <c r="G15" s="9"/>
      <c r="H15" s="9"/>
    </row>
    <row r="16" spans="1:8" s="30" customFormat="1" ht="16.5">
      <c r="A16" s="236"/>
      <c r="B16" s="236"/>
      <c r="C16" s="122" t="s">
        <v>18</v>
      </c>
      <c r="D16" s="2"/>
      <c r="E16" s="2"/>
      <c r="F16" s="32"/>
      <c r="G16" s="9"/>
      <c r="H16" s="9"/>
    </row>
    <row r="17" spans="1:8" s="30" customFormat="1" ht="47.25">
      <c r="A17" s="236"/>
      <c r="B17" s="239"/>
      <c r="C17" s="5" t="s">
        <v>84</v>
      </c>
      <c r="D17" s="33"/>
      <c r="E17" s="33"/>
      <c r="F17" s="32"/>
      <c r="G17" s="9"/>
      <c r="H17" s="9"/>
    </row>
    <row r="18" spans="1:8" s="30" customFormat="1" ht="16.5">
      <c r="A18" s="236"/>
      <c r="B18" s="238">
        <v>11001</v>
      </c>
      <c r="C18" s="123" t="s">
        <v>19</v>
      </c>
      <c r="D18" s="4"/>
      <c r="E18" s="4"/>
      <c r="F18" s="34"/>
      <c r="G18" s="9"/>
      <c r="H18" s="9"/>
    </row>
    <row r="19" spans="1:8" s="30" customFormat="1" ht="31.5">
      <c r="A19" s="236"/>
      <c r="B19" s="236"/>
      <c r="C19" s="3" t="s">
        <v>86</v>
      </c>
      <c r="D19" s="35">
        <f>F19</f>
        <v>-950</v>
      </c>
      <c r="E19" s="35">
        <f>F19</f>
        <v>-950</v>
      </c>
      <c r="F19" s="36">
        <v>-950</v>
      </c>
      <c r="G19" s="9"/>
      <c r="H19" s="9"/>
    </row>
    <row r="20" spans="1:8" s="30" customFormat="1" ht="16.5">
      <c r="A20" s="236"/>
      <c r="B20" s="236"/>
      <c r="C20" s="123" t="s">
        <v>20</v>
      </c>
      <c r="D20" s="4"/>
      <c r="E20" s="4"/>
      <c r="F20" s="37"/>
      <c r="G20" s="9"/>
      <c r="H20" s="9"/>
    </row>
    <row r="21" spans="1:8" s="30" customFormat="1" ht="94.5">
      <c r="A21" s="236"/>
      <c r="B21" s="236"/>
      <c r="C21" s="3" t="s">
        <v>87</v>
      </c>
      <c r="D21" s="31"/>
      <c r="E21" s="31"/>
      <c r="F21" s="37"/>
      <c r="G21" s="9"/>
      <c r="H21" s="9"/>
    </row>
    <row r="22" spans="1:8" s="30" customFormat="1" ht="16.5">
      <c r="A22" s="236"/>
      <c r="B22" s="236"/>
      <c r="C22" s="123" t="s">
        <v>21</v>
      </c>
      <c r="D22" s="4"/>
      <c r="E22" s="4"/>
      <c r="F22" s="37"/>
      <c r="G22" s="9"/>
      <c r="H22" s="9"/>
    </row>
    <row r="23" spans="1:8" s="30" customFormat="1" ht="21" customHeight="1">
      <c r="A23" s="239"/>
      <c r="B23" s="239"/>
      <c r="C23" s="3" t="s">
        <v>45</v>
      </c>
      <c r="D23" s="31"/>
      <c r="E23" s="31"/>
      <c r="F23" s="38"/>
      <c r="G23" s="9"/>
      <c r="H23" s="9"/>
    </row>
    <row r="24" spans="1:8" s="9" customFormat="1" ht="16.5">
      <c r="A24" s="120"/>
      <c r="B24" s="227" t="s">
        <v>91</v>
      </c>
      <c r="C24" s="228"/>
      <c r="D24" s="168">
        <f t="shared" ref="D24:E24" si="2">+D26</f>
        <v>950</v>
      </c>
      <c r="E24" s="168">
        <f t="shared" si="2"/>
        <v>950</v>
      </c>
      <c r="F24" s="168">
        <f>+F26</f>
        <v>950</v>
      </c>
    </row>
    <row r="25" spans="1:8" s="9" customFormat="1" ht="16.5">
      <c r="A25" s="238">
        <v>1090</v>
      </c>
      <c r="B25" s="241"/>
      <c r="C25" s="1" t="s">
        <v>16</v>
      </c>
      <c r="D25" s="166"/>
      <c r="E25" s="166"/>
      <c r="F25" s="169"/>
    </row>
    <row r="26" spans="1:8" s="9" customFormat="1">
      <c r="A26" s="236"/>
      <c r="B26" s="242"/>
      <c r="C26" s="2" t="s">
        <v>88</v>
      </c>
      <c r="D26" s="170">
        <f t="shared" ref="D26:E26" si="3">+D33</f>
        <v>950</v>
      </c>
      <c r="E26" s="170">
        <f t="shared" si="3"/>
        <v>950</v>
      </c>
      <c r="F26" s="170">
        <f>+F33</f>
        <v>950</v>
      </c>
      <c r="G26" s="19"/>
    </row>
    <row r="27" spans="1:8" s="9" customFormat="1" ht="16.5">
      <c r="A27" s="236"/>
      <c r="B27" s="242"/>
      <c r="C27" s="1" t="s">
        <v>17</v>
      </c>
      <c r="D27" s="171"/>
      <c r="E27" s="171"/>
      <c r="F27" s="169"/>
    </row>
    <row r="28" spans="1:8" s="9" customFormat="1" ht="24" customHeight="1">
      <c r="A28" s="236"/>
      <c r="B28" s="242"/>
      <c r="C28" s="2" t="s">
        <v>89</v>
      </c>
      <c r="D28" s="21"/>
      <c r="E28" s="21"/>
      <c r="F28" s="22"/>
    </row>
    <row r="29" spans="1:8" s="9" customFormat="1" ht="16.5">
      <c r="A29" s="236"/>
      <c r="B29" s="242"/>
      <c r="C29" s="1" t="s">
        <v>18</v>
      </c>
      <c r="D29" s="20"/>
      <c r="E29" s="20"/>
      <c r="F29" s="22"/>
    </row>
    <row r="30" spans="1:8" s="9" customFormat="1" ht="54" customHeight="1">
      <c r="A30" s="239"/>
      <c r="B30" s="242"/>
      <c r="C30" s="2" t="s">
        <v>90</v>
      </c>
      <c r="D30" s="21"/>
      <c r="E30" s="21"/>
      <c r="F30" s="22"/>
    </row>
    <row r="31" spans="1:8" s="9" customFormat="1">
      <c r="A31" s="23"/>
      <c r="B31" s="24"/>
      <c r="C31" s="25" t="s">
        <v>23</v>
      </c>
      <c r="D31" s="25"/>
      <c r="E31" s="25"/>
      <c r="F31" s="26"/>
    </row>
    <row r="32" spans="1:8" s="9" customFormat="1" ht="16.5">
      <c r="A32" s="23"/>
      <c r="B32" s="240">
        <v>11005</v>
      </c>
      <c r="C32" s="121" t="s">
        <v>19</v>
      </c>
      <c r="D32" s="20"/>
      <c r="E32" s="20"/>
      <c r="F32" s="22"/>
    </row>
    <row r="33" spans="1:8" s="9" customFormat="1" ht="19.5" customHeight="1">
      <c r="A33" s="23"/>
      <c r="B33" s="240"/>
      <c r="C33" s="121" t="s">
        <v>161</v>
      </c>
      <c r="D33" s="164">
        <f>F33</f>
        <v>950</v>
      </c>
      <c r="E33" s="164">
        <f>F33</f>
        <v>950</v>
      </c>
      <c r="F33" s="165">
        <f>-F19</f>
        <v>950</v>
      </c>
      <c r="G33" s="27"/>
      <c r="H33" s="9" t="s">
        <v>153</v>
      </c>
    </row>
    <row r="34" spans="1:8" s="9" customFormat="1" ht="16.5">
      <c r="A34" s="23"/>
      <c r="B34" s="240"/>
      <c r="C34" s="121" t="s">
        <v>20</v>
      </c>
      <c r="D34" s="20"/>
      <c r="E34" s="20"/>
      <c r="F34" s="22"/>
    </row>
    <row r="35" spans="1:8" s="9" customFormat="1" ht="107.25" customHeight="1">
      <c r="A35" s="23"/>
      <c r="B35" s="240"/>
      <c r="C35" s="172" t="s">
        <v>125</v>
      </c>
      <c r="D35" s="21"/>
      <c r="E35" s="21"/>
      <c r="F35" s="22"/>
    </row>
    <row r="36" spans="1:8" s="9" customFormat="1" ht="18.75" customHeight="1">
      <c r="A36" s="23"/>
      <c r="B36" s="240"/>
      <c r="C36" s="121" t="s">
        <v>21</v>
      </c>
      <c r="D36" s="20"/>
      <c r="E36" s="20"/>
      <c r="F36" s="22"/>
    </row>
    <row r="37" spans="1:8" s="9" customFormat="1" ht="23.25" customHeight="1">
      <c r="A37" s="28"/>
      <c r="B37" s="240"/>
      <c r="C37" s="4" t="s">
        <v>58</v>
      </c>
      <c r="D37" s="21"/>
      <c r="E37" s="21"/>
      <c r="F37" s="22"/>
    </row>
    <row r="38" spans="1:8" s="40" customFormat="1">
      <c r="A38" s="39"/>
      <c r="B38" s="233" t="s">
        <v>44</v>
      </c>
      <c r="C38" s="234" t="s">
        <v>44</v>
      </c>
      <c r="D38" s="173">
        <f t="shared" ref="D38:E38" si="4">D40</f>
        <v>0</v>
      </c>
      <c r="E38" s="173">
        <f t="shared" si="4"/>
        <v>0</v>
      </c>
      <c r="F38" s="173">
        <f>F40</f>
        <v>0</v>
      </c>
      <c r="G38" s="9"/>
      <c r="H38" s="9"/>
    </row>
    <row r="39" spans="1:8" s="30" customFormat="1" ht="16.5">
      <c r="A39" s="160">
        <v>1139</v>
      </c>
      <c r="B39" s="160"/>
      <c r="C39" s="1" t="s">
        <v>16</v>
      </c>
      <c r="D39" s="173"/>
      <c r="E39" s="173"/>
      <c r="F39" s="173"/>
      <c r="G39" s="9"/>
      <c r="H39" s="9"/>
    </row>
    <row r="40" spans="1:8" s="30" customFormat="1">
      <c r="A40" s="161"/>
      <c r="B40" s="161"/>
      <c r="C40" s="31" t="s">
        <v>67</v>
      </c>
      <c r="D40" s="173">
        <f>+D52+D46</f>
        <v>0</v>
      </c>
      <c r="E40" s="173">
        <f>+E52+E46</f>
        <v>0</v>
      </c>
      <c r="F40" s="173">
        <f>+F52+F46</f>
        <v>0</v>
      </c>
      <c r="G40" s="9"/>
      <c r="H40" s="9"/>
    </row>
    <row r="41" spans="1:8" s="30" customFormat="1" ht="16.5">
      <c r="A41" s="161"/>
      <c r="B41" s="161"/>
      <c r="C41" s="1" t="s">
        <v>17</v>
      </c>
      <c r="D41" s="29"/>
      <c r="E41" s="29"/>
      <c r="F41" s="29"/>
      <c r="G41" s="9"/>
      <c r="H41" s="9"/>
    </row>
    <row r="42" spans="1:8" s="30" customFormat="1" ht="47.25">
      <c r="A42" s="161"/>
      <c r="B42" s="161"/>
      <c r="C42" s="31" t="s">
        <v>68</v>
      </c>
      <c r="D42" s="32"/>
      <c r="E42" s="32"/>
      <c r="F42" s="32"/>
      <c r="G42" s="9"/>
      <c r="H42" s="9"/>
    </row>
    <row r="43" spans="1:8" s="30" customFormat="1" ht="16.5">
      <c r="A43" s="161"/>
      <c r="B43" s="161"/>
      <c r="C43" s="1" t="s">
        <v>18</v>
      </c>
      <c r="D43" s="32"/>
      <c r="E43" s="32"/>
      <c r="F43" s="32"/>
      <c r="G43" s="9"/>
      <c r="H43" s="9"/>
    </row>
    <row r="44" spans="1:8" s="30" customFormat="1" ht="31.5">
      <c r="A44" s="161"/>
      <c r="B44" s="162"/>
      <c r="C44" s="41" t="s">
        <v>69</v>
      </c>
      <c r="D44" s="32"/>
      <c r="E44" s="32"/>
      <c r="F44" s="32"/>
      <c r="G44" s="9"/>
      <c r="H44" s="9"/>
    </row>
    <row r="45" spans="1:8" s="30" customFormat="1" ht="16.5">
      <c r="A45" s="42"/>
      <c r="B45" s="235" t="s">
        <v>70</v>
      </c>
      <c r="C45" s="1" t="s">
        <v>19</v>
      </c>
      <c r="D45" s="34"/>
      <c r="E45" s="34"/>
      <c r="F45" s="34"/>
      <c r="G45" s="9"/>
      <c r="H45" s="9"/>
    </row>
    <row r="46" spans="1:8" s="30" customFormat="1">
      <c r="A46" s="43"/>
      <c r="B46" s="236"/>
      <c r="C46" s="31" t="s">
        <v>67</v>
      </c>
      <c r="D46" s="29">
        <f>F46</f>
        <v>950</v>
      </c>
      <c r="E46" s="29">
        <f>F46</f>
        <v>950</v>
      </c>
      <c r="F46" s="29">
        <f>-F52</f>
        <v>950</v>
      </c>
      <c r="G46" s="9"/>
      <c r="H46" s="9"/>
    </row>
    <row r="47" spans="1:8" s="30" customFormat="1" ht="16.5">
      <c r="A47" s="43"/>
      <c r="B47" s="236"/>
      <c r="C47" s="1" t="s">
        <v>20</v>
      </c>
      <c r="D47" s="37"/>
      <c r="E47" s="37"/>
      <c r="F47" s="37"/>
      <c r="G47" s="9"/>
      <c r="H47" s="9"/>
    </row>
    <row r="48" spans="1:8" s="30" customFormat="1" ht="78.75">
      <c r="A48" s="43"/>
      <c r="B48" s="236"/>
      <c r="C48" s="31" t="s">
        <v>71</v>
      </c>
      <c r="D48" s="37"/>
      <c r="E48" s="37"/>
      <c r="F48" s="37"/>
      <c r="G48" s="9"/>
      <c r="H48" s="9"/>
    </row>
    <row r="49" spans="1:8" s="30" customFormat="1" ht="16.5">
      <c r="A49" s="43"/>
      <c r="B49" s="236"/>
      <c r="C49" s="1" t="s">
        <v>21</v>
      </c>
      <c r="D49" s="37"/>
      <c r="E49" s="37"/>
      <c r="F49" s="37"/>
      <c r="G49" s="9"/>
      <c r="H49" s="9"/>
    </row>
    <row r="50" spans="1:8" s="30" customFormat="1">
      <c r="A50" s="44"/>
      <c r="B50" s="237"/>
      <c r="C50" s="31" t="s">
        <v>45</v>
      </c>
      <c r="D50" s="38"/>
      <c r="E50" s="38"/>
      <c r="F50" s="38"/>
      <c r="G50" s="9"/>
      <c r="H50" s="9"/>
    </row>
    <row r="51" spans="1:8" s="30" customFormat="1" ht="16.5">
      <c r="A51" s="161"/>
      <c r="B51" s="160" t="s">
        <v>70</v>
      </c>
      <c r="C51" s="1" t="s">
        <v>19</v>
      </c>
      <c r="D51" s="34"/>
      <c r="E51" s="34"/>
      <c r="F51" s="34"/>
      <c r="G51" s="9"/>
      <c r="H51" s="9"/>
    </row>
    <row r="52" spans="1:8" s="30" customFormat="1">
      <c r="A52" s="161"/>
      <c r="B52" s="161"/>
      <c r="C52" s="31" t="s">
        <v>67</v>
      </c>
      <c r="D52" s="29">
        <f>F52</f>
        <v>-950</v>
      </c>
      <c r="E52" s="29">
        <f>F52</f>
        <v>-950</v>
      </c>
      <c r="F52" s="29">
        <f>F19</f>
        <v>-950</v>
      </c>
      <c r="G52" s="9"/>
      <c r="H52" s="9"/>
    </row>
    <row r="53" spans="1:8" s="30" customFormat="1" ht="16.5">
      <c r="A53" s="161"/>
      <c r="B53" s="161"/>
      <c r="C53" s="1" t="s">
        <v>20</v>
      </c>
      <c r="D53" s="37"/>
      <c r="E53" s="37"/>
      <c r="F53" s="37"/>
      <c r="G53" s="9"/>
      <c r="H53" s="9"/>
    </row>
    <row r="54" spans="1:8" s="30" customFormat="1" ht="78.75">
      <c r="A54" s="161"/>
      <c r="B54" s="161"/>
      <c r="C54" s="31" t="s">
        <v>71</v>
      </c>
      <c r="D54" s="37"/>
      <c r="E54" s="37"/>
      <c r="F54" s="37"/>
      <c r="G54" s="9"/>
      <c r="H54" s="9"/>
    </row>
    <row r="55" spans="1:8" s="30" customFormat="1" ht="16.5">
      <c r="A55" s="161"/>
      <c r="B55" s="161"/>
      <c r="C55" s="1" t="s">
        <v>21</v>
      </c>
      <c r="D55" s="37"/>
      <c r="E55" s="37"/>
      <c r="F55" s="37"/>
      <c r="G55" s="9"/>
      <c r="H55" s="9"/>
    </row>
    <row r="56" spans="1:8" s="30" customFormat="1">
      <c r="A56" s="162"/>
      <c r="B56" s="162"/>
      <c r="C56" s="31" t="s">
        <v>45</v>
      </c>
      <c r="D56" s="38"/>
      <c r="E56" s="38"/>
      <c r="F56" s="38"/>
      <c r="G56" s="9"/>
      <c r="H56" s="9"/>
    </row>
    <row r="57" spans="1:8">
      <c r="G57" s="9"/>
      <c r="H57" s="9"/>
    </row>
    <row r="58" spans="1:8">
      <c r="G58" s="9"/>
      <c r="H58" s="9"/>
    </row>
    <row r="59" spans="1:8">
      <c r="G59" s="9"/>
      <c r="H59" s="9"/>
    </row>
    <row r="60" spans="1:8">
      <c r="G60" s="9"/>
      <c r="H60" s="9"/>
    </row>
    <row r="61" spans="1:8">
      <c r="G61" s="9"/>
      <c r="H61" s="9"/>
    </row>
    <row r="62" spans="1:8">
      <c r="G62" s="9"/>
      <c r="H62" s="9"/>
    </row>
  </sheetData>
  <mergeCells count="14">
    <mergeCell ref="B38:C38"/>
    <mergeCell ref="B45:B50"/>
    <mergeCell ref="B11:C11"/>
    <mergeCell ref="A12:A23"/>
    <mergeCell ref="B12:B17"/>
    <mergeCell ref="B18:B23"/>
    <mergeCell ref="B32:B37"/>
    <mergeCell ref="A25:A30"/>
    <mergeCell ref="B25:B30"/>
    <mergeCell ref="A5:F5"/>
    <mergeCell ref="A7:B7"/>
    <mergeCell ref="B24:C24"/>
    <mergeCell ref="C7:C8"/>
    <mergeCell ref="D7:F7"/>
  </mergeCells>
  <pageMargins left="0" right="0" top="0.19685039370078741" bottom="0.2" header="0.2" footer="0.31496062992125984"/>
  <pageSetup paperSize="9" scale="53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opLeftCell="C70" zoomScaleNormal="100" zoomScaleSheetLayoutView="100" workbookViewId="0">
      <selection activeCell="F90" sqref="F90"/>
    </sheetView>
  </sheetViews>
  <sheetFormatPr defaultColWidth="9.140625" defaultRowHeight="15.75"/>
  <cols>
    <col min="1" max="1" width="9.5703125" style="30" customWidth="1"/>
    <col min="2" max="2" width="9.140625" style="30" customWidth="1"/>
    <col min="3" max="3" width="7.140625" style="30" customWidth="1"/>
    <col min="4" max="4" width="10.140625" style="30" customWidth="1"/>
    <col min="5" max="5" width="9.42578125" style="30" customWidth="1"/>
    <col min="6" max="6" width="64.85546875" style="30" customWidth="1"/>
    <col min="7" max="7" width="19.140625" style="115" customWidth="1"/>
    <col min="8" max="8" width="16.140625" style="115" customWidth="1"/>
    <col min="9" max="9" width="16" style="115" customWidth="1"/>
    <col min="10" max="10" width="10.42578125" style="30" customWidth="1"/>
    <col min="11" max="11" width="9.42578125" style="30" customWidth="1"/>
    <col min="12" max="16384" width="9.140625" style="30"/>
  </cols>
  <sheetData>
    <row r="1" spans="1:11">
      <c r="I1" s="116" t="s">
        <v>27</v>
      </c>
    </row>
    <row r="2" spans="1:11">
      <c r="I2" s="116" t="s">
        <v>64</v>
      </c>
    </row>
    <row r="3" spans="1:11">
      <c r="I3" s="116" t="s">
        <v>1</v>
      </c>
    </row>
    <row r="5" spans="1:11" ht="43.5" customHeight="1">
      <c r="A5" s="243" t="s">
        <v>159</v>
      </c>
      <c r="B5" s="243"/>
      <c r="C5" s="243"/>
      <c r="D5" s="243"/>
      <c r="E5" s="243"/>
      <c r="F5" s="243"/>
      <c r="G5" s="243"/>
      <c r="H5" s="243"/>
      <c r="I5" s="243"/>
    </row>
    <row r="7" spans="1:11">
      <c r="I7" s="117" t="s">
        <v>41</v>
      </c>
    </row>
    <row r="8" spans="1:11" s="40" customFormat="1" ht="57" customHeight="1">
      <c r="A8" s="244" t="s">
        <v>12</v>
      </c>
      <c r="B8" s="244"/>
      <c r="C8" s="244"/>
      <c r="D8" s="244" t="s">
        <v>2</v>
      </c>
      <c r="E8" s="244"/>
      <c r="F8" s="244" t="s">
        <v>7</v>
      </c>
      <c r="G8" s="245" t="s">
        <v>119</v>
      </c>
      <c r="H8" s="245"/>
      <c r="I8" s="246"/>
    </row>
    <row r="9" spans="1:11" s="40" customFormat="1" ht="47.25">
      <c r="A9" s="49" t="s">
        <v>13</v>
      </c>
      <c r="B9" s="49" t="s">
        <v>14</v>
      </c>
      <c r="C9" s="49" t="s">
        <v>15</v>
      </c>
      <c r="D9" s="49" t="s">
        <v>5</v>
      </c>
      <c r="E9" s="49" t="s">
        <v>6</v>
      </c>
      <c r="F9" s="244"/>
      <c r="G9" s="50" t="s">
        <v>61</v>
      </c>
      <c r="H9" s="50" t="s">
        <v>53</v>
      </c>
      <c r="I9" s="13" t="s">
        <v>62</v>
      </c>
    </row>
    <row r="10" spans="1:11" s="40" customFormat="1">
      <c r="A10" s="2"/>
      <c r="B10" s="2"/>
      <c r="C10" s="2"/>
      <c r="D10" s="51"/>
      <c r="E10" s="51"/>
      <c r="F10" s="4" t="s">
        <v>11</v>
      </c>
      <c r="G10" s="173">
        <f>G30+G12+G50</f>
        <v>0</v>
      </c>
      <c r="H10" s="173">
        <f>H30+H12+H50</f>
        <v>0</v>
      </c>
      <c r="I10" s="173">
        <f>I30+I12+I50</f>
        <v>0</v>
      </c>
    </row>
    <row r="11" spans="1:11" s="40" customFormat="1">
      <c r="A11" s="2"/>
      <c r="B11" s="2"/>
      <c r="C11" s="2"/>
      <c r="D11" s="51"/>
      <c r="E11" s="51"/>
      <c r="F11" s="4" t="s">
        <v>22</v>
      </c>
      <c r="G11" s="149"/>
      <c r="H11" s="149"/>
      <c r="I11" s="191"/>
    </row>
    <row r="12" spans="1:11" s="52" customFormat="1" ht="21" customHeight="1">
      <c r="A12" s="110"/>
      <c r="B12" s="110"/>
      <c r="C12" s="110"/>
      <c r="D12" s="110"/>
      <c r="E12" s="111"/>
      <c r="F12" s="114" t="s">
        <v>103</v>
      </c>
      <c r="G12" s="201">
        <f t="shared" ref="G12:H12" si="0">+G13</f>
        <v>-950</v>
      </c>
      <c r="H12" s="201">
        <f t="shared" si="0"/>
        <v>-950</v>
      </c>
      <c r="I12" s="201">
        <f>+I13</f>
        <v>-950</v>
      </c>
      <c r="J12" s="30"/>
      <c r="K12" s="30"/>
    </row>
    <row r="13" spans="1:11" ht="16.5">
      <c r="A13" s="210" t="s">
        <v>29</v>
      </c>
      <c r="B13" s="211"/>
      <c r="C13" s="211"/>
      <c r="D13" s="211"/>
      <c r="E13" s="45"/>
      <c r="F13" s="209" t="s">
        <v>99</v>
      </c>
      <c r="G13" s="201">
        <f t="shared" ref="G13:H13" si="1">+G15</f>
        <v>-950</v>
      </c>
      <c r="H13" s="201">
        <f t="shared" si="1"/>
        <v>-950</v>
      </c>
      <c r="I13" s="201">
        <f t="shared" ref="I13" si="2">+I15</f>
        <v>-950</v>
      </c>
    </row>
    <row r="14" spans="1:11" ht="16.5">
      <c r="A14" s="211"/>
      <c r="B14" s="211"/>
      <c r="C14" s="211"/>
      <c r="D14" s="211"/>
      <c r="E14" s="45"/>
      <c r="F14" s="112" t="s">
        <v>8</v>
      </c>
      <c r="G14" s="149"/>
      <c r="H14" s="149"/>
      <c r="I14" s="203"/>
    </row>
    <row r="15" spans="1:11" ht="60" customHeight="1">
      <c r="A15" s="211"/>
      <c r="B15" s="212" t="s">
        <v>29</v>
      </c>
      <c r="C15" s="211"/>
      <c r="D15" s="211"/>
      <c r="E15" s="45"/>
      <c r="F15" s="2" t="s">
        <v>100</v>
      </c>
      <c r="G15" s="202">
        <f t="shared" ref="G15:H15" si="3">+G17</f>
        <v>-950</v>
      </c>
      <c r="H15" s="202">
        <f t="shared" si="3"/>
        <v>-950</v>
      </c>
      <c r="I15" s="202">
        <f t="shared" ref="I15" si="4">+I17</f>
        <v>-950</v>
      </c>
    </row>
    <row r="16" spans="1:11" ht="16.5">
      <c r="A16" s="211"/>
      <c r="B16" s="211"/>
      <c r="C16" s="211"/>
      <c r="D16" s="211"/>
      <c r="E16" s="45"/>
      <c r="F16" s="112" t="s">
        <v>8</v>
      </c>
      <c r="G16" s="149"/>
      <c r="H16" s="149"/>
      <c r="I16" s="203"/>
    </row>
    <row r="17" spans="1:9" ht="44.25" customHeight="1">
      <c r="A17" s="211"/>
      <c r="B17" s="211"/>
      <c r="C17" s="213" t="s">
        <v>47</v>
      </c>
      <c r="D17" s="211"/>
      <c r="E17" s="45"/>
      <c r="F17" s="2" t="s">
        <v>101</v>
      </c>
      <c r="G17" s="202">
        <f t="shared" ref="G17:H17" si="5">G19</f>
        <v>-950</v>
      </c>
      <c r="H17" s="202">
        <f t="shared" si="5"/>
        <v>-950</v>
      </c>
      <c r="I17" s="202">
        <f>I19</f>
        <v>-950</v>
      </c>
    </row>
    <row r="18" spans="1:9" ht="16.5">
      <c r="A18" s="211"/>
      <c r="B18" s="211"/>
      <c r="C18" s="211"/>
      <c r="D18" s="211"/>
      <c r="E18" s="45"/>
      <c r="F18" s="112" t="s">
        <v>8</v>
      </c>
      <c r="G18" s="149"/>
      <c r="H18" s="149"/>
      <c r="I18" s="203"/>
    </row>
    <row r="19" spans="1:9" ht="46.5" customHeight="1">
      <c r="A19" s="211"/>
      <c r="B19" s="211"/>
      <c r="C19" s="211"/>
      <c r="D19" s="211">
        <v>1025</v>
      </c>
      <c r="E19" s="45"/>
      <c r="F19" s="56" t="s">
        <v>82</v>
      </c>
      <c r="G19" s="202">
        <f t="shared" ref="G19:H19" si="6">+G21</f>
        <v>-950</v>
      </c>
      <c r="H19" s="202">
        <f t="shared" si="6"/>
        <v>-950</v>
      </c>
      <c r="I19" s="202">
        <f t="shared" ref="I19" si="7">+I21</f>
        <v>-950</v>
      </c>
    </row>
    <row r="20" spans="1:9" ht="16.5">
      <c r="A20" s="45"/>
      <c r="B20" s="45"/>
      <c r="C20" s="45"/>
      <c r="D20" s="45"/>
      <c r="E20" s="45"/>
      <c r="F20" s="112" t="s">
        <v>8</v>
      </c>
      <c r="G20" s="149"/>
      <c r="H20" s="149"/>
      <c r="I20" s="204"/>
    </row>
    <row r="21" spans="1:9" ht="31.5">
      <c r="A21" s="45"/>
      <c r="B21" s="45"/>
      <c r="C21" s="45"/>
      <c r="D21" s="45"/>
      <c r="E21" s="45">
        <v>11001</v>
      </c>
      <c r="F21" s="57" t="s">
        <v>86</v>
      </c>
      <c r="G21" s="202">
        <f t="shared" ref="G21:H21" si="8">G23</f>
        <v>-950</v>
      </c>
      <c r="H21" s="202">
        <f t="shared" si="8"/>
        <v>-950</v>
      </c>
      <c r="I21" s="202">
        <f>I23</f>
        <v>-950</v>
      </c>
    </row>
    <row r="22" spans="1:9" ht="16.5">
      <c r="A22" s="45"/>
      <c r="B22" s="45"/>
      <c r="C22" s="45"/>
      <c r="D22" s="45"/>
      <c r="E22" s="45"/>
      <c r="F22" s="112" t="s">
        <v>102</v>
      </c>
      <c r="G22" s="198"/>
      <c r="H22" s="198"/>
      <c r="I22" s="205"/>
    </row>
    <row r="23" spans="1:9" ht="23.25" customHeight="1">
      <c r="A23" s="45"/>
      <c r="B23" s="45"/>
      <c r="C23" s="45"/>
      <c r="D23" s="45"/>
      <c r="E23" s="45"/>
      <c r="F23" s="206" t="s">
        <v>103</v>
      </c>
      <c r="G23" s="202">
        <f t="shared" ref="G23:H23" si="9">+G25</f>
        <v>-950</v>
      </c>
      <c r="H23" s="202">
        <f t="shared" si="9"/>
        <v>-950</v>
      </c>
      <c r="I23" s="202">
        <f>+I25</f>
        <v>-950</v>
      </c>
    </row>
    <row r="24" spans="1:9" ht="33.75" customHeight="1">
      <c r="A24" s="58"/>
      <c r="B24" s="59"/>
      <c r="C24" s="59"/>
      <c r="D24" s="59"/>
      <c r="E24" s="59"/>
      <c r="F24" s="112" t="s">
        <v>104</v>
      </c>
      <c r="G24" s="199"/>
      <c r="H24" s="199"/>
      <c r="I24" s="204"/>
    </row>
    <row r="25" spans="1:9">
      <c r="A25" s="58"/>
      <c r="B25" s="59"/>
      <c r="C25" s="59"/>
      <c r="D25" s="59"/>
      <c r="E25" s="59"/>
      <c r="F25" s="2" t="s">
        <v>9</v>
      </c>
      <c r="G25" s="202">
        <f t="shared" ref="G25:H25" si="10">+G29</f>
        <v>-950</v>
      </c>
      <c r="H25" s="202">
        <f t="shared" si="10"/>
        <v>-950</v>
      </c>
      <c r="I25" s="202">
        <f t="shared" ref="I25" si="11">+I29</f>
        <v>-950</v>
      </c>
    </row>
    <row r="26" spans="1:9">
      <c r="A26" s="58"/>
      <c r="B26" s="59"/>
      <c r="C26" s="59"/>
      <c r="D26" s="59"/>
      <c r="E26" s="59"/>
      <c r="F26" s="2" t="s">
        <v>10</v>
      </c>
      <c r="G26" s="202">
        <f t="shared" ref="G26:H26" si="12">G27</f>
        <v>-950</v>
      </c>
      <c r="H26" s="202">
        <f t="shared" si="12"/>
        <v>-950</v>
      </c>
      <c r="I26" s="202">
        <f>I27</f>
        <v>-950</v>
      </c>
    </row>
    <row r="27" spans="1:9" ht="31.5">
      <c r="A27" s="58"/>
      <c r="B27" s="59"/>
      <c r="C27" s="59"/>
      <c r="D27" s="59"/>
      <c r="E27" s="59"/>
      <c r="F27" s="2" t="s">
        <v>65</v>
      </c>
      <c r="G27" s="189">
        <f t="shared" ref="G27:H27" si="13">G28</f>
        <v>-950</v>
      </c>
      <c r="H27" s="189">
        <f t="shared" si="13"/>
        <v>-950</v>
      </c>
      <c r="I27" s="189">
        <f>I28</f>
        <v>-950</v>
      </c>
    </row>
    <row r="28" spans="1:9" ht="16.5">
      <c r="A28" s="58"/>
      <c r="B28" s="59"/>
      <c r="C28" s="59"/>
      <c r="D28" s="59"/>
      <c r="E28" s="59"/>
      <c r="F28" s="113" t="s">
        <v>105</v>
      </c>
      <c r="G28" s="189">
        <f t="shared" ref="G28:H28" si="14">G29</f>
        <v>-950</v>
      </c>
      <c r="H28" s="189">
        <f t="shared" si="14"/>
        <v>-950</v>
      </c>
      <c r="I28" s="189">
        <f>I29</f>
        <v>-950</v>
      </c>
    </row>
    <row r="29" spans="1:9">
      <c r="A29" s="46"/>
      <c r="B29" s="60"/>
      <c r="C29" s="60"/>
      <c r="D29" s="46"/>
      <c r="E29" s="47"/>
      <c r="F29" s="48" t="s">
        <v>106</v>
      </c>
      <c r="G29" s="202">
        <f>havelvac1!D19</f>
        <v>-950</v>
      </c>
      <c r="H29" s="202">
        <f>havelvac1!E19</f>
        <v>-950</v>
      </c>
      <c r="I29" s="202">
        <f>havelvac1!F19</f>
        <v>-950</v>
      </c>
    </row>
    <row r="30" spans="1:9" s="40" customFormat="1" ht="37.5" customHeight="1">
      <c r="A30" s="108"/>
      <c r="B30" s="108"/>
      <c r="C30" s="108"/>
      <c r="D30" s="109"/>
      <c r="E30" s="109"/>
      <c r="F30" s="114" t="s">
        <v>91</v>
      </c>
      <c r="G30" s="195">
        <f t="shared" ref="G30:H30" si="15">+G31</f>
        <v>950</v>
      </c>
      <c r="H30" s="195">
        <f t="shared" si="15"/>
        <v>950</v>
      </c>
      <c r="I30" s="195">
        <f t="shared" ref="I30" si="16">+I31</f>
        <v>950</v>
      </c>
    </row>
    <row r="31" spans="1:9" s="40" customFormat="1" ht="36" customHeight="1">
      <c r="A31" s="219" t="s">
        <v>96</v>
      </c>
      <c r="B31" s="220"/>
      <c r="C31" s="220"/>
      <c r="D31" s="221"/>
      <c r="E31" s="97"/>
      <c r="F31" s="114" t="s">
        <v>95</v>
      </c>
      <c r="G31" s="195">
        <f t="shared" ref="G31:H31" si="17">G33</f>
        <v>950</v>
      </c>
      <c r="H31" s="195">
        <f t="shared" si="17"/>
        <v>950</v>
      </c>
      <c r="I31" s="195">
        <f t="shared" ref="I31" si="18">I33</f>
        <v>950</v>
      </c>
    </row>
    <row r="32" spans="1:9" s="40" customFormat="1" ht="16.5">
      <c r="A32" s="219"/>
      <c r="B32" s="220"/>
      <c r="C32" s="220"/>
      <c r="D32" s="221"/>
      <c r="E32" s="97"/>
      <c r="F32" s="4" t="s">
        <v>8</v>
      </c>
      <c r="G32" s="149"/>
      <c r="H32" s="149"/>
      <c r="I32" s="196"/>
    </row>
    <row r="33" spans="1:9" s="40" customFormat="1" ht="16.5">
      <c r="A33" s="219"/>
      <c r="B33" s="219" t="s">
        <v>94</v>
      </c>
      <c r="C33" s="220"/>
      <c r="D33" s="221"/>
      <c r="E33" s="97"/>
      <c r="F33" s="54" t="s">
        <v>93</v>
      </c>
      <c r="G33" s="191">
        <f t="shared" ref="G33:H33" si="19">G35</f>
        <v>950</v>
      </c>
      <c r="H33" s="191">
        <f t="shared" si="19"/>
        <v>950</v>
      </c>
      <c r="I33" s="191">
        <f t="shared" ref="I33" si="20">I35</f>
        <v>950</v>
      </c>
    </row>
    <row r="34" spans="1:9" s="40" customFormat="1" ht="16.5">
      <c r="A34" s="219"/>
      <c r="B34" s="219"/>
      <c r="C34" s="220"/>
      <c r="D34" s="221"/>
      <c r="E34" s="97"/>
      <c r="F34" s="4" t="s">
        <v>8</v>
      </c>
      <c r="G34" s="149"/>
      <c r="H34" s="149"/>
      <c r="I34" s="191"/>
    </row>
    <row r="35" spans="1:9" s="40" customFormat="1" ht="16.5">
      <c r="A35" s="219"/>
      <c r="B35" s="219"/>
      <c r="C35" s="219" t="s">
        <v>29</v>
      </c>
      <c r="D35" s="222"/>
      <c r="E35" s="97"/>
      <c r="F35" s="4" t="s">
        <v>92</v>
      </c>
      <c r="G35" s="191">
        <f t="shared" ref="G35:H35" si="21">+G37</f>
        <v>950</v>
      </c>
      <c r="H35" s="191">
        <f t="shared" si="21"/>
        <v>950</v>
      </c>
      <c r="I35" s="191">
        <f>+I37</f>
        <v>950</v>
      </c>
    </row>
    <row r="36" spans="1:9" s="40" customFormat="1" ht="16.5">
      <c r="A36" s="219"/>
      <c r="B36" s="219"/>
      <c r="C36" s="219"/>
      <c r="D36" s="222"/>
      <c r="E36" s="97"/>
      <c r="F36" s="4" t="s">
        <v>8</v>
      </c>
      <c r="G36" s="149"/>
      <c r="H36" s="149"/>
      <c r="I36" s="196"/>
    </row>
    <row r="37" spans="1:9" s="40" customFormat="1" ht="25.5" customHeight="1">
      <c r="A37" s="219"/>
      <c r="B37" s="219"/>
      <c r="C37" s="219"/>
      <c r="D37" s="222"/>
      <c r="E37" s="97"/>
      <c r="F37" s="4" t="s">
        <v>97</v>
      </c>
      <c r="G37" s="191">
        <f t="shared" ref="G37:H37" si="22">+G39</f>
        <v>950</v>
      </c>
      <c r="H37" s="191">
        <f t="shared" si="22"/>
        <v>950</v>
      </c>
      <c r="I37" s="191">
        <f>+I39</f>
        <v>950</v>
      </c>
    </row>
    <row r="38" spans="1:9" s="40" customFormat="1" ht="16.5">
      <c r="A38" s="219"/>
      <c r="B38" s="219"/>
      <c r="C38" s="219"/>
      <c r="D38" s="222"/>
      <c r="E38" s="97"/>
      <c r="F38" s="4" t="s">
        <v>8</v>
      </c>
      <c r="G38" s="149"/>
      <c r="H38" s="149"/>
      <c r="I38" s="197"/>
    </row>
    <row r="39" spans="1:9" s="40" customFormat="1" ht="22.5" customHeight="1">
      <c r="A39" s="219"/>
      <c r="B39" s="219"/>
      <c r="C39" s="219"/>
      <c r="D39" s="223">
        <v>1090</v>
      </c>
      <c r="E39" s="222"/>
      <c r="F39" s="193" t="s">
        <v>98</v>
      </c>
      <c r="G39" s="195">
        <f>+G41</f>
        <v>950</v>
      </c>
      <c r="H39" s="195">
        <f t="shared" ref="H39:I39" si="23">+H41</f>
        <v>950</v>
      </c>
      <c r="I39" s="195">
        <f t="shared" si="23"/>
        <v>950</v>
      </c>
    </row>
    <row r="40" spans="1:9" s="40" customFormat="1" ht="27" customHeight="1">
      <c r="A40" s="219"/>
      <c r="B40" s="219"/>
      <c r="C40" s="219"/>
      <c r="D40" s="223"/>
      <c r="E40" s="222"/>
      <c r="F40" s="172" t="s">
        <v>8</v>
      </c>
      <c r="G40" s="194"/>
      <c r="H40" s="194"/>
      <c r="I40" s="194"/>
    </row>
    <row r="41" spans="1:9" s="40" customFormat="1" ht="36.75" customHeight="1">
      <c r="A41" s="219"/>
      <c r="B41" s="219"/>
      <c r="C41" s="219"/>
      <c r="D41" s="223"/>
      <c r="E41" s="163">
        <v>11005</v>
      </c>
      <c r="F41" s="172" t="s">
        <v>161</v>
      </c>
      <c r="G41" s="194">
        <f>+G43</f>
        <v>950</v>
      </c>
      <c r="H41" s="194">
        <f t="shared" ref="H41:I41" si="24">+H43</f>
        <v>950</v>
      </c>
      <c r="I41" s="194">
        <f t="shared" si="24"/>
        <v>950</v>
      </c>
    </row>
    <row r="42" spans="1:9" ht="24" customHeight="1">
      <c r="A42" s="219"/>
      <c r="B42" s="219"/>
      <c r="C42" s="219"/>
      <c r="D42" s="223"/>
      <c r="E42" s="97"/>
      <c r="F42" s="2" t="s">
        <v>25</v>
      </c>
      <c r="G42" s="199"/>
      <c r="H42" s="199"/>
      <c r="I42" s="197"/>
    </row>
    <row r="43" spans="1:9" s="40" customFormat="1" ht="24.75" customHeight="1">
      <c r="A43" s="219"/>
      <c r="B43" s="219"/>
      <c r="C43" s="219"/>
      <c r="D43" s="223"/>
      <c r="E43" s="97"/>
      <c r="F43" s="208" t="s">
        <v>85</v>
      </c>
      <c r="G43" s="200">
        <f t="shared" ref="G43:H43" si="25">G45</f>
        <v>950</v>
      </c>
      <c r="H43" s="200">
        <f t="shared" si="25"/>
        <v>950</v>
      </c>
      <c r="I43" s="200">
        <f t="shared" ref="I43" si="26">I45</f>
        <v>950</v>
      </c>
    </row>
    <row r="44" spans="1:9" ht="33">
      <c r="A44" s="219"/>
      <c r="B44" s="219"/>
      <c r="C44" s="219"/>
      <c r="D44" s="223"/>
      <c r="E44" s="97"/>
      <c r="F44" s="113" t="s">
        <v>28</v>
      </c>
      <c r="G44" s="199"/>
      <c r="H44" s="199"/>
      <c r="I44" s="200"/>
    </row>
    <row r="45" spans="1:9" ht="16.5">
      <c r="A45" s="219"/>
      <c r="B45" s="219"/>
      <c r="C45" s="219"/>
      <c r="D45" s="223"/>
      <c r="E45" s="97"/>
      <c r="F45" s="207" t="s">
        <v>9</v>
      </c>
      <c r="G45" s="200">
        <f t="shared" ref="G45:H45" si="27">+G46</f>
        <v>950</v>
      </c>
      <c r="H45" s="200">
        <f t="shared" si="27"/>
        <v>950</v>
      </c>
      <c r="I45" s="200">
        <f>+I46</f>
        <v>950</v>
      </c>
    </row>
    <row r="46" spans="1:9" ht="16.5">
      <c r="A46" s="219"/>
      <c r="B46" s="219"/>
      <c r="C46" s="219"/>
      <c r="D46" s="223"/>
      <c r="E46" s="97"/>
      <c r="F46" s="54" t="s">
        <v>10</v>
      </c>
      <c r="G46" s="200">
        <f t="shared" ref="G46:H46" si="28">G47</f>
        <v>950</v>
      </c>
      <c r="H46" s="200">
        <f t="shared" si="28"/>
        <v>950</v>
      </c>
      <c r="I46" s="200">
        <f t="shared" ref="I46:I48" si="29">I47</f>
        <v>950</v>
      </c>
    </row>
    <row r="47" spans="1:9" ht="31.5">
      <c r="A47" s="219"/>
      <c r="B47" s="219"/>
      <c r="C47" s="219"/>
      <c r="D47" s="223"/>
      <c r="E47" s="97"/>
      <c r="F47" s="54" t="s">
        <v>65</v>
      </c>
      <c r="G47" s="200">
        <f t="shared" ref="G47:H47" si="30">G48</f>
        <v>950</v>
      </c>
      <c r="H47" s="200">
        <f t="shared" si="30"/>
        <v>950</v>
      </c>
      <c r="I47" s="200">
        <f t="shared" si="29"/>
        <v>950</v>
      </c>
    </row>
    <row r="48" spans="1:9" ht="23.25" customHeight="1">
      <c r="A48" s="219"/>
      <c r="B48" s="219"/>
      <c r="C48" s="219"/>
      <c r="D48" s="223"/>
      <c r="E48" s="97"/>
      <c r="F48" s="1" t="s">
        <v>121</v>
      </c>
      <c r="G48" s="200">
        <f t="shared" ref="G48:H48" si="31">G49</f>
        <v>950</v>
      </c>
      <c r="H48" s="200">
        <f t="shared" si="31"/>
        <v>950</v>
      </c>
      <c r="I48" s="200">
        <f t="shared" si="29"/>
        <v>950</v>
      </c>
    </row>
    <row r="49" spans="1:11" ht="22.5" customHeight="1">
      <c r="A49" s="219"/>
      <c r="B49" s="219"/>
      <c r="C49" s="219"/>
      <c r="D49" s="223"/>
      <c r="E49" s="97"/>
      <c r="F49" s="4" t="s">
        <v>122</v>
      </c>
      <c r="G49" s="200">
        <f>havelvac1!D33</f>
        <v>950</v>
      </c>
      <c r="H49" s="200">
        <f>havelvac1!E33</f>
        <v>950</v>
      </c>
      <c r="I49" s="200">
        <f>havelvac1!F33</f>
        <v>950</v>
      </c>
    </row>
    <row r="50" spans="1:11" s="52" customFormat="1" ht="32.25" customHeight="1">
      <c r="A50" s="110"/>
      <c r="B50" s="110"/>
      <c r="C50" s="110"/>
      <c r="D50" s="110"/>
      <c r="E50" s="118"/>
      <c r="F50" s="192" t="s">
        <v>44</v>
      </c>
      <c r="G50" s="173">
        <f>+G51</f>
        <v>0</v>
      </c>
      <c r="H50" s="173">
        <f t="shared" ref="H50:I50" si="32">+H51</f>
        <v>0</v>
      </c>
      <c r="I50" s="173">
        <f t="shared" si="32"/>
        <v>0</v>
      </c>
      <c r="J50" s="30"/>
      <c r="K50" s="30"/>
    </row>
    <row r="51" spans="1:11" s="174" customFormat="1" ht="33">
      <c r="A51" s="107" t="s">
        <v>72</v>
      </c>
      <c r="B51" s="108"/>
      <c r="C51" s="108"/>
      <c r="D51" s="108"/>
      <c r="E51" s="108"/>
      <c r="F51" s="107" t="s">
        <v>73</v>
      </c>
      <c r="G51" s="173">
        <f t="shared" ref="G51:I51" si="33">+G53</f>
        <v>0</v>
      </c>
      <c r="H51" s="173">
        <f t="shared" si="33"/>
        <v>0</v>
      </c>
      <c r="I51" s="173">
        <f t="shared" si="33"/>
        <v>0</v>
      </c>
    </row>
    <row r="52" spans="1:11" s="174" customFormat="1">
      <c r="A52" s="2"/>
      <c r="B52" s="2"/>
      <c r="C52" s="2"/>
      <c r="D52" s="2"/>
      <c r="E52" s="2"/>
      <c r="F52" s="2" t="s">
        <v>8</v>
      </c>
      <c r="G52" s="2"/>
      <c r="H52" s="2"/>
      <c r="I52" s="175"/>
    </row>
    <row r="53" spans="1:11" s="174" customFormat="1" ht="33">
      <c r="A53" s="2"/>
      <c r="B53" s="107" t="s">
        <v>47</v>
      </c>
      <c r="C53" s="108"/>
      <c r="D53" s="108"/>
      <c r="E53" s="108"/>
      <c r="F53" s="107" t="s">
        <v>74</v>
      </c>
      <c r="G53" s="173">
        <f t="shared" ref="G53:H53" si="34">+G55</f>
        <v>0</v>
      </c>
      <c r="H53" s="173">
        <f t="shared" si="34"/>
        <v>0</v>
      </c>
      <c r="I53" s="173">
        <f>+I55</f>
        <v>0</v>
      </c>
    </row>
    <row r="54" spans="1:11" s="176" customFormat="1">
      <c r="A54" s="2"/>
      <c r="B54" s="2"/>
      <c r="C54" s="2"/>
      <c r="D54" s="2"/>
      <c r="E54" s="2"/>
      <c r="F54" s="2" t="s">
        <v>8</v>
      </c>
      <c r="G54" s="2"/>
      <c r="H54" s="2"/>
      <c r="I54" s="173"/>
    </row>
    <row r="55" spans="1:11" s="176" customFormat="1" ht="16.5">
      <c r="A55" s="2"/>
      <c r="B55" s="2"/>
      <c r="C55" s="107" t="s">
        <v>47</v>
      </c>
      <c r="D55" s="108"/>
      <c r="E55" s="108"/>
      <c r="F55" s="107" t="s">
        <v>67</v>
      </c>
      <c r="G55" s="173">
        <f t="shared" ref="G55:H55" si="35">+G57</f>
        <v>0</v>
      </c>
      <c r="H55" s="173">
        <f t="shared" si="35"/>
        <v>0</v>
      </c>
      <c r="I55" s="173">
        <f>+I57</f>
        <v>0</v>
      </c>
    </row>
    <row r="56" spans="1:11" s="176" customFormat="1">
      <c r="A56" s="2"/>
      <c r="B56" s="2"/>
      <c r="C56" s="2"/>
      <c r="D56" s="2"/>
      <c r="E56" s="2"/>
      <c r="F56" s="2" t="s">
        <v>8</v>
      </c>
      <c r="G56" s="2"/>
      <c r="H56" s="2"/>
      <c r="I56" s="173"/>
    </row>
    <row r="57" spans="1:11" s="176" customFormat="1">
      <c r="A57" s="2"/>
      <c r="B57" s="2"/>
      <c r="C57" s="2"/>
      <c r="D57" s="2" t="s">
        <v>76</v>
      </c>
      <c r="E57" s="2"/>
      <c r="F57" s="4" t="s">
        <v>67</v>
      </c>
      <c r="G57" s="173">
        <f t="shared" ref="G57:I57" si="36">+G60+G68</f>
        <v>0</v>
      </c>
      <c r="H57" s="173">
        <f t="shared" si="36"/>
        <v>0</v>
      </c>
      <c r="I57" s="173">
        <f t="shared" si="36"/>
        <v>0</v>
      </c>
    </row>
    <row r="58" spans="1:11" s="176" customFormat="1">
      <c r="A58" s="2"/>
      <c r="B58" s="2"/>
      <c r="C58" s="2"/>
      <c r="D58" s="2"/>
      <c r="E58" s="2"/>
      <c r="F58" s="2" t="s">
        <v>8</v>
      </c>
      <c r="G58" s="2"/>
      <c r="H58" s="2"/>
      <c r="I58" s="175"/>
    </row>
    <row r="59" spans="1:11" s="176" customFormat="1">
      <c r="A59" s="2"/>
      <c r="B59" s="2"/>
      <c r="C59" s="2"/>
      <c r="D59" s="2"/>
      <c r="E59" s="2"/>
      <c r="F59" s="2" t="s">
        <v>75</v>
      </c>
      <c r="G59" s="173">
        <f>+G60+G68</f>
        <v>0</v>
      </c>
      <c r="H59" s="173">
        <f t="shared" ref="H59" si="37">+H60+H68</f>
        <v>0</v>
      </c>
      <c r="I59" s="173">
        <f>+I60+I68</f>
        <v>0</v>
      </c>
    </row>
    <row r="60" spans="1:11" s="176" customFormat="1" ht="31.5">
      <c r="A60" s="2"/>
      <c r="B60" s="2"/>
      <c r="C60" s="2"/>
      <c r="D60" s="2"/>
      <c r="E60" s="177" t="s">
        <v>70</v>
      </c>
      <c r="F60" s="178" t="s">
        <v>67</v>
      </c>
      <c r="G60" s="179">
        <f t="shared" ref="G60:H60" si="38">+G62</f>
        <v>950</v>
      </c>
      <c r="H60" s="179">
        <f t="shared" si="38"/>
        <v>950</v>
      </c>
      <c r="I60" s="179">
        <f>+I62</f>
        <v>950</v>
      </c>
    </row>
    <row r="61" spans="1:11" s="176" customFormat="1">
      <c r="A61" s="2"/>
      <c r="B61" s="2"/>
      <c r="C61" s="2"/>
      <c r="D61" s="2"/>
      <c r="E61" s="2"/>
      <c r="F61" s="2" t="s">
        <v>25</v>
      </c>
      <c r="G61" s="180"/>
      <c r="H61" s="180"/>
      <c r="I61" s="180"/>
    </row>
    <row r="62" spans="1:11" s="176" customFormat="1" ht="16.5">
      <c r="A62" s="2"/>
      <c r="B62" s="2"/>
      <c r="C62" s="2"/>
      <c r="D62" s="2"/>
      <c r="E62" s="2"/>
      <c r="F62" s="2" t="s">
        <v>75</v>
      </c>
      <c r="G62" s="181">
        <f t="shared" ref="G62:H62" si="39">+G64</f>
        <v>950</v>
      </c>
      <c r="H62" s="181">
        <f t="shared" si="39"/>
        <v>950</v>
      </c>
      <c r="I62" s="181">
        <f>+I64</f>
        <v>950</v>
      </c>
    </row>
    <row r="63" spans="1:11" s="176" customFormat="1" ht="31.5">
      <c r="A63" s="2"/>
      <c r="B63" s="2"/>
      <c r="C63" s="2"/>
      <c r="D63" s="2"/>
      <c r="E63" s="2"/>
      <c r="F63" s="2" t="s">
        <v>28</v>
      </c>
      <c r="G63" s="182"/>
      <c r="H63" s="182"/>
      <c r="I63" s="182"/>
    </row>
    <row r="64" spans="1:11" s="176" customFormat="1" ht="16.5">
      <c r="A64" s="2"/>
      <c r="B64" s="2"/>
      <c r="C64" s="2"/>
      <c r="D64" s="2"/>
      <c r="E64" s="2"/>
      <c r="F64" s="1" t="s">
        <v>9</v>
      </c>
      <c r="G64" s="180">
        <f t="shared" ref="G64:I66" si="40">+G65</f>
        <v>950</v>
      </c>
      <c r="H64" s="180">
        <f t="shared" si="40"/>
        <v>950</v>
      </c>
      <c r="I64" s="180">
        <f t="shared" si="40"/>
        <v>950</v>
      </c>
    </row>
    <row r="65" spans="1:9" s="176" customFormat="1">
      <c r="A65" s="183"/>
      <c r="B65" s="183"/>
      <c r="C65" s="183"/>
      <c r="D65" s="2"/>
      <c r="E65" s="2"/>
      <c r="F65" s="2" t="s">
        <v>10</v>
      </c>
      <c r="G65" s="180">
        <f t="shared" si="40"/>
        <v>950</v>
      </c>
      <c r="H65" s="180">
        <f t="shared" si="40"/>
        <v>950</v>
      </c>
      <c r="I65" s="180">
        <f t="shared" si="40"/>
        <v>950</v>
      </c>
    </row>
    <row r="66" spans="1:9" s="176" customFormat="1" ht="16.5">
      <c r="A66" s="183"/>
      <c r="B66" s="183"/>
      <c r="C66" s="183"/>
      <c r="D66" s="2"/>
      <c r="E66" s="2"/>
      <c r="F66" s="2" t="s">
        <v>154</v>
      </c>
      <c r="G66" s="181">
        <f t="shared" si="40"/>
        <v>950</v>
      </c>
      <c r="H66" s="181">
        <f t="shared" si="40"/>
        <v>950</v>
      </c>
      <c r="I66" s="181">
        <f t="shared" si="40"/>
        <v>950</v>
      </c>
    </row>
    <row r="67" spans="1:9" s="176" customFormat="1">
      <c r="A67" s="183"/>
      <c r="B67" s="183"/>
      <c r="C67" s="183"/>
      <c r="D67" s="2"/>
      <c r="E67" s="2"/>
      <c r="F67" s="2" t="s">
        <v>77</v>
      </c>
      <c r="G67" s="189">
        <v>950</v>
      </c>
      <c r="H67" s="182">
        <v>950</v>
      </c>
      <c r="I67" s="182">
        <v>950</v>
      </c>
    </row>
    <row r="68" spans="1:9" s="176" customFormat="1" ht="22.5" customHeight="1">
      <c r="A68" s="2"/>
      <c r="B68" s="2"/>
      <c r="C68" s="2"/>
      <c r="D68" s="2"/>
      <c r="E68" s="177" t="s">
        <v>70</v>
      </c>
      <c r="F68" s="178" t="s">
        <v>67</v>
      </c>
      <c r="G68" s="184">
        <f>G70</f>
        <v>-950</v>
      </c>
      <c r="H68" s="184">
        <f t="shared" ref="H68:I68" si="41">H70</f>
        <v>-950</v>
      </c>
      <c r="I68" s="184">
        <f t="shared" si="41"/>
        <v>-950</v>
      </c>
    </row>
    <row r="69" spans="1:9" s="176" customFormat="1">
      <c r="A69" s="2"/>
      <c r="B69" s="2"/>
      <c r="C69" s="2"/>
      <c r="D69" s="2"/>
      <c r="E69" s="2"/>
      <c r="F69" s="2" t="s">
        <v>25</v>
      </c>
      <c r="G69" s="185"/>
      <c r="H69" s="185"/>
      <c r="I69" s="186"/>
    </row>
    <row r="70" spans="1:9" s="176" customFormat="1">
      <c r="A70" s="2"/>
      <c r="B70" s="2"/>
      <c r="C70" s="2"/>
      <c r="D70" s="2"/>
      <c r="E70" s="2"/>
      <c r="F70" s="2" t="s">
        <v>75</v>
      </c>
      <c r="G70" s="187">
        <f>G72</f>
        <v>-950</v>
      </c>
      <c r="H70" s="187">
        <f t="shared" ref="H70:I70" si="42">H72</f>
        <v>-950</v>
      </c>
      <c r="I70" s="187">
        <f t="shared" si="42"/>
        <v>-950</v>
      </c>
    </row>
    <row r="71" spans="1:9" s="176" customFormat="1" ht="31.5">
      <c r="A71" s="2"/>
      <c r="B71" s="2"/>
      <c r="C71" s="2"/>
      <c r="D71" s="2"/>
      <c r="E71" s="2"/>
      <c r="F71" s="2" t="s">
        <v>28</v>
      </c>
      <c r="G71" s="185"/>
      <c r="H71" s="185"/>
      <c r="I71" s="186"/>
    </row>
    <row r="72" spans="1:9" s="176" customFormat="1" ht="16.5">
      <c r="A72" s="2"/>
      <c r="B72" s="2"/>
      <c r="C72" s="2"/>
      <c r="D72" s="2"/>
      <c r="E72" s="2"/>
      <c r="F72" s="1" t="s">
        <v>9</v>
      </c>
      <c r="G72" s="188">
        <f>G74</f>
        <v>-950</v>
      </c>
      <c r="H72" s="188">
        <f t="shared" ref="H72:I72" si="43">H74</f>
        <v>-950</v>
      </c>
      <c r="I72" s="188">
        <f t="shared" si="43"/>
        <v>-950</v>
      </c>
    </row>
    <row r="73" spans="1:9" s="176" customFormat="1">
      <c r="A73" s="183"/>
      <c r="B73" s="183"/>
      <c r="C73" s="183"/>
      <c r="D73" s="2"/>
      <c r="E73" s="2"/>
      <c r="F73" s="2" t="s">
        <v>10</v>
      </c>
      <c r="G73" s="187">
        <f>+G74</f>
        <v>-950</v>
      </c>
      <c r="H73" s="187">
        <f t="shared" ref="H73:I74" si="44">+H74</f>
        <v>-950</v>
      </c>
      <c r="I73" s="187">
        <f t="shared" si="44"/>
        <v>-950</v>
      </c>
    </row>
    <row r="74" spans="1:9" s="176" customFormat="1">
      <c r="A74" s="183"/>
      <c r="B74" s="183"/>
      <c r="C74" s="183"/>
      <c r="D74" s="2"/>
      <c r="E74" s="2"/>
      <c r="F74" s="2" t="s">
        <v>154</v>
      </c>
      <c r="G74" s="187">
        <f>+G75</f>
        <v>-950</v>
      </c>
      <c r="H74" s="187">
        <f t="shared" si="44"/>
        <v>-950</v>
      </c>
      <c r="I74" s="187">
        <f t="shared" si="44"/>
        <v>-950</v>
      </c>
    </row>
    <row r="75" spans="1:9">
      <c r="A75" s="190"/>
      <c r="B75" s="190"/>
      <c r="C75" s="190"/>
      <c r="D75" s="190"/>
      <c r="E75" s="190"/>
      <c r="F75" s="2" t="s">
        <v>77</v>
      </c>
      <c r="G75" s="191">
        <v>-950</v>
      </c>
      <c r="H75" s="191">
        <v>-950</v>
      </c>
      <c r="I75" s="191">
        <v>-950</v>
      </c>
    </row>
  </sheetData>
  <mergeCells count="5">
    <mergeCell ref="A5:I5"/>
    <mergeCell ref="A8:C8"/>
    <mergeCell ref="D8:E8"/>
    <mergeCell ref="F8:F9"/>
    <mergeCell ref="G8:I8"/>
  </mergeCells>
  <pageMargins left="0.11811023622047245" right="0.11811023622047245" top="0" bottom="0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3" zoomScaleNormal="100" zoomScaleSheetLayoutView="100" workbookViewId="0">
      <selection activeCell="C3" sqref="C3"/>
    </sheetView>
  </sheetViews>
  <sheetFormatPr defaultRowHeight="15.75"/>
  <cols>
    <col min="1" max="1" width="4.7109375" style="62" customWidth="1"/>
    <col min="2" max="2" width="30.28515625" style="62" customWidth="1"/>
    <col min="3" max="3" width="65.140625" style="62" customWidth="1"/>
    <col min="4" max="4" width="16.42578125" style="62" customWidth="1"/>
    <col min="5" max="5" width="16" style="62" customWidth="1"/>
    <col min="6" max="6" width="16.28515625" style="62" customWidth="1"/>
    <col min="7" max="11" width="9" style="62" customWidth="1"/>
    <col min="12" max="255" width="9.140625" style="62"/>
    <col min="256" max="256" width="4.7109375" style="62" customWidth="1"/>
    <col min="257" max="257" width="19.85546875" style="62" customWidth="1"/>
    <col min="258" max="258" width="72.140625" style="62" customWidth="1"/>
    <col min="259" max="259" width="0" style="62" hidden="1" customWidth="1"/>
    <col min="260" max="260" width="18.28515625" style="62" customWidth="1"/>
    <col min="261" max="261" width="17.5703125" style="62" customWidth="1"/>
    <col min="262" max="267" width="9" style="62" customWidth="1"/>
    <col min="268" max="511" width="9.140625" style="62"/>
    <col min="512" max="512" width="4.7109375" style="62" customWidth="1"/>
    <col min="513" max="513" width="19.85546875" style="62" customWidth="1"/>
    <col min="514" max="514" width="72.140625" style="62" customWidth="1"/>
    <col min="515" max="515" width="0" style="62" hidden="1" customWidth="1"/>
    <col min="516" max="516" width="18.28515625" style="62" customWidth="1"/>
    <col min="517" max="517" width="17.5703125" style="62" customWidth="1"/>
    <col min="518" max="523" width="9" style="62" customWidth="1"/>
    <col min="524" max="767" width="9.140625" style="62"/>
    <col min="768" max="768" width="4.7109375" style="62" customWidth="1"/>
    <col min="769" max="769" width="19.85546875" style="62" customWidth="1"/>
    <col min="770" max="770" width="72.140625" style="62" customWidth="1"/>
    <col min="771" max="771" width="0" style="62" hidden="1" customWidth="1"/>
    <col min="772" max="772" width="18.28515625" style="62" customWidth="1"/>
    <col min="773" max="773" width="17.5703125" style="62" customWidth="1"/>
    <col min="774" max="779" width="9" style="62" customWidth="1"/>
    <col min="780" max="1023" width="9.140625" style="62"/>
    <col min="1024" max="1024" width="4.7109375" style="62" customWidth="1"/>
    <col min="1025" max="1025" width="19.85546875" style="62" customWidth="1"/>
    <col min="1026" max="1026" width="72.140625" style="62" customWidth="1"/>
    <col min="1027" max="1027" width="0" style="62" hidden="1" customWidth="1"/>
    <col min="1028" max="1028" width="18.28515625" style="62" customWidth="1"/>
    <col min="1029" max="1029" width="17.5703125" style="62" customWidth="1"/>
    <col min="1030" max="1035" width="9" style="62" customWidth="1"/>
    <col min="1036" max="1279" width="9.140625" style="62"/>
    <col min="1280" max="1280" width="4.7109375" style="62" customWidth="1"/>
    <col min="1281" max="1281" width="19.85546875" style="62" customWidth="1"/>
    <col min="1282" max="1282" width="72.140625" style="62" customWidth="1"/>
    <col min="1283" max="1283" width="0" style="62" hidden="1" customWidth="1"/>
    <col min="1284" max="1284" width="18.28515625" style="62" customWidth="1"/>
    <col min="1285" max="1285" width="17.5703125" style="62" customWidth="1"/>
    <col min="1286" max="1291" width="9" style="62" customWidth="1"/>
    <col min="1292" max="1535" width="9.140625" style="62"/>
    <col min="1536" max="1536" width="4.7109375" style="62" customWidth="1"/>
    <col min="1537" max="1537" width="19.85546875" style="62" customWidth="1"/>
    <col min="1538" max="1538" width="72.140625" style="62" customWidth="1"/>
    <col min="1539" max="1539" width="0" style="62" hidden="1" customWidth="1"/>
    <col min="1540" max="1540" width="18.28515625" style="62" customWidth="1"/>
    <col min="1541" max="1541" width="17.5703125" style="62" customWidth="1"/>
    <col min="1542" max="1547" width="9" style="62" customWidth="1"/>
    <col min="1548" max="1791" width="9.140625" style="62"/>
    <col min="1792" max="1792" width="4.7109375" style="62" customWidth="1"/>
    <col min="1793" max="1793" width="19.85546875" style="62" customWidth="1"/>
    <col min="1794" max="1794" width="72.140625" style="62" customWidth="1"/>
    <col min="1795" max="1795" width="0" style="62" hidden="1" customWidth="1"/>
    <col min="1796" max="1796" width="18.28515625" style="62" customWidth="1"/>
    <col min="1797" max="1797" width="17.5703125" style="62" customWidth="1"/>
    <col min="1798" max="1803" width="9" style="62" customWidth="1"/>
    <col min="1804" max="2047" width="9.140625" style="62"/>
    <col min="2048" max="2048" width="4.7109375" style="62" customWidth="1"/>
    <col min="2049" max="2049" width="19.85546875" style="62" customWidth="1"/>
    <col min="2050" max="2050" width="72.140625" style="62" customWidth="1"/>
    <col min="2051" max="2051" width="0" style="62" hidden="1" customWidth="1"/>
    <col min="2052" max="2052" width="18.28515625" style="62" customWidth="1"/>
    <col min="2053" max="2053" width="17.5703125" style="62" customWidth="1"/>
    <col min="2054" max="2059" width="9" style="62" customWidth="1"/>
    <col min="2060" max="2303" width="9.140625" style="62"/>
    <col min="2304" max="2304" width="4.7109375" style="62" customWidth="1"/>
    <col min="2305" max="2305" width="19.85546875" style="62" customWidth="1"/>
    <col min="2306" max="2306" width="72.140625" style="62" customWidth="1"/>
    <col min="2307" max="2307" width="0" style="62" hidden="1" customWidth="1"/>
    <col min="2308" max="2308" width="18.28515625" style="62" customWidth="1"/>
    <col min="2309" max="2309" width="17.5703125" style="62" customWidth="1"/>
    <col min="2310" max="2315" width="9" style="62" customWidth="1"/>
    <col min="2316" max="2559" width="9.140625" style="62"/>
    <col min="2560" max="2560" width="4.7109375" style="62" customWidth="1"/>
    <col min="2561" max="2561" width="19.85546875" style="62" customWidth="1"/>
    <col min="2562" max="2562" width="72.140625" style="62" customWidth="1"/>
    <col min="2563" max="2563" width="0" style="62" hidden="1" customWidth="1"/>
    <col min="2564" max="2564" width="18.28515625" style="62" customWidth="1"/>
    <col min="2565" max="2565" width="17.5703125" style="62" customWidth="1"/>
    <col min="2566" max="2571" width="9" style="62" customWidth="1"/>
    <col min="2572" max="2815" width="9.140625" style="62"/>
    <col min="2816" max="2816" width="4.7109375" style="62" customWidth="1"/>
    <col min="2817" max="2817" width="19.85546875" style="62" customWidth="1"/>
    <col min="2818" max="2818" width="72.140625" style="62" customWidth="1"/>
    <col min="2819" max="2819" width="0" style="62" hidden="1" customWidth="1"/>
    <col min="2820" max="2820" width="18.28515625" style="62" customWidth="1"/>
    <col min="2821" max="2821" width="17.5703125" style="62" customWidth="1"/>
    <col min="2822" max="2827" width="9" style="62" customWidth="1"/>
    <col min="2828" max="3071" width="9.140625" style="62"/>
    <col min="3072" max="3072" width="4.7109375" style="62" customWidth="1"/>
    <col min="3073" max="3073" width="19.85546875" style="62" customWidth="1"/>
    <col min="3074" max="3074" width="72.140625" style="62" customWidth="1"/>
    <col min="3075" max="3075" width="0" style="62" hidden="1" customWidth="1"/>
    <col min="3076" max="3076" width="18.28515625" style="62" customWidth="1"/>
    <col min="3077" max="3077" width="17.5703125" style="62" customWidth="1"/>
    <col min="3078" max="3083" width="9" style="62" customWidth="1"/>
    <col min="3084" max="3327" width="9.140625" style="62"/>
    <col min="3328" max="3328" width="4.7109375" style="62" customWidth="1"/>
    <col min="3329" max="3329" width="19.85546875" style="62" customWidth="1"/>
    <col min="3330" max="3330" width="72.140625" style="62" customWidth="1"/>
    <col min="3331" max="3331" width="0" style="62" hidden="1" customWidth="1"/>
    <col min="3332" max="3332" width="18.28515625" style="62" customWidth="1"/>
    <col min="3333" max="3333" width="17.5703125" style="62" customWidth="1"/>
    <col min="3334" max="3339" width="9" style="62" customWidth="1"/>
    <col min="3340" max="3583" width="9.140625" style="62"/>
    <col min="3584" max="3584" width="4.7109375" style="62" customWidth="1"/>
    <col min="3585" max="3585" width="19.85546875" style="62" customWidth="1"/>
    <col min="3586" max="3586" width="72.140625" style="62" customWidth="1"/>
    <col min="3587" max="3587" width="0" style="62" hidden="1" customWidth="1"/>
    <col min="3588" max="3588" width="18.28515625" style="62" customWidth="1"/>
    <col min="3589" max="3589" width="17.5703125" style="62" customWidth="1"/>
    <col min="3590" max="3595" width="9" style="62" customWidth="1"/>
    <col min="3596" max="3839" width="9.140625" style="62"/>
    <col min="3840" max="3840" width="4.7109375" style="62" customWidth="1"/>
    <col min="3841" max="3841" width="19.85546875" style="62" customWidth="1"/>
    <col min="3842" max="3842" width="72.140625" style="62" customWidth="1"/>
    <col min="3843" max="3843" width="0" style="62" hidden="1" customWidth="1"/>
    <col min="3844" max="3844" width="18.28515625" style="62" customWidth="1"/>
    <col min="3845" max="3845" width="17.5703125" style="62" customWidth="1"/>
    <col min="3846" max="3851" width="9" style="62" customWidth="1"/>
    <col min="3852" max="4095" width="9.140625" style="62"/>
    <col min="4096" max="4096" width="4.7109375" style="62" customWidth="1"/>
    <col min="4097" max="4097" width="19.85546875" style="62" customWidth="1"/>
    <col min="4098" max="4098" width="72.140625" style="62" customWidth="1"/>
    <col min="4099" max="4099" width="0" style="62" hidden="1" customWidth="1"/>
    <col min="4100" max="4100" width="18.28515625" style="62" customWidth="1"/>
    <col min="4101" max="4101" width="17.5703125" style="62" customWidth="1"/>
    <col min="4102" max="4107" width="9" style="62" customWidth="1"/>
    <col min="4108" max="4351" width="9.140625" style="62"/>
    <col min="4352" max="4352" width="4.7109375" style="62" customWidth="1"/>
    <col min="4353" max="4353" width="19.85546875" style="62" customWidth="1"/>
    <col min="4354" max="4354" width="72.140625" style="62" customWidth="1"/>
    <col min="4355" max="4355" width="0" style="62" hidden="1" customWidth="1"/>
    <col min="4356" max="4356" width="18.28515625" style="62" customWidth="1"/>
    <col min="4357" max="4357" width="17.5703125" style="62" customWidth="1"/>
    <col min="4358" max="4363" width="9" style="62" customWidth="1"/>
    <col min="4364" max="4607" width="9.140625" style="62"/>
    <col min="4608" max="4608" width="4.7109375" style="62" customWidth="1"/>
    <col min="4609" max="4609" width="19.85546875" style="62" customWidth="1"/>
    <col min="4610" max="4610" width="72.140625" style="62" customWidth="1"/>
    <col min="4611" max="4611" width="0" style="62" hidden="1" customWidth="1"/>
    <col min="4612" max="4612" width="18.28515625" style="62" customWidth="1"/>
    <col min="4613" max="4613" width="17.5703125" style="62" customWidth="1"/>
    <col min="4614" max="4619" width="9" style="62" customWidth="1"/>
    <col min="4620" max="4863" width="9.140625" style="62"/>
    <col min="4864" max="4864" width="4.7109375" style="62" customWidth="1"/>
    <col min="4865" max="4865" width="19.85546875" style="62" customWidth="1"/>
    <col min="4866" max="4866" width="72.140625" style="62" customWidth="1"/>
    <col min="4867" max="4867" width="0" style="62" hidden="1" customWidth="1"/>
    <col min="4868" max="4868" width="18.28515625" style="62" customWidth="1"/>
    <col min="4869" max="4869" width="17.5703125" style="62" customWidth="1"/>
    <col min="4870" max="4875" width="9" style="62" customWidth="1"/>
    <col min="4876" max="5119" width="9.140625" style="62"/>
    <col min="5120" max="5120" width="4.7109375" style="62" customWidth="1"/>
    <col min="5121" max="5121" width="19.85546875" style="62" customWidth="1"/>
    <col min="5122" max="5122" width="72.140625" style="62" customWidth="1"/>
    <col min="5123" max="5123" width="0" style="62" hidden="1" customWidth="1"/>
    <col min="5124" max="5124" width="18.28515625" style="62" customWidth="1"/>
    <col min="5125" max="5125" width="17.5703125" style="62" customWidth="1"/>
    <col min="5126" max="5131" width="9" style="62" customWidth="1"/>
    <col min="5132" max="5375" width="9.140625" style="62"/>
    <col min="5376" max="5376" width="4.7109375" style="62" customWidth="1"/>
    <col min="5377" max="5377" width="19.85546875" style="62" customWidth="1"/>
    <col min="5378" max="5378" width="72.140625" style="62" customWidth="1"/>
    <col min="5379" max="5379" width="0" style="62" hidden="1" customWidth="1"/>
    <col min="5380" max="5380" width="18.28515625" style="62" customWidth="1"/>
    <col min="5381" max="5381" width="17.5703125" style="62" customWidth="1"/>
    <col min="5382" max="5387" width="9" style="62" customWidth="1"/>
    <col min="5388" max="5631" width="9.140625" style="62"/>
    <col min="5632" max="5632" width="4.7109375" style="62" customWidth="1"/>
    <col min="5633" max="5633" width="19.85546875" style="62" customWidth="1"/>
    <col min="5634" max="5634" width="72.140625" style="62" customWidth="1"/>
    <col min="5635" max="5635" width="0" style="62" hidden="1" customWidth="1"/>
    <col min="5636" max="5636" width="18.28515625" style="62" customWidth="1"/>
    <col min="5637" max="5637" width="17.5703125" style="62" customWidth="1"/>
    <col min="5638" max="5643" width="9" style="62" customWidth="1"/>
    <col min="5644" max="5887" width="9.140625" style="62"/>
    <col min="5888" max="5888" width="4.7109375" style="62" customWidth="1"/>
    <col min="5889" max="5889" width="19.85546875" style="62" customWidth="1"/>
    <col min="5890" max="5890" width="72.140625" style="62" customWidth="1"/>
    <col min="5891" max="5891" width="0" style="62" hidden="1" customWidth="1"/>
    <col min="5892" max="5892" width="18.28515625" style="62" customWidth="1"/>
    <col min="5893" max="5893" width="17.5703125" style="62" customWidth="1"/>
    <col min="5894" max="5899" width="9" style="62" customWidth="1"/>
    <col min="5900" max="6143" width="9.140625" style="62"/>
    <col min="6144" max="6144" width="4.7109375" style="62" customWidth="1"/>
    <col min="6145" max="6145" width="19.85546875" style="62" customWidth="1"/>
    <col min="6146" max="6146" width="72.140625" style="62" customWidth="1"/>
    <col min="6147" max="6147" width="0" style="62" hidden="1" customWidth="1"/>
    <col min="6148" max="6148" width="18.28515625" style="62" customWidth="1"/>
    <col min="6149" max="6149" width="17.5703125" style="62" customWidth="1"/>
    <col min="6150" max="6155" width="9" style="62" customWidth="1"/>
    <col min="6156" max="6399" width="9.140625" style="62"/>
    <col min="6400" max="6400" width="4.7109375" style="62" customWidth="1"/>
    <col min="6401" max="6401" width="19.85546875" style="62" customWidth="1"/>
    <col min="6402" max="6402" width="72.140625" style="62" customWidth="1"/>
    <col min="6403" max="6403" width="0" style="62" hidden="1" customWidth="1"/>
    <col min="6404" max="6404" width="18.28515625" style="62" customWidth="1"/>
    <col min="6405" max="6405" width="17.5703125" style="62" customWidth="1"/>
    <col min="6406" max="6411" width="9" style="62" customWidth="1"/>
    <col min="6412" max="6655" width="9.140625" style="62"/>
    <col min="6656" max="6656" width="4.7109375" style="62" customWidth="1"/>
    <col min="6657" max="6657" width="19.85546875" style="62" customWidth="1"/>
    <col min="6658" max="6658" width="72.140625" style="62" customWidth="1"/>
    <col min="6659" max="6659" width="0" style="62" hidden="1" customWidth="1"/>
    <col min="6660" max="6660" width="18.28515625" style="62" customWidth="1"/>
    <col min="6661" max="6661" width="17.5703125" style="62" customWidth="1"/>
    <col min="6662" max="6667" width="9" style="62" customWidth="1"/>
    <col min="6668" max="6911" width="9.140625" style="62"/>
    <col min="6912" max="6912" width="4.7109375" style="62" customWidth="1"/>
    <col min="6913" max="6913" width="19.85546875" style="62" customWidth="1"/>
    <col min="6914" max="6914" width="72.140625" style="62" customWidth="1"/>
    <col min="6915" max="6915" width="0" style="62" hidden="1" customWidth="1"/>
    <col min="6916" max="6916" width="18.28515625" style="62" customWidth="1"/>
    <col min="6917" max="6917" width="17.5703125" style="62" customWidth="1"/>
    <col min="6918" max="6923" width="9" style="62" customWidth="1"/>
    <col min="6924" max="7167" width="9.140625" style="62"/>
    <col min="7168" max="7168" width="4.7109375" style="62" customWidth="1"/>
    <col min="7169" max="7169" width="19.85546875" style="62" customWidth="1"/>
    <col min="7170" max="7170" width="72.140625" style="62" customWidth="1"/>
    <col min="7171" max="7171" width="0" style="62" hidden="1" customWidth="1"/>
    <col min="7172" max="7172" width="18.28515625" style="62" customWidth="1"/>
    <col min="7173" max="7173" width="17.5703125" style="62" customWidth="1"/>
    <col min="7174" max="7179" width="9" style="62" customWidth="1"/>
    <col min="7180" max="7423" width="9.140625" style="62"/>
    <col min="7424" max="7424" width="4.7109375" style="62" customWidth="1"/>
    <col min="7425" max="7425" width="19.85546875" style="62" customWidth="1"/>
    <col min="7426" max="7426" width="72.140625" style="62" customWidth="1"/>
    <col min="7427" max="7427" width="0" style="62" hidden="1" customWidth="1"/>
    <col min="7428" max="7428" width="18.28515625" style="62" customWidth="1"/>
    <col min="7429" max="7429" width="17.5703125" style="62" customWidth="1"/>
    <col min="7430" max="7435" width="9" style="62" customWidth="1"/>
    <col min="7436" max="7679" width="9.140625" style="62"/>
    <col min="7680" max="7680" width="4.7109375" style="62" customWidth="1"/>
    <col min="7681" max="7681" width="19.85546875" style="62" customWidth="1"/>
    <col min="7682" max="7682" width="72.140625" style="62" customWidth="1"/>
    <col min="7683" max="7683" width="0" style="62" hidden="1" customWidth="1"/>
    <col min="7684" max="7684" width="18.28515625" style="62" customWidth="1"/>
    <col min="7685" max="7685" width="17.5703125" style="62" customWidth="1"/>
    <col min="7686" max="7691" width="9" style="62" customWidth="1"/>
    <col min="7692" max="7935" width="9.140625" style="62"/>
    <col min="7936" max="7936" width="4.7109375" style="62" customWidth="1"/>
    <col min="7937" max="7937" width="19.85546875" style="62" customWidth="1"/>
    <col min="7938" max="7938" width="72.140625" style="62" customWidth="1"/>
    <col min="7939" max="7939" width="0" style="62" hidden="1" customWidth="1"/>
    <col min="7940" max="7940" width="18.28515625" style="62" customWidth="1"/>
    <col min="7941" max="7941" width="17.5703125" style="62" customWidth="1"/>
    <col min="7942" max="7947" width="9" style="62" customWidth="1"/>
    <col min="7948" max="8191" width="9.140625" style="62"/>
    <col min="8192" max="8192" width="4.7109375" style="62" customWidth="1"/>
    <col min="8193" max="8193" width="19.85546875" style="62" customWidth="1"/>
    <col min="8194" max="8194" width="72.140625" style="62" customWidth="1"/>
    <col min="8195" max="8195" width="0" style="62" hidden="1" customWidth="1"/>
    <col min="8196" max="8196" width="18.28515625" style="62" customWidth="1"/>
    <col min="8197" max="8197" width="17.5703125" style="62" customWidth="1"/>
    <col min="8198" max="8203" width="9" style="62" customWidth="1"/>
    <col min="8204" max="8447" width="9.140625" style="62"/>
    <col min="8448" max="8448" width="4.7109375" style="62" customWidth="1"/>
    <col min="8449" max="8449" width="19.85546875" style="62" customWidth="1"/>
    <col min="8450" max="8450" width="72.140625" style="62" customWidth="1"/>
    <col min="8451" max="8451" width="0" style="62" hidden="1" customWidth="1"/>
    <col min="8452" max="8452" width="18.28515625" style="62" customWidth="1"/>
    <col min="8453" max="8453" width="17.5703125" style="62" customWidth="1"/>
    <col min="8454" max="8459" width="9" style="62" customWidth="1"/>
    <col min="8460" max="8703" width="9.140625" style="62"/>
    <col min="8704" max="8704" width="4.7109375" style="62" customWidth="1"/>
    <col min="8705" max="8705" width="19.85546875" style="62" customWidth="1"/>
    <col min="8706" max="8706" width="72.140625" style="62" customWidth="1"/>
    <col min="8707" max="8707" width="0" style="62" hidden="1" customWidth="1"/>
    <col min="8708" max="8708" width="18.28515625" style="62" customWidth="1"/>
    <col min="8709" max="8709" width="17.5703125" style="62" customWidth="1"/>
    <col min="8710" max="8715" width="9" style="62" customWidth="1"/>
    <col min="8716" max="8959" width="9.140625" style="62"/>
    <col min="8960" max="8960" width="4.7109375" style="62" customWidth="1"/>
    <col min="8961" max="8961" width="19.85546875" style="62" customWidth="1"/>
    <col min="8962" max="8962" width="72.140625" style="62" customWidth="1"/>
    <col min="8963" max="8963" width="0" style="62" hidden="1" customWidth="1"/>
    <col min="8964" max="8964" width="18.28515625" style="62" customWidth="1"/>
    <col min="8965" max="8965" width="17.5703125" style="62" customWidth="1"/>
    <col min="8966" max="8971" width="9" style="62" customWidth="1"/>
    <col min="8972" max="9215" width="9.140625" style="62"/>
    <col min="9216" max="9216" width="4.7109375" style="62" customWidth="1"/>
    <col min="9217" max="9217" width="19.85546875" style="62" customWidth="1"/>
    <col min="9218" max="9218" width="72.140625" style="62" customWidth="1"/>
    <col min="9219" max="9219" width="0" style="62" hidden="1" customWidth="1"/>
    <col min="9220" max="9220" width="18.28515625" style="62" customWidth="1"/>
    <col min="9221" max="9221" width="17.5703125" style="62" customWidth="1"/>
    <col min="9222" max="9227" width="9" style="62" customWidth="1"/>
    <col min="9228" max="9471" width="9.140625" style="62"/>
    <col min="9472" max="9472" width="4.7109375" style="62" customWidth="1"/>
    <col min="9473" max="9473" width="19.85546875" style="62" customWidth="1"/>
    <col min="9474" max="9474" width="72.140625" style="62" customWidth="1"/>
    <col min="9475" max="9475" width="0" style="62" hidden="1" customWidth="1"/>
    <col min="9476" max="9476" width="18.28515625" style="62" customWidth="1"/>
    <col min="9477" max="9477" width="17.5703125" style="62" customWidth="1"/>
    <col min="9478" max="9483" width="9" style="62" customWidth="1"/>
    <col min="9484" max="9727" width="9.140625" style="62"/>
    <col min="9728" max="9728" width="4.7109375" style="62" customWidth="1"/>
    <col min="9729" max="9729" width="19.85546875" style="62" customWidth="1"/>
    <col min="9730" max="9730" width="72.140625" style="62" customWidth="1"/>
    <col min="9731" max="9731" width="0" style="62" hidden="1" customWidth="1"/>
    <col min="9732" max="9732" width="18.28515625" style="62" customWidth="1"/>
    <col min="9733" max="9733" width="17.5703125" style="62" customWidth="1"/>
    <col min="9734" max="9739" width="9" style="62" customWidth="1"/>
    <col min="9740" max="9983" width="9.140625" style="62"/>
    <col min="9984" max="9984" width="4.7109375" style="62" customWidth="1"/>
    <col min="9985" max="9985" width="19.85546875" style="62" customWidth="1"/>
    <col min="9986" max="9986" width="72.140625" style="62" customWidth="1"/>
    <col min="9987" max="9987" width="0" style="62" hidden="1" customWidth="1"/>
    <col min="9988" max="9988" width="18.28515625" style="62" customWidth="1"/>
    <col min="9989" max="9989" width="17.5703125" style="62" customWidth="1"/>
    <col min="9990" max="9995" width="9" style="62" customWidth="1"/>
    <col min="9996" max="10239" width="9.140625" style="62"/>
    <col min="10240" max="10240" width="4.7109375" style="62" customWidth="1"/>
    <col min="10241" max="10241" width="19.85546875" style="62" customWidth="1"/>
    <col min="10242" max="10242" width="72.140625" style="62" customWidth="1"/>
    <col min="10243" max="10243" width="0" style="62" hidden="1" customWidth="1"/>
    <col min="10244" max="10244" width="18.28515625" style="62" customWidth="1"/>
    <col min="10245" max="10245" width="17.5703125" style="62" customWidth="1"/>
    <col min="10246" max="10251" width="9" style="62" customWidth="1"/>
    <col min="10252" max="10495" width="9.140625" style="62"/>
    <col min="10496" max="10496" width="4.7109375" style="62" customWidth="1"/>
    <col min="10497" max="10497" width="19.85546875" style="62" customWidth="1"/>
    <col min="10498" max="10498" width="72.140625" style="62" customWidth="1"/>
    <col min="10499" max="10499" width="0" style="62" hidden="1" customWidth="1"/>
    <col min="10500" max="10500" width="18.28515625" style="62" customWidth="1"/>
    <col min="10501" max="10501" width="17.5703125" style="62" customWidth="1"/>
    <col min="10502" max="10507" width="9" style="62" customWidth="1"/>
    <col min="10508" max="10751" width="9.140625" style="62"/>
    <col min="10752" max="10752" width="4.7109375" style="62" customWidth="1"/>
    <col min="10753" max="10753" width="19.85546875" style="62" customWidth="1"/>
    <col min="10754" max="10754" width="72.140625" style="62" customWidth="1"/>
    <col min="10755" max="10755" width="0" style="62" hidden="1" customWidth="1"/>
    <col min="10756" max="10756" width="18.28515625" style="62" customWidth="1"/>
    <col min="10757" max="10757" width="17.5703125" style="62" customWidth="1"/>
    <col min="10758" max="10763" width="9" style="62" customWidth="1"/>
    <col min="10764" max="11007" width="9.140625" style="62"/>
    <col min="11008" max="11008" width="4.7109375" style="62" customWidth="1"/>
    <col min="11009" max="11009" width="19.85546875" style="62" customWidth="1"/>
    <col min="11010" max="11010" width="72.140625" style="62" customWidth="1"/>
    <col min="11011" max="11011" width="0" style="62" hidden="1" customWidth="1"/>
    <col min="11012" max="11012" width="18.28515625" style="62" customWidth="1"/>
    <col min="11013" max="11013" width="17.5703125" style="62" customWidth="1"/>
    <col min="11014" max="11019" width="9" style="62" customWidth="1"/>
    <col min="11020" max="11263" width="9.140625" style="62"/>
    <col min="11264" max="11264" width="4.7109375" style="62" customWidth="1"/>
    <col min="11265" max="11265" width="19.85546875" style="62" customWidth="1"/>
    <col min="11266" max="11266" width="72.140625" style="62" customWidth="1"/>
    <col min="11267" max="11267" width="0" style="62" hidden="1" customWidth="1"/>
    <col min="11268" max="11268" width="18.28515625" style="62" customWidth="1"/>
    <col min="11269" max="11269" width="17.5703125" style="62" customWidth="1"/>
    <col min="11270" max="11275" width="9" style="62" customWidth="1"/>
    <col min="11276" max="11519" width="9.140625" style="62"/>
    <col min="11520" max="11520" width="4.7109375" style="62" customWidth="1"/>
    <col min="11521" max="11521" width="19.85546875" style="62" customWidth="1"/>
    <col min="11522" max="11522" width="72.140625" style="62" customWidth="1"/>
    <col min="11523" max="11523" width="0" style="62" hidden="1" customWidth="1"/>
    <col min="11524" max="11524" width="18.28515625" style="62" customWidth="1"/>
    <col min="11525" max="11525" width="17.5703125" style="62" customWidth="1"/>
    <col min="11526" max="11531" width="9" style="62" customWidth="1"/>
    <col min="11532" max="11775" width="9.140625" style="62"/>
    <col min="11776" max="11776" width="4.7109375" style="62" customWidth="1"/>
    <col min="11777" max="11777" width="19.85546875" style="62" customWidth="1"/>
    <col min="11778" max="11778" width="72.140625" style="62" customWidth="1"/>
    <col min="11779" max="11779" width="0" style="62" hidden="1" customWidth="1"/>
    <col min="11780" max="11780" width="18.28515625" style="62" customWidth="1"/>
    <col min="11781" max="11781" width="17.5703125" style="62" customWidth="1"/>
    <col min="11782" max="11787" width="9" style="62" customWidth="1"/>
    <col min="11788" max="12031" width="9.140625" style="62"/>
    <col min="12032" max="12032" width="4.7109375" style="62" customWidth="1"/>
    <col min="12033" max="12033" width="19.85546875" style="62" customWidth="1"/>
    <col min="12034" max="12034" width="72.140625" style="62" customWidth="1"/>
    <col min="12035" max="12035" width="0" style="62" hidden="1" customWidth="1"/>
    <col min="12036" max="12036" width="18.28515625" style="62" customWidth="1"/>
    <col min="12037" max="12037" width="17.5703125" style="62" customWidth="1"/>
    <col min="12038" max="12043" width="9" style="62" customWidth="1"/>
    <col min="12044" max="12287" width="9.140625" style="62"/>
    <col min="12288" max="12288" width="4.7109375" style="62" customWidth="1"/>
    <col min="12289" max="12289" width="19.85546875" style="62" customWidth="1"/>
    <col min="12290" max="12290" width="72.140625" style="62" customWidth="1"/>
    <col min="12291" max="12291" width="0" style="62" hidden="1" customWidth="1"/>
    <col min="12292" max="12292" width="18.28515625" style="62" customWidth="1"/>
    <col min="12293" max="12293" width="17.5703125" style="62" customWidth="1"/>
    <col min="12294" max="12299" width="9" style="62" customWidth="1"/>
    <col min="12300" max="12543" width="9.140625" style="62"/>
    <col min="12544" max="12544" width="4.7109375" style="62" customWidth="1"/>
    <col min="12545" max="12545" width="19.85546875" style="62" customWidth="1"/>
    <col min="12546" max="12546" width="72.140625" style="62" customWidth="1"/>
    <col min="12547" max="12547" width="0" style="62" hidden="1" customWidth="1"/>
    <col min="12548" max="12548" width="18.28515625" style="62" customWidth="1"/>
    <col min="12549" max="12549" width="17.5703125" style="62" customWidth="1"/>
    <col min="12550" max="12555" width="9" style="62" customWidth="1"/>
    <col min="12556" max="12799" width="9.140625" style="62"/>
    <col min="12800" max="12800" width="4.7109375" style="62" customWidth="1"/>
    <col min="12801" max="12801" width="19.85546875" style="62" customWidth="1"/>
    <col min="12802" max="12802" width="72.140625" style="62" customWidth="1"/>
    <col min="12803" max="12803" width="0" style="62" hidden="1" customWidth="1"/>
    <col min="12804" max="12804" width="18.28515625" style="62" customWidth="1"/>
    <col min="12805" max="12805" width="17.5703125" style="62" customWidth="1"/>
    <col min="12806" max="12811" width="9" style="62" customWidth="1"/>
    <col min="12812" max="13055" width="9.140625" style="62"/>
    <col min="13056" max="13056" width="4.7109375" style="62" customWidth="1"/>
    <col min="13057" max="13057" width="19.85546875" style="62" customWidth="1"/>
    <col min="13058" max="13058" width="72.140625" style="62" customWidth="1"/>
    <col min="13059" max="13059" width="0" style="62" hidden="1" customWidth="1"/>
    <col min="13060" max="13060" width="18.28515625" style="62" customWidth="1"/>
    <col min="13061" max="13061" width="17.5703125" style="62" customWidth="1"/>
    <col min="13062" max="13067" width="9" style="62" customWidth="1"/>
    <col min="13068" max="13311" width="9.140625" style="62"/>
    <col min="13312" max="13312" width="4.7109375" style="62" customWidth="1"/>
    <col min="13313" max="13313" width="19.85546875" style="62" customWidth="1"/>
    <col min="13314" max="13314" width="72.140625" style="62" customWidth="1"/>
    <col min="13315" max="13315" width="0" style="62" hidden="1" customWidth="1"/>
    <col min="13316" max="13316" width="18.28515625" style="62" customWidth="1"/>
    <col min="13317" max="13317" width="17.5703125" style="62" customWidth="1"/>
    <col min="13318" max="13323" width="9" style="62" customWidth="1"/>
    <col min="13324" max="13567" width="9.140625" style="62"/>
    <col min="13568" max="13568" width="4.7109375" style="62" customWidth="1"/>
    <col min="13569" max="13569" width="19.85546875" style="62" customWidth="1"/>
    <col min="13570" max="13570" width="72.140625" style="62" customWidth="1"/>
    <col min="13571" max="13571" width="0" style="62" hidden="1" customWidth="1"/>
    <col min="13572" max="13572" width="18.28515625" style="62" customWidth="1"/>
    <col min="13573" max="13573" width="17.5703125" style="62" customWidth="1"/>
    <col min="13574" max="13579" width="9" style="62" customWidth="1"/>
    <col min="13580" max="13823" width="9.140625" style="62"/>
    <col min="13824" max="13824" width="4.7109375" style="62" customWidth="1"/>
    <col min="13825" max="13825" width="19.85546875" style="62" customWidth="1"/>
    <col min="13826" max="13826" width="72.140625" style="62" customWidth="1"/>
    <col min="13827" max="13827" width="0" style="62" hidden="1" customWidth="1"/>
    <col min="13828" max="13828" width="18.28515625" style="62" customWidth="1"/>
    <col min="13829" max="13829" width="17.5703125" style="62" customWidth="1"/>
    <col min="13830" max="13835" width="9" style="62" customWidth="1"/>
    <col min="13836" max="14079" width="9.140625" style="62"/>
    <col min="14080" max="14080" width="4.7109375" style="62" customWidth="1"/>
    <col min="14081" max="14081" width="19.85546875" style="62" customWidth="1"/>
    <col min="14082" max="14082" width="72.140625" style="62" customWidth="1"/>
    <col min="14083" max="14083" width="0" style="62" hidden="1" customWidth="1"/>
    <col min="14084" max="14084" width="18.28515625" style="62" customWidth="1"/>
    <col min="14085" max="14085" width="17.5703125" style="62" customWidth="1"/>
    <col min="14086" max="14091" width="9" style="62" customWidth="1"/>
    <col min="14092" max="14335" width="9.140625" style="62"/>
    <col min="14336" max="14336" width="4.7109375" style="62" customWidth="1"/>
    <col min="14337" max="14337" width="19.85546875" style="62" customWidth="1"/>
    <col min="14338" max="14338" width="72.140625" style="62" customWidth="1"/>
    <col min="14339" max="14339" width="0" style="62" hidden="1" customWidth="1"/>
    <col min="14340" max="14340" width="18.28515625" style="62" customWidth="1"/>
    <col min="14341" max="14341" width="17.5703125" style="62" customWidth="1"/>
    <col min="14342" max="14347" width="9" style="62" customWidth="1"/>
    <col min="14348" max="14591" width="9.140625" style="62"/>
    <col min="14592" max="14592" width="4.7109375" style="62" customWidth="1"/>
    <col min="14593" max="14593" width="19.85546875" style="62" customWidth="1"/>
    <col min="14594" max="14594" width="72.140625" style="62" customWidth="1"/>
    <col min="14595" max="14595" width="0" style="62" hidden="1" customWidth="1"/>
    <col min="14596" max="14596" width="18.28515625" style="62" customWidth="1"/>
    <col min="14597" max="14597" width="17.5703125" style="62" customWidth="1"/>
    <col min="14598" max="14603" width="9" style="62" customWidth="1"/>
    <col min="14604" max="14847" width="9.140625" style="62"/>
    <col min="14848" max="14848" width="4.7109375" style="62" customWidth="1"/>
    <col min="14849" max="14849" width="19.85546875" style="62" customWidth="1"/>
    <col min="14850" max="14850" width="72.140625" style="62" customWidth="1"/>
    <col min="14851" max="14851" width="0" style="62" hidden="1" customWidth="1"/>
    <col min="14852" max="14852" width="18.28515625" style="62" customWidth="1"/>
    <col min="14853" max="14853" width="17.5703125" style="62" customWidth="1"/>
    <col min="14854" max="14859" width="9" style="62" customWidth="1"/>
    <col min="14860" max="15103" width="9.140625" style="62"/>
    <col min="15104" max="15104" width="4.7109375" style="62" customWidth="1"/>
    <col min="15105" max="15105" width="19.85546875" style="62" customWidth="1"/>
    <col min="15106" max="15106" width="72.140625" style="62" customWidth="1"/>
    <col min="15107" max="15107" width="0" style="62" hidden="1" customWidth="1"/>
    <col min="15108" max="15108" width="18.28515625" style="62" customWidth="1"/>
    <col min="15109" max="15109" width="17.5703125" style="62" customWidth="1"/>
    <col min="15110" max="15115" width="9" style="62" customWidth="1"/>
    <col min="15116" max="15359" width="9.140625" style="62"/>
    <col min="15360" max="15360" width="4.7109375" style="62" customWidth="1"/>
    <col min="15361" max="15361" width="19.85546875" style="62" customWidth="1"/>
    <col min="15362" max="15362" width="72.140625" style="62" customWidth="1"/>
    <col min="15363" max="15363" width="0" style="62" hidden="1" customWidth="1"/>
    <col min="15364" max="15364" width="18.28515625" style="62" customWidth="1"/>
    <col min="15365" max="15365" width="17.5703125" style="62" customWidth="1"/>
    <col min="15366" max="15371" width="9" style="62" customWidth="1"/>
    <col min="15372" max="15615" width="9.140625" style="62"/>
    <col min="15616" max="15616" width="4.7109375" style="62" customWidth="1"/>
    <col min="15617" max="15617" width="19.85546875" style="62" customWidth="1"/>
    <col min="15618" max="15618" width="72.140625" style="62" customWidth="1"/>
    <col min="15619" max="15619" width="0" style="62" hidden="1" customWidth="1"/>
    <col min="15620" max="15620" width="18.28515625" style="62" customWidth="1"/>
    <col min="15621" max="15621" width="17.5703125" style="62" customWidth="1"/>
    <col min="15622" max="15627" width="9" style="62" customWidth="1"/>
    <col min="15628" max="15871" width="9.140625" style="62"/>
    <col min="15872" max="15872" width="4.7109375" style="62" customWidth="1"/>
    <col min="15873" max="15873" width="19.85546875" style="62" customWidth="1"/>
    <col min="15874" max="15874" width="72.140625" style="62" customWidth="1"/>
    <col min="15875" max="15875" width="0" style="62" hidden="1" customWidth="1"/>
    <col min="15876" max="15876" width="18.28515625" style="62" customWidth="1"/>
    <col min="15877" max="15877" width="17.5703125" style="62" customWidth="1"/>
    <col min="15878" max="15883" width="9" style="62" customWidth="1"/>
    <col min="15884" max="16127" width="9.140625" style="62"/>
    <col min="16128" max="16128" width="4.7109375" style="62" customWidth="1"/>
    <col min="16129" max="16129" width="19.85546875" style="62" customWidth="1"/>
    <col min="16130" max="16130" width="72.140625" style="62" customWidth="1"/>
    <col min="16131" max="16131" width="0" style="62" hidden="1" customWidth="1"/>
    <col min="16132" max="16132" width="18.28515625" style="62" customWidth="1"/>
    <col min="16133" max="16133" width="17.5703125" style="62" customWidth="1"/>
    <col min="16134" max="16139" width="9" style="62" customWidth="1"/>
    <col min="16140" max="16384" width="9.140625" style="62"/>
  </cols>
  <sheetData>
    <row r="1" spans="2:7" ht="15.75" customHeight="1">
      <c r="F1" s="63" t="s">
        <v>42</v>
      </c>
    </row>
    <row r="2" spans="2:7">
      <c r="F2" s="63" t="s">
        <v>63</v>
      </c>
    </row>
    <row r="3" spans="2:7">
      <c r="F3" s="63" t="s">
        <v>1</v>
      </c>
    </row>
    <row r="5" spans="2:7" ht="42" customHeight="1">
      <c r="B5" s="247" t="s">
        <v>157</v>
      </c>
      <c r="C5" s="247"/>
      <c r="D5" s="247"/>
      <c r="E5" s="247"/>
      <c r="F5" s="247"/>
    </row>
    <row r="7" spans="2:7" ht="27" customHeight="1">
      <c r="B7" s="251" t="s">
        <v>91</v>
      </c>
      <c r="C7" s="251"/>
      <c r="D7" s="251"/>
      <c r="E7" s="251"/>
      <c r="F7" s="251"/>
    </row>
    <row r="8" spans="2:7">
      <c r="B8" s="268" t="s">
        <v>40</v>
      </c>
      <c r="C8" s="268"/>
      <c r="D8" s="268"/>
      <c r="E8" s="268"/>
      <c r="F8" s="268"/>
    </row>
    <row r="10" spans="2:7" ht="16.5">
      <c r="B10" s="139" t="s">
        <v>30</v>
      </c>
      <c r="C10" s="139" t="s">
        <v>31</v>
      </c>
      <c r="D10" s="102"/>
      <c r="E10" s="102"/>
    </row>
    <row r="11" spans="2:7" ht="16.5">
      <c r="B11" s="61">
        <v>1090</v>
      </c>
      <c r="C11" s="64" t="s">
        <v>116</v>
      </c>
      <c r="D11" s="65"/>
      <c r="E11" s="65"/>
    </row>
    <row r="12" spans="2:7" ht="16.5">
      <c r="B12" s="128"/>
      <c r="C12" s="66"/>
      <c r="D12" s="66"/>
      <c r="E12" s="66"/>
    </row>
    <row r="13" spans="2:7" ht="16.5">
      <c r="B13" s="133" t="s">
        <v>32</v>
      </c>
      <c r="C13" s="134"/>
      <c r="D13" s="271" t="s">
        <v>120</v>
      </c>
      <c r="E13" s="272"/>
      <c r="F13" s="273"/>
    </row>
    <row r="14" spans="2:7" ht="36" customHeight="1">
      <c r="B14" s="127" t="s">
        <v>33</v>
      </c>
      <c r="C14" s="2">
        <v>1090</v>
      </c>
      <c r="D14" s="274"/>
      <c r="E14" s="275"/>
      <c r="F14" s="276"/>
      <c r="G14" s="67"/>
    </row>
    <row r="15" spans="2:7" ht="21.75" customHeight="1">
      <c r="B15" s="127" t="s">
        <v>34</v>
      </c>
      <c r="C15" s="2">
        <v>11005</v>
      </c>
      <c r="D15" s="50" t="s">
        <v>61</v>
      </c>
      <c r="E15" s="50" t="s">
        <v>53</v>
      </c>
      <c r="F15" s="13" t="s">
        <v>62</v>
      </c>
      <c r="G15" s="67"/>
    </row>
    <row r="16" spans="2:7" ht="37.5" customHeight="1">
      <c r="B16" s="127" t="s">
        <v>35</v>
      </c>
      <c r="C16" s="172" t="s">
        <v>161</v>
      </c>
      <c r="D16" s="263"/>
      <c r="E16" s="263"/>
      <c r="F16" s="248"/>
    </row>
    <row r="17" spans="1:7" ht="123.75" customHeight="1">
      <c r="B17" s="127" t="s">
        <v>36</v>
      </c>
      <c r="C17" s="172" t="s">
        <v>125</v>
      </c>
      <c r="D17" s="264"/>
      <c r="E17" s="264"/>
      <c r="F17" s="249"/>
    </row>
    <row r="18" spans="1:7" ht="20.25" customHeight="1">
      <c r="B18" s="131" t="s">
        <v>37</v>
      </c>
      <c r="C18" s="4" t="s">
        <v>58</v>
      </c>
      <c r="D18" s="264"/>
      <c r="E18" s="264"/>
      <c r="F18" s="249"/>
    </row>
    <row r="19" spans="1:7" ht="53.25" customHeight="1">
      <c r="B19" s="132" t="s">
        <v>123</v>
      </c>
      <c r="C19" s="4" t="s">
        <v>124</v>
      </c>
      <c r="D19" s="265"/>
      <c r="E19" s="265"/>
      <c r="F19" s="250"/>
    </row>
    <row r="20" spans="1:7">
      <c r="B20" s="252" t="s">
        <v>0</v>
      </c>
      <c r="C20" s="253"/>
      <c r="D20" s="69"/>
      <c r="E20" s="69"/>
      <c r="F20" s="70"/>
    </row>
    <row r="21" spans="1:7" ht="33" customHeight="1">
      <c r="B21" s="256" t="s">
        <v>155</v>
      </c>
      <c r="C21" s="257"/>
      <c r="D21" s="214">
        <v>1</v>
      </c>
      <c r="E21" s="214">
        <v>1</v>
      </c>
      <c r="F21" s="214">
        <v>1</v>
      </c>
    </row>
    <row r="22" spans="1:7" ht="18" customHeight="1">
      <c r="B22" s="129" t="s">
        <v>38</v>
      </c>
      <c r="C22" s="72"/>
      <c r="D22" s="124">
        <f>F22</f>
        <v>950</v>
      </c>
      <c r="E22" s="124">
        <f>F22</f>
        <v>950</v>
      </c>
      <c r="F22" s="103">
        <f>havelvac1!F33</f>
        <v>950</v>
      </c>
    </row>
    <row r="23" spans="1:7" ht="18" customHeight="1">
      <c r="B23" s="73"/>
      <c r="C23" s="73"/>
      <c r="D23" s="74"/>
      <c r="E23" s="74"/>
      <c r="F23" s="104"/>
    </row>
    <row r="24" spans="1:7" ht="37.5" customHeight="1">
      <c r="B24" s="262" t="s">
        <v>115</v>
      </c>
      <c r="C24" s="262"/>
      <c r="D24" s="262"/>
      <c r="E24" s="262"/>
      <c r="F24" s="262"/>
      <c r="G24" s="262"/>
    </row>
    <row r="25" spans="1:7" ht="14.25" customHeight="1">
      <c r="B25" s="143"/>
      <c r="C25" s="143"/>
      <c r="D25" s="143"/>
      <c r="E25" s="143"/>
      <c r="F25" s="143"/>
      <c r="G25" s="143"/>
    </row>
    <row r="26" spans="1:7" ht="16.5">
      <c r="B26" s="266" t="s">
        <v>103</v>
      </c>
      <c r="C26" s="266"/>
      <c r="D26" s="266"/>
      <c r="E26" s="266"/>
      <c r="F26" s="266"/>
      <c r="G26" s="266"/>
    </row>
    <row r="27" spans="1:7" ht="33" customHeight="1">
      <c r="A27" s="30"/>
      <c r="B27" s="267" t="s">
        <v>40</v>
      </c>
      <c r="C27" s="267"/>
      <c r="D27" s="267"/>
      <c r="E27" s="267"/>
      <c r="F27" s="267"/>
      <c r="G27" s="125"/>
    </row>
    <row r="28" spans="1:7">
      <c r="A28" s="30"/>
      <c r="B28" s="75"/>
      <c r="C28" s="75"/>
      <c r="D28" s="75"/>
      <c r="E28" s="75"/>
      <c r="F28" s="76"/>
      <c r="G28" s="76"/>
    </row>
    <row r="29" spans="1:7" ht="16.5">
      <c r="A29" s="30"/>
      <c r="B29" s="138" t="s">
        <v>48</v>
      </c>
      <c r="C29" s="138" t="s">
        <v>49</v>
      </c>
      <c r="D29" s="105"/>
      <c r="E29" s="105"/>
      <c r="F29" s="76"/>
      <c r="G29" s="76"/>
    </row>
    <row r="30" spans="1:7" ht="39" customHeight="1">
      <c r="A30" s="30"/>
      <c r="B30" s="4">
        <v>1025</v>
      </c>
      <c r="C30" s="61" t="s">
        <v>107</v>
      </c>
      <c r="D30" s="77"/>
      <c r="E30" s="77"/>
      <c r="F30" s="77"/>
      <c r="G30" s="77"/>
    </row>
    <row r="31" spans="1:7">
      <c r="A31" s="30"/>
      <c r="B31" s="78"/>
      <c r="C31" s="77"/>
      <c r="D31" s="77"/>
      <c r="E31" s="77"/>
      <c r="F31" s="77"/>
      <c r="G31" s="77"/>
    </row>
    <row r="32" spans="1:7" ht="18.75" customHeight="1">
      <c r="A32" s="30"/>
      <c r="B32" s="269" t="s">
        <v>50</v>
      </c>
      <c r="C32" s="270"/>
      <c r="D32" s="258" t="s">
        <v>80</v>
      </c>
      <c r="E32" s="258"/>
      <c r="F32" s="259"/>
      <c r="G32" s="77"/>
    </row>
    <row r="33" spans="1:7" ht="32.25" customHeight="1">
      <c r="A33" s="30"/>
      <c r="B33" s="113" t="s">
        <v>33</v>
      </c>
      <c r="C33" s="1" t="s">
        <v>108</v>
      </c>
      <c r="D33" s="260"/>
      <c r="E33" s="260"/>
      <c r="F33" s="261"/>
      <c r="G33" s="77"/>
    </row>
    <row r="34" spans="1:7" ht="31.5">
      <c r="A34" s="30"/>
      <c r="B34" s="113" t="s">
        <v>34</v>
      </c>
      <c r="C34" s="1" t="s">
        <v>109</v>
      </c>
      <c r="D34" s="50" t="s">
        <v>61</v>
      </c>
      <c r="E34" s="50" t="s">
        <v>53</v>
      </c>
      <c r="F34" s="13" t="s">
        <v>62</v>
      </c>
      <c r="G34" s="77"/>
    </row>
    <row r="35" spans="1:7" ht="45" customHeight="1">
      <c r="A35" s="30"/>
      <c r="B35" s="113" t="s">
        <v>35</v>
      </c>
      <c r="C35" s="1" t="s">
        <v>110</v>
      </c>
      <c r="D35" s="1"/>
      <c r="E35" s="1"/>
      <c r="F35" s="81"/>
      <c r="G35" s="79"/>
    </row>
    <row r="36" spans="1:7" ht="110.25" customHeight="1">
      <c r="A36" s="30"/>
      <c r="B36" s="113" t="s">
        <v>36</v>
      </c>
      <c r="C36" s="1" t="s">
        <v>111</v>
      </c>
      <c r="D36" s="1"/>
      <c r="E36" s="1"/>
      <c r="F36" s="81"/>
      <c r="G36" s="79"/>
    </row>
    <row r="37" spans="1:7" ht="16.5">
      <c r="A37" s="30"/>
      <c r="B37" s="113" t="s">
        <v>37</v>
      </c>
      <c r="C37" s="1" t="s">
        <v>66</v>
      </c>
      <c r="D37" s="1"/>
      <c r="E37" s="1"/>
      <c r="F37" s="81"/>
      <c r="G37" s="79"/>
    </row>
    <row r="38" spans="1:7" ht="49.5">
      <c r="A38" s="30"/>
      <c r="B38" s="113" t="s">
        <v>112</v>
      </c>
      <c r="C38" s="1" t="s">
        <v>113</v>
      </c>
      <c r="D38" s="1"/>
      <c r="E38" s="1"/>
      <c r="F38" s="81"/>
      <c r="G38" s="79"/>
    </row>
    <row r="39" spans="1:7" ht="16.5">
      <c r="A39" s="30"/>
      <c r="B39" s="254" t="s">
        <v>114</v>
      </c>
      <c r="C39" s="255"/>
      <c r="D39" s="80"/>
      <c r="E39" s="80"/>
      <c r="F39" s="81"/>
      <c r="G39" s="79"/>
    </row>
    <row r="40" spans="1:7" ht="29.25" customHeight="1">
      <c r="A40" s="30"/>
      <c r="B40" s="254" t="s">
        <v>38</v>
      </c>
      <c r="C40" s="255"/>
      <c r="D40" s="83">
        <f>F40</f>
        <v>-950</v>
      </c>
      <c r="E40" s="83">
        <f>F40</f>
        <v>-950</v>
      </c>
      <c r="F40" s="84">
        <f>havelvac1!F19</f>
        <v>-950</v>
      </c>
      <c r="G40" s="79"/>
    </row>
    <row r="41" spans="1:7" s="85" customFormat="1" ht="37.5" customHeight="1">
      <c r="B41" s="262" t="s">
        <v>78</v>
      </c>
      <c r="C41" s="262"/>
      <c r="D41" s="262"/>
      <c r="E41" s="262"/>
      <c r="F41" s="262"/>
    </row>
    <row r="42" spans="1:7" s="85" customFormat="1">
      <c r="B42" s="106"/>
      <c r="C42" s="106"/>
    </row>
    <row r="43" spans="1:7" s="85" customFormat="1" ht="23.25" customHeight="1">
      <c r="A43" s="86"/>
      <c r="B43" s="280" t="s">
        <v>44</v>
      </c>
      <c r="C43" s="280"/>
      <c r="D43" s="280"/>
      <c r="E43" s="280"/>
      <c r="F43" s="280"/>
    </row>
    <row r="44" spans="1:7" s="85" customFormat="1">
      <c r="A44" s="86"/>
      <c r="B44" s="279" t="s">
        <v>79</v>
      </c>
      <c r="C44" s="279"/>
      <c r="D44" s="279"/>
      <c r="E44" s="279"/>
      <c r="F44" s="279"/>
    </row>
    <row r="45" spans="1:7" s="85" customFormat="1">
      <c r="A45" s="86"/>
      <c r="B45" s="88"/>
      <c r="C45" s="88"/>
      <c r="D45" s="88"/>
      <c r="E45" s="88"/>
    </row>
    <row r="46" spans="1:7" s="85" customFormat="1" ht="23.25" customHeight="1">
      <c r="A46" s="86"/>
      <c r="B46" s="140" t="s">
        <v>48</v>
      </c>
      <c r="C46" s="140" t="s">
        <v>49</v>
      </c>
      <c r="D46" s="88"/>
      <c r="E46" s="88"/>
    </row>
    <row r="47" spans="1:7" s="85" customFormat="1">
      <c r="A47" s="86"/>
      <c r="B47" s="17">
        <v>1139</v>
      </c>
      <c r="C47" s="81" t="s">
        <v>46</v>
      </c>
      <c r="D47" s="79"/>
      <c r="E47" s="79"/>
    </row>
    <row r="48" spans="1:7" s="85" customFormat="1">
      <c r="A48" s="86"/>
      <c r="B48" s="89"/>
      <c r="C48" s="79"/>
      <c r="D48" s="79"/>
      <c r="E48" s="79"/>
    </row>
    <row r="49" spans="1:6" s="85" customFormat="1" ht="17.25" customHeight="1">
      <c r="A49" s="86"/>
      <c r="B49" s="287" t="s">
        <v>50</v>
      </c>
      <c r="C49" s="288"/>
      <c r="D49" s="281"/>
      <c r="E49" s="282"/>
      <c r="F49" s="283"/>
    </row>
    <row r="50" spans="1:6" s="85" customFormat="1" ht="60" customHeight="1">
      <c r="A50" s="86"/>
      <c r="B50" s="126" t="s">
        <v>51</v>
      </c>
      <c r="C50" s="17">
        <v>1139</v>
      </c>
      <c r="D50" s="285" t="s">
        <v>120</v>
      </c>
      <c r="E50" s="285"/>
      <c r="F50" s="286"/>
    </row>
    <row r="51" spans="1:6" s="85" customFormat="1" ht="31.5">
      <c r="A51" s="86"/>
      <c r="B51" s="130" t="s">
        <v>52</v>
      </c>
      <c r="C51" s="91">
        <v>11001</v>
      </c>
      <c r="D51" s="92" t="s">
        <v>61</v>
      </c>
      <c r="E51" s="92" t="s">
        <v>53</v>
      </c>
      <c r="F51" s="92" t="s">
        <v>62</v>
      </c>
    </row>
    <row r="52" spans="1:6" s="85" customFormat="1" ht="33">
      <c r="A52" s="86"/>
      <c r="B52" s="130" t="s">
        <v>54</v>
      </c>
      <c r="C52" s="93" t="s">
        <v>46</v>
      </c>
      <c r="D52" s="278"/>
      <c r="E52" s="278"/>
      <c r="F52" s="278"/>
    </row>
    <row r="53" spans="1:6" s="85" customFormat="1" ht="57" customHeight="1">
      <c r="A53" s="86"/>
      <c r="B53" s="130" t="s">
        <v>55</v>
      </c>
      <c r="C53" s="93" t="s">
        <v>56</v>
      </c>
      <c r="D53" s="278"/>
      <c r="E53" s="278"/>
      <c r="F53" s="278"/>
    </row>
    <row r="54" spans="1:6" s="85" customFormat="1" ht="16.5">
      <c r="A54" s="86"/>
      <c r="B54" s="130" t="s">
        <v>57</v>
      </c>
      <c r="C54" s="93" t="s">
        <v>58</v>
      </c>
      <c r="D54" s="278"/>
      <c r="E54" s="278"/>
      <c r="F54" s="278"/>
    </row>
    <row r="55" spans="1:6" s="85" customFormat="1" ht="49.5">
      <c r="A55" s="86"/>
      <c r="B55" s="91" t="s">
        <v>59</v>
      </c>
      <c r="C55" s="93" t="s">
        <v>44</v>
      </c>
      <c r="D55" s="278"/>
      <c r="E55" s="278"/>
      <c r="F55" s="278"/>
    </row>
    <row r="56" spans="1:6" s="85" customFormat="1">
      <c r="A56" s="86"/>
      <c r="B56" s="95"/>
      <c r="C56" s="82" t="s">
        <v>0</v>
      </c>
      <c r="D56" s="278"/>
      <c r="E56" s="278"/>
      <c r="F56" s="278"/>
    </row>
    <row r="57" spans="1:6" s="85" customFormat="1" ht="16.5">
      <c r="A57" s="86"/>
      <c r="B57" s="277" t="s">
        <v>60</v>
      </c>
      <c r="C57" s="277"/>
      <c r="D57" s="84">
        <f>F57</f>
        <v>950</v>
      </c>
      <c r="E57" s="84">
        <f>F57</f>
        <v>950</v>
      </c>
      <c r="F57" s="84">
        <f>havelvac1!F46</f>
        <v>950</v>
      </c>
    </row>
    <row r="58" spans="1:6" s="85" customFormat="1" ht="45.75" customHeight="1">
      <c r="A58" s="86"/>
      <c r="B58" s="126" t="s">
        <v>51</v>
      </c>
      <c r="C58" s="18">
        <v>1139</v>
      </c>
      <c r="D58" s="284" t="s">
        <v>80</v>
      </c>
      <c r="E58" s="285"/>
      <c r="F58" s="286"/>
    </row>
    <row r="59" spans="1:6" s="85" customFormat="1" ht="31.5">
      <c r="A59" s="86"/>
      <c r="B59" s="130" t="s">
        <v>52</v>
      </c>
      <c r="C59" s="91">
        <v>11001</v>
      </c>
      <c r="D59" s="92" t="s">
        <v>61</v>
      </c>
      <c r="E59" s="92" t="s">
        <v>53</v>
      </c>
      <c r="F59" s="92" t="s">
        <v>62</v>
      </c>
    </row>
    <row r="60" spans="1:6" s="85" customFormat="1" ht="33">
      <c r="A60" s="86"/>
      <c r="B60" s="130" t="s">
        <v>54</v>
      </c>
      <c r="C60" s="93" t="s">
        <v>46</v>
      </c>
      <c r="D60" s="278"/>
      <c r="E60" s="278"/>
      <c r="F60" s="278"/>
    </row>
    <row r="61" spans="1:6" s="85" customFormat="1" ht="82.5">
      <c r="A61" s="86"/>
      <c r="B61" s="130" t="s">
        <v>55</v>
      </c>
      <c r="C61" s="93" t="s">
        <v>56</v>
      </c>
      <c r="D61" s="278"/>
      <c r="E61" s="278"/>
      <c r="F61" s="278"/>
    </row>
    <row r="62" spans="1:6" s="85" customFormat="1" ht="16.5">
      <c r="A62" s="86"/>
      <c r="B62" s="130" t="s">
        <v>57</v>
      </c>
      <c r="C62" s="93" t="s">
        <v>58</v>
      </c>
      <c r="D62" s="278"/>
      <c r="E62" s="278"/>
      <c r="F62" s="278"/>
    </row>
    <row r="63" spans="1:6" s="85" customFormat="1" ht="49.5">
      <c r="A63" s="86"/>
      <c r="B63" s="91" t="s">
        <v>59</v>
      </c>
      <c r="C63" s="93" t="s">
        <v>44</v>
      </c>
      <c r="D63" s="278"/>
      <c r="E63" s="278"/>
      <c r="F63" s="278"/>
    </row>
    <row r="64" spans="1:6" s="85" customFormat="1">
      <c r="A64" s="86"/>
      <c r="B64" s="95"/>
      <c r="C64" s="82" t="s">
        <v>0</v>
      </c>
      <c r="D64" s="278"/>
      <c r="E64" s="278"/>
      <c r="F64" s="278"/>
    </row>
    <row r="65" spans="1:6" s="85" customFormat="1" ht="16.5">
      <c r="A65" s="86"/>
      <c r="B65" s="277" t="s">
        <v>60</v>
      </c>
      <c r="C65" s="277"/>
      <c r="D65" s="84">
        <f>F65</f>
        <v>-950</v>
      </c>
      <c r="E65" s="84">
        <f>F65</f>
        <v>-950</v>
      </c>
      <c r="F65" s="84">
        <f>havelvac1!F52</f>
        <v>-950</v>
      </c>
    </row>
  </sheetData>
  <mergeCells count="31">
    <mergeCell ref="B65:C65"/>
    <mergeCell ref="B41:F41"/>
    <mergeCell ref="D60:D64"/>
    <mergeCell ref="E60:E64"/>
    <mergeCell ref="F60:F64"/>
    <mergeCell ref="B44:F44"/>
    <mergeCell ref="B43:F43"/>
    <mergeCell ref="D49:F49"/>
    <mergeCell ref="D58:F58"/>
    <mergeCell ref="B49:C49"/>
    <mergeCell ref="B57:C57"/>
    <mergeCell ref="D50:F50"/>
    <mergeCell ref="D52:D56"/>
    <mergeCell ref="E52:E56"/>
    <mergeCell ref="F52:F56"/>
    <mergeCell ref="B5:F5"/>
    <mergeCell ref="F16:F19"/>
    <mergeCell ref="B7:F7"/>
    <mergeCell ref="B20:C20"/>
    <mergeCell ref="B40:C40"/>
    <mergeCell ref="B21:C21"/>
    <mergeCell ref="D32:F33"/>
    <mergeCell ref="B39:C39"/>
    <mergeCell ref="B24:G24"/>
    <mergeCell ref="D16:D19"/>
    <mergeCell ref="E16:E19"/>
    <mergeCell ref="B26:G26"/>
    <mergeCell ref="B27:F27"/>
    <mergeCell ref="B8:F8"/>
    <mergeCell ref="B32:C32"/>
    <mergeCell ref="D13:F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B61" zoomScaleNormal="100" workbookViewId="0">
      <selection activeCell="C70" sqref="C70"/>
    </sheetView>
  </sheetViews>
  <sheetFormatPr defaultRowHeight="15.75"/>
  <cols>
    <col min="1" max="1" width="4.7109375" style="62" customWidth="1"/>
    <col min="2" max="2" width="30.85546875" style="62" customWidth="1"/>
    <col min="3" max="3" width="65.42578125" style="62" customWidth="1"/>
    <col min="4" max="4" width="18.42578125" style="62" customWidth="1"/>
    <col min="5" max="5" width="18.28515625" style="62" customWidth="1"/>
    <col min="6" max="6" width="17.7109375" style="62" customWidth="1"/>
    <col min="7" max="7" width="9" style="62" customWidth="1"/>
    <col min="8" max="8" width="18.85546875" style="62" customWidth="1"/>
    <col min="9" max="12" width="9" style="62" customWidth="1"/>
    <col min="13" max="256" width="9.140625" style="62"/>
    <col min="257" max="257" width="4.7109375" style="62" customWidth="1"/>
    <col min="258" max="258" width="19.85546875" style="62" customWidth="1"/>
    <col min="259" max="259" width="72.140625" style="62" customWidth="1"/>
    <col min="260" max="260" width="0" style="62" hidden="1" customWidth="1"/>
    <col min="261" max="261" width="18.28515625" style="62" customWidth="1"/>
    <col min="262" max="262" width="17.5703125" style="62" customWidth="1"/>
    <col min="263" max="268" width="9" style="62" customWidth="1"/>
    <col min="269" max="512" width="9.140625" style="62"/>
    <col min="513" max="513" width="4.7109375" style="62" customWidth="1"/>
    <col min="514" max="514" width="19.85546875" style="62" customWidth="1"/>
    <col min="515" max="515" width="72.140625" style="62" customWidth="1"/>
    <col min="516" max="516" width="0" style="62" hidden="1" customWidth="1"/>
    <col min="517" max="517" width="18.28515625" style="62" customWidth="1"/>
    <col min="518" max="518" width="17.5703125" style="62" customWidth="1"/>
    <col min="519" max="524" width="9" style="62" customWidth="1"/>
    <col min="525" max="768" width="9.140625" style="62"/>
    <col min="769" max="769" width="4.7109375" style="62" customWidth="1"/>
    <col min="770" max="770" width="19.85546875" style="62" customWidth="1"/>
    <col min="771" max="771" width="72.140625" style="62" customWidth="1"/>
    <col min="772" max="772" width="0" style="62" hidden="1" customWidth="1"/>
    <col min="773" max="773" width="18.28515625" style="62" customWidth="1"/>
    <col min="774" max="774" width="17.5703125" style="62" customWidth="1"/>
    <col min="775" max="780" width="9" style="62" customWidth="1"/>
    <col min="781" max="1024" width="9.140625" style="62"/>
    <col min="1025" max="1025" width="4.7109375" style="62" customWidth="1"/>
    <col min="1026" max="1026" width="19.85546875" style="62" customWidth="1"/>
    <col min="1027" max="1027" width="72.140625" style="62" customWidth="1"/>
    <col min="1028" max="1028" width="0" style="62" hidden="1" customWidth="1"/>
    <col min="1029" max="1029" width="18.28515625" style="62" customWidth="1"/>
    <col min="1030" max="1030" width="17.5703125" style="62" customWidth="1"/>
    <col min="1031" max="1036" width="9" style="62" customWidth="1"/>
    <col min="1037" max="1280" width="9.140625" style="62"/>
    <col min="1281" max="1281" width="4.7109375" style="62" customWidth="1"/>
    <col min="1282" max="1282" width="19.85546875" style="62" customWidth="1"/>
    <col min="1283" max="1283" width="72.140625" style="62" customWidth="1"/>
    <col min="1284" max="1284" width="0" style="62" hidden="1" customWidth="1"/>
    <col min="1285" max="1285" width="18.28515625" style="62" customWidth="1"/>
    <col min="1286" max="1286" width="17.5703125" style="62" customWidth="1"/>
    <col min="1287" max="1292" width="9" style="62" customWidth="1"/>
    <col min="1293" max="1536" width="9.140625" style="62"/>
    <col min="1537" max="1537" width="4.7109375" style="62" customWidth="1"/>
    <col min="1538" max="1538" width="19.85546875" style="62" customWidth="1"/>
    <col min="1539" max="1539" width="72.140625" style="62" customWidth="1"/>
    <col min="1540" max="1540" width="0" style="62" hidden="1" customWidth="1"/>
    <col min="1541" max="1541" width="18.28515625" style="62" customWidth="1"/>
    <col min="1542" max="1542" width="17.5703125" style="62" customWidth="1"/>
    <col min="1543" max="1548" width="9" style="62" customWidth="1"/>
    <col min="1549" max="1792" width="9.140625" style="62"/>
    <col min="1793" max="1793" width="4.7109375" style="62" customWidth="1"/>
    <col min="1794" max="1794" width="19.85546875" style="62" customWidth="1"/>
    <col min="1795" max="1795" width="72.140625" style="62" customWidth="1"/>
    <col min="1796" max="1796" width="0" style="62" hidden="1" customWidth="1"/>
    <col min="1797" max="1797" width="18.28515625" style="62" customWidth="1"/>
    <col min="1798" max="1798" width="17.5703125" style="62" customWidth="1"/>
    <col min="1799" max="1804" width="9" style="62" customWidth="1"/>
    <col min="1805" max="2048" width="9.140625" style="62"/>
    <col min="2049" max="2049" width="4.7109375" style="62" customWidth="1"/>
    <col min="2050" max="2050" width="19.85546875" style="62" customWidth="1"/>
    <col min="2051" max="2051" width="72.140625" style="62" customWidth="1"/>
    <col min="2052" max="2052" width="0" style="62" hidden="1" customWidth="1"/>
    <col min="2053" max="2053" width="18.28515625" style="62" customWidth="1"/>
    <col min="2054" max="2054" width="17.5703125" style="62" customWidth="1"/>
    <col min="2055" max="2060" width="9" style="62" customWidth="1"/>
    <col min="2061" max="2304" width="9.140625" style="62"/>
    <col min="2305" max="2305" width="4.7109375" style="62" customWidth="1"/>
    <col min="2306" max="2306" width="19.85546875" style="62" customWidth="1"/>
    <col min="2307" max="2307" width="72.140625" style="62" customWidth="1"/>
    <col min="2308" max="2308" width="0" style="62" hidden="1" customWidth="1"/>
    <col min="2309" max="2309" width="18.28515625" style="62" customWidth="1"/>
    <col min="2310" max="2310" width="17.5703125" style="62" customWidth="1"/>
    <col min="2311" max="2316" width="9" style="62" customWidth="1"/>
    <col min="2317" max="2560" width="9.140625" style="62"/>
    <col min="2561" max="2561" width="4.7109375" style="62" customWidth="1"/>
    <col min="2562" max="2562" width="19.85546875" style="62" customWidth="1"/>
    <col min="2563" max="2563" width="72.140625" style="62" customWidth="1"/>
    <col min="2564" max="2564" width="0" style="62" hidden="1" customWidth="1"/>
    <col min="2565" max="2565" width="18.28515625" style="62" customWidth="1"/>
    <col min="2566" max="2566" width="17.5703125" style="62" customWidth="1"/>
    <col min="2567" max="2572" width="9" style="62" customWidth="1"/>
    <col min="2573" max="2816" width="9.140625" style="62"/>
    <col min="2817" max="2817" width="4.7109375" style="62" customWidth="1"/>
    <col min="2818" max="2818" width="19.85546875" style="62" customWidth="1"/>
    <col min="2819" max="2819" width="72.140625" style="62" customWidth="1"/>
    <col min="2820" max="2820" width="0" style="62" hidden="1" customWidth="1"/>
    <col min="2821" max="2821" width="18.28515625" style="62" customWidth="1"/>
    <col min="2822" max="2822" width="17.5703125" style="62" customWidth="1"/>
    <col min="2823" max="2828" width="9" style="62" customWidth="1"/>
    <col min="2829" max="3072" width="9.140625" style="62"/>
    <col min="3073" max="3073" width="4.7109375" style="62" customWidth="1"/>
    <col min="3074" max="3074" width="19.85546875" style="62" customWidth="1"/>
    <col min="3075" max="3075" width="72.140625" style="62" customWidth="1"/>
    <col min="3076" max="3076" width="0" style="62" hidden="1" customWidth="1"/>
    <col min="3077" max="3077" width="18.28515625" style="62" customWidth="1"/>
    <col min="3078" max="3078" width="17.5703125" style="62" customWidth="1"/>
    <col min="3079" max="3084" width="9" style="62" customWidth="1"/>
    <col min="3085" max="3328" width="9.140625" style="62"/>
    <col min="3329" max="3329" width="4.7109375" style="62" customWidth="1"/>
    <col min="3330" max="3330" width="19.85546875" style="62" customWidth="1"/>
    <col min="3331" max="3331" width="72.140625" style="62" customWidth="1"/>
    <col min="3332" max="3332" width="0" style="62" hidden="1" customWidth="1"/>
    <col min="3333" max="3333" width="18.28515625" style="62" customWidth="1"/>
    <col min="3334" max="3334" width="17.5703125" style="62" customWidth="1"/>
    <col min="3335" max="3340" width="9" style="62" customWidth="1"/>
    <col min="3341" max="3584" width="9.140625" style="62"/>
    <col min="3585" max="3585" width="4.7109375" style="62" customWidth="1"/>
    <col min="3586" max="3586" width="19.85546875" style="62" customWidth="1"/>
    <col min="3587" max="3587" width="72.140625" style="62" customWidth="1"/>
    <col min="3588" max="3588" width="0" style="62" hidden="1" customWidth="1"/>
    <col min="3589" max="3589" width="18.28515625" style="62" customWidth="1"/>
    <col min="3590" max="3590" width="17.5703125" style="62" customWidth="1"/>
    <col min="3591" max="3596" width="9" style="62" customWidth="1"/>
    <col min="3597" max="3840" width="9.140625" style="62"/>
    <col min="3841" max="3841" width="4.7109375" style="62" customWidth="1"/>
    <col min="3842" max="3842" width="19.85546875" style="62" customWidth="1"/>
    <col min="3843" max="3843" width="72.140625" style="62" customWidth="1"/>
    <col min="3844" max="3844" width="0" style="62" hidden="1" customWidth="1"/>
    <col min="3845" max="3845" width="18.28515625" style="62" customWidth="1"/>
    <col min="3846" max="3846" width="17.5703125" style="62" customWidth="1"/>
    <col min="3847" max="3852" width="9" style="62" customWidth="1"/>
    <col min="3853" max="4096" width="9.140625" style="62"/>
    <col min="4097" max="4097" width="4.7109375" style="62" customWidth="1"/>
    <col min="4098" max="4098" width="19.85546875" style="62" customWidth="1"/>
    <col min="4099" max="4099" width="72.140625" style="62" customWidth="1"/>
    <col min="4100" max="4100" width="0" style="62" hidden="1" customWidth="1"/>
    <col min="4101" max="4101" width="18.28515625" style="62" customWidth="1"/>
    <col min="4102" max="4102" width="17.5703125" style="62" customWidth="1"/>
    <col min="4103" max="4108" width="9" style="62" customWidth="1"/>
    <col min="4109" max="4352" width="9.140625" style="62"/>
    <col min="4353" max="4353" width="4.7109375" style="62" customWidth="1"/>
    <col min="4354" max="4354" width="19.85546875" style="62" customWidth="1"/>
    <col min="4355" max="4355" width="72.140625" style="62" customWidth="1"/>
    <col min="4356" max="4356" width="0" style="62" hidden="1" customWidth="1"/>
    <col min="4357" max="4357" width="18.28515625" style="62" customWidth="1"/>
    <col min="4358" max="4358" width="17.5703125" style="62" customWidth="1"/>
    <col min="4359" max="4364" width="9" style="62" customWidth="1"/>
    <col min="4365" max="4608" width="9.140625" style="62"/>
    <col min="4609" max="4609" width="4.7109375" style="62" customWidth="1"/>
    <col min="4610" max="4610" width="19.85546875" style="62" customWidth="1"/>
    <col min="4611" max="4611" width="72.140625" style="62" customWidth="1"/>
    <col min="4612" max="4612" width="0" style="62" hidden="1" customWidth="1"/>
    <col min="4613" max="4613" width="18.28515625" style="62" customWidth="1"/>
    <col min="4614" max="4614" width="17.5703125" style="62" customWidth="1"/>
    <col min="4615" max="4620" width="9" style="62" customWidth="1"/>
    <col min="4621" max="4864" width="9.140625" style="62"/>
    <col min="4865" max="4865" width="4.7109375" style="62" customWidth="1"/>
    <col min="4866" max="4866" width="19.85546875" style="62" customWidth="1"/>
    <col min="4867" max="4867" width="72.140625" style="62" customWidth="1"/>
    <col min="4868" max="4868" width="0" style="62" hidden="1" customWidth="1"/>
    <col min="4869" max="4869" width="18.28515625" style="62" customWidth="1"/>
    <col min="4870" max="4870" width="17.5703125" style="62" customWidth="1"/>
    <col min="4871" max="4876" width="9" style="62" customWidth="1"/>
    <col min="4877" max="5120" width="9.140625" style="62"/>
    <col min="5121" max="5121" width="4.7109375" style="62" customWidth="1"/>
    <col min="5122" max="5122" width="19.85546875" style="62" customWidth="1"/>
    <col min="5123" max="5123" width="72.140625" style="62" customWidth="1"/>
    <col min="5124" max="5124" width="0" style="62" hidden="1" customWidth="1"/>
    <col min="5125" max="5125" width="18.28515625" style="62" customWidth="1"/>
    <col min="5126" max="5126" width="17.5703125" style="62" customWidth="1"/>
    <col min="5127" max="5132" width="9" style="62" customWidth="1"/>
    <col min="5133" max="5376" width="9.140625" style="62"/>
    <col min="5377" max="5377" width="4.7109375" style="62" customWidth="1"/>
    <col min="5378" max="5378" width="19.85546875" style="62" customWidth="1"/>
    <col min="5379" max="5379" width="72.140625" style="62" customWidth="1"/>
    <col min="5380" max="5380" width="0" style="62" hidden="1" customWidth="1"/>
    <col min="5381" max="5381" width="18.28515625" style="62" customWidth="1"/>
    <col min="5382" max="5382" width="17.5703125" style="62" customWidth="1"/>
    <col min="5383" max="5388" width="9" style="62" customWidth="1"/>
    <col min="5389" max="5632" width="9.140625" style="62"/>
    <col min="5633" max="5633" width="4.7109375" style="62" customWidth="1"/>
    <col min="5634" max="5634" width="19.85546875" style="62" customWidth="1"/>
    <col min="5635" max="5635" width="72.140625" style="62" customWidth="1"/>
    <col min="5636" max="5636" width="0" style="62" hidden="1" customWidth="1"/>
    <col min="5637" max="5637" width="18.28515625" style="62" customWidth="1"/>
    <col min="5638" max="5638" width="17.5703125" style="62" customWidth="1"/>
    <col min="5639" max="5644" width="9" style="62" customWidth="1"/>
    <col min="5645" max="5888" width="9.140625" style="62"/>
    <col min="5889" max="5889" width="4.7109375" style="62" customWidth="1"/>
    <col min="5890" max="5890" width="19.85546875" style="62" customWidth="1"/>
    <col min="5891" max="5891" width="72.140625" style="62" customWidth="1"/>
    <col min="5892" max="5892" width="0" style="62" hidden="1" customWidth="1"/>
    <col min="5893" max="5893" width="18.28515625" style="62" customWidth="1"/>
    <col min="5894" max="5894" width="17.5703125" style="62" customWidth="1"/>
    <col min="5895" max="5900" width="9" style="62" customWidth="1"/>
    <col min="5901" max="6144" width="9.140625" style="62"/>
    <col min="6145" max="6145" width="4.7109375" style="62" customWidth="1"/>
    <col min="6146" max="6146" width="19.85546875" style="62" customWidth="1"/>
    <col min="6147" max="6147" width="72.140625" style="62" customWidth="1"/>
    <col min="6148" max="6148" width="0" style="62" hidden="1" customWidth="1"/>
    <col min="6149" max="6149" width="18.28515625" style="62" customWidth="1"/>
    <col min="6150" max="6150" width="17.5703125" style="62" customWidth="1"/>
    <col min="6151" max="6156" width="9" style="62" customWidth="1"/>
    <col min="6157" max="6400" width="9.140625" style="62"/>
    <col min="6401" max="6401" width="4.7109375" style="62" customWidth="1"/>
    <col min="6402" max="6402" width="19.85546875" style="62" customWidth="1"/>
    <col min="6403" max="6403" width="72.140625" style="62" customWidth="1"/>
    <col min="6404" max="6404" width="0" style="62" hidden="1" customWidth="1"/>
    <col min="6405" max="6405" width="18.28515625" style="62" customWidth="1"/>
    <col min="6406" max="6406" width="17.5703125" style="62" customWidth="1"/>
    <col min="6407" max="6412" width="9" style="62" customWidth="1"/>
    <col min="6413" max="6656" width="9.140625" style="62"/>
    <col min="6657" max="6657" width="4.7109375" style="62" customWidth="1"/>
    <col min="6658" max="6658" width="19.85546875" style="62" customWidth="1"/>
    <col min="6659" max="6659" width="72.140625" style="62" customWidth="1"/>
    <col min="6660" max="6660" width="0" style="62" hidden="1" customWidth="1"/>
    <col min="6661" max="6661" width="18.28515625" style="62" customWidth="1"/>
    <col min="6662" max="6662" width="17.5703125" style="62" customWidth="1"/>
    <col min="6663" max="6668" width="9" style="62" customWidth="1"/>
    <col min="6669" max="6912" width="9.140625" style="62"/>
    <col min="6913" max="6913" width="4.7109375" style="62" customWidth="1"/>
    <col min="6914" max="6914" width="19.85546875" style="62" customWidth="1"/>
    <col min="6915" max="6915" width="72.140625" style="62" customWidth="1"/>
    <col min="6916" max="6916" width="0" style="62" hidden="1" customWidth="1"/>
    <col min="6917" max="6917" width="18.28515625" style="62" customWidth="1"/>
    <col min="6918" max="6918" width="17.5703125" style="62" customWidth="1"/>
    <col min="6919" max="6924" width="9" style="62" customWidth="1"/>
    <col min="6925" max="7168" width="9.140625" style="62"/>
    <col min="7169" max="7169" width="4.7109375" style="62" customWidth="1"/>
    <col min="7170" max="7170" width="19.85546875" style="62" customWidth="1"/>
    <col min="7171" max="7171" width="72.140625" style="62" customWidth="1"/>
    <col min="7172" max="7172" width="0" style="62" hidden="1" customWidth="1"/>
    <col min="7173" max="7173" width="18.28515625" style="62" customWidth="1"/>
    <col min="7174" max="7174" width="17.5703125" style="62" customWidth="1"/>
    <col min="7175" max="7180" width="9" style="62" customWidth="1"/>
    <col min="7181" max="7424" width="9.140625" style="62"/>
    <col min="7425" max="7425" width="4.7109375" style="62" customWidth="1"/>
    <col min="7426" max="7426" width="19.85546875" style="62" customWidth="1"/>
    <col min="7427" max="7427" width="72.140625" style="62" customWidth="1"/>
    <col min="7428" max="7428" width="0" style="62" hidden="1" customWidth="1"/>
    <col min="7429" max="7429" width="18.28515625" style="62" customWidth="1"/>
    <col min="7430" max="7430" width="17.5703125" style="62" customWidth="1"/>
    <col min="7431" max="7436" width="9" style="62" customWidth="1"/>
    <col min="7437" max="7680" width="9.140625" style="62"/>
    <col min="7681" max="7681" width="4.7109375" style="62" customWidth="1"/>
    <col min="7682" max="7682" width="19.85546875" style="62" customWidth="1"/>
    <col min="7683" max="7683" width="72.140625" style="62" customWidth="1"/>
    <col min="7684" max="7684" width="0" style="62" hidden="1" customWidth="1"/>
    <col min="7685" max="7685" width="18.28515625" style="62" customWidth="1"/>
    <col min="7686" max="7686" width="17.5703125" style="62" customWidth="1"/>
    <col min="7687" max="7692" width="9" style="62" customWidth="1"/>
    <col min="7693" max="7936" width="9.140625" style="62"/>
    <col min="7937" max="7937" width="4.7109375" style="62" customWidth="1"/>
    <col min="7938" max="7938" width="19.85546875" style="62" customWidth="1"/>
    <col min="7939" max="7939" width="72.140625" style="62" customWidth="1"/>
    <col min="7940" max="7940" width="0" style="62" hidden="1" customWidth="1"/>
    <col min="7941" max="7941" width="18.28515625" style="62" customWidth="1"/>
    <col min="7942" max="7942" width="17.5703125" style="62" customWidth="1"/>
    <col min="7943" max="7948" width="9" style="62" customWidth="1"/>
    <col min="7949" max="8192" width="9.140625" style="62"/>
    <col min="8193" max="8193" width="4.7109375" style="62" customWidth="1"/>
    <col min="8194" max="8194" width="19.85546875" style="62" customWidth="1"/>
    <col min="8195" max="8195" width="72.140625" style="62" customWidth="1"/>
    <col min="8196" max="8196" width="0" style="62" hidden="1" customWidth="1"/>
    <col min="8197" max="8197" width="18.28515625" style="62" customWidth="1"/>
    <col min="8198" max="8198" width="17.5703125" style="62" customWidth="1"/>
    <col min="8199" max="8204" width="9" style="62" customWidth="1"/>
    <col min="8205" max="8448" width="9.140625" style="62"/>
    <col min="8449" max="8449" width="4.7109375" style="62" customWidth="1"/>
    <col min="8450" max="8450" width="19.85546875" style="62" customWidth="1"/>
    <col min="8451" max="8451" width="72.140625" style="62" customWidth="1"/>
    <col min="8452" max="8452" width="0" style="62" hidden="1" customWidth="1"/>
    <col min="8453" max="8453" width="18.28515625" style="62" customWidth="1"/>
    <col min="8454" max="8454" width="17.5703125" style="62" customWidth="1"/>
    <col min="8455" max="8460" width="9" style="62" customWidth="1"/>
    <col min="8461" max="8704" width="9.140625" style="62"/>
    <col min="8705" max="8705" width="4.7109375" style="62" customWidth="1"/>
    <col min="8706" max="8706" width="19.85546875" style="62" customWidth="1"/>
    <col min="8707" max="8707" width="72.140625" style="62" customWidth="1"/>
    <col min="8708" max="8708" width="0" style="62" hidden="1" customWidth="1"/>
    <col min="8709" max="8709" width="18.28515625" style="62" customWidth="1"/>
    <col min="8710" max="8710" width="17.5703125" style="62" customWidth="1"/>
    <col min="8711" max="8716" width="9" style="62" customWidth="1"/>
    <col min="8717" max="8960" width="9.140625" style="62"/>
    <col min="8961" max="8961" width="4.7109375" style="62" customWidth="1"/>
    <col min="8962" max="8962" width="19.85546875" style="62" customWidth="1"/>
    <col min="8963" max="8963" width="72.140625" style="62" customWidth="1"/>
    <col min="8964" max="8964" width="0" style="62" hidden="1" customWidth="1"/>
    <col min="8965" max="8965" width="18.28515625" style="62" customWidth="1"/>
    <col min="8966" max="8966" width="17.5703125" style="62" customWidth="1"/>
    <col min="8967" max="8972" width="9" style="62" customWidth="1"/>
    <col min="8973" max="9216" width="9.140625" style="62"/>
    <col min="9217" max="9217" width="4.7109375" style="62" customWidth="1"/>
    <col min="9218" max="9218" width="19.85546875" style="62" customWidth="1"/>
    <col min="9219" max="9219" width="72.140625" style="62" customWidth="1"/>
    <col min="9220" max="9220" width="0" style="62" hidden="1" customWidth="1"/>
    <col min="9221" max="9221" width="18.28515625" style="62" customWidth="1"/>
    <col min="9222" max="9222" width="17.5703125" style="62" customWidth="1"/>
    <col min="9223" max="9228" width="9" style="62" customWidth="1"/>
    <col min="9229" max="9472" width="9.140625" style="62"/>
    <col min="9473" max="9473" width="4.7109375" style="62" customWidth="1"/>
    <col min="9474" max="9474" width="19.85546875" style="62" customWidth="1"/>
    <col min="9475" max="9475" width="72.140625" style="62" customWidth="1"/>
    <col min="9476" max="9476" width="0" style="62" hidden="1" customWidth="1"/>
    <col min="9477" max="9477" width="18.28515625" style="62" customWidth="1"/>
    <col min="9478" max="9478" width="17.5703125" style="62" customWidth="1"/>
    <col min="9479" max="9484" width="9" style="62" customWidth="1"/>
    <col min="9485" max="9728" width="9.140625" style="62"/>
    <col min="9729" max="9729" width="4.7109375" style="62" customWidth="1"/>
    <col min="9730" max="9730" width="19.85546875" style="62" customWidth="1"/>
    <col min="9731" max="9731" width="72.140625" style="62" customWidth="1"/>
    <col min="9732" max="9732" width="0" style="62" hidden="1" customWidth="1"/>
    <col min="9733" max="9733" width="18.28515625" style="62" customWidth="1"/>
    <col min="9734" max="9734" width="17.5703125" style="62" customWidth="1"/>
    <col min="9735" max="9740" width="9" style="62" customWidth="1"/>
    <col min="9741" max="9984" width="9.140625" style="62"/>
    <col min="9985" max="9985" width="4.7109375" style="62" customWidth="1"/>
    <col min="9986" max="9986" width="19.85546875" style="62" customWidth="1"/>
    <col min="9987" max="9987" width="72.140625" style="62" customWidth="1"/>
    <col min="9988" max="9988" width="0" style="62" hidden="1" customWidth="1"/>
    <col min="9989" max="9989" width="18.28515625" style="62" customWidth="1"/>
    <col min="9990" max="9990" width="17.5703125" style="62" customWidth="1"/>
    <col min="9991" max="9996" width="9" style="62" customWidth="1"/>
    <col min="9997" max="10240" width="9.140625" style="62"/>
    <col min="10241" max="10241" width="4.7109375" style="62" customWidth="1"/>
    <col min="10242" max="10242" width="19.85546875" style="62" customWidth="1"/>
    <col min="10243" max="10243" width="72.140625" style="62" customWidth="1"/>
    <col min="10244" max="10244" width="0" style="62" hidden="1" customWidth="1"/>
    <col min="10245" max="10245" width="18.28515625" style="62" customWidth="1"/>
    <col min="10246" max="10246" width="17.5703125" style="62" customWidth="1"/>
    <col min="10247" max="10252" width="9" style="62" customWidth="1"/>
    <col min="10253" max="10496" width="9.140625" style="62"/>
    <col min="10497" max="10497" width="4.7109375" style="62" customWidth="1"/>
    <col min="10498" max="10498" width="19.85546875" style="62" customWidth="1"/>
    <col min="10499" max="10499" width="72.140625" style="62" customWidth="1"/>
    <col min="10500" max="10500" width="0" style="62" hidden="1" customWidth="1"/>
    <col min="10501" max="10501" width="18.28515625" style="62" customWidth="1"/>
    <col min="10502" max="10502" width="17.5703125" style="62" customWidth="1"/>
    <col min="10503" max="10508" width="9" style="62" customWidth="1"/>
    <col min="10509" max="10752" width="9.140625" style="62"/>
    <col min="10753" max="10753" width="4.7109375" style="62" customWidth="1"/>
    <col min="10754" max="10754" width="19.85546875" style="62" customWidth="1"/>
    <col min="10755" max="10755" width="72.140625" style="62" customWidth="1"/>
    <col min="10756" max="10756" width="0" style="62" hidden="1" customWidth="1"/>
    <col min="10757" max="10757" width="18.28515625" style="62" customWidth="1"/>
    <col min="10758" max="10758" width="17.5703125" style="62" customWidth="1"/>
    <col min="10759" max="10764" width="9" style="62" customWidth="1"/>
    <col min="10765" max="11008" width="9.140625" style="62"/>
    <col min="11009" max="11009" width="4.7109375" style="62" customWidth="1"/>
    <col min="11010" max="11010" width="19.85546875" style="62" customWidth="1"/>
    <col min="11011" max="11011" width="72.140625" style="62" customWidth="1"/>
    <col min="11012" max="11012" width="0" style="62" hidden="1" customWidth="1"/>
    <col min="11013" max="11013" width="18.28515625" style="62" customWidth="1"/>
    <col min="11014" max="11014" width="17.5703125" style="62" customWidth="1"/>
    <col min="11015" max="11020" width="9" style="62" customWidth="1"/>
    <col min="11021" max="11264" width="9.140625" style="62"/>
    <col min="11265" max="11265" width="4.7109375" style="62" customWidth="1"/>
    <col min="11266" max="11266" width="19.85546875" style="62" customWidth="1"/>
    <col min="11267" max="11267" width="72.140625" style="62" customWidth="1"/>
    <col min="11268" max="11268" width="0" style="62" hidden="1" customWidth="1"/>
    <col min="11269" max="11269" width="18.28515625" style="62" customWidth="1"/>
    <col min="11270" max="11270" width="17.5703125" style="62" customWidth="1"/>
    <col min="11271" max="11276" width="9" style="62" customWidth="1"/>
    <col min="11277" max="11520" width="9.140625" style="62"/>
    <col min="11521" max="11521" width="4.7109375" style="62" customWidth="1"/>
    <col min="11522" max="11522" width="19.85546875" style="62" customWidth="1"/>
    <col min="11523" max="11523" width="72.140625" style="62" customWidth="1"/>
    <col min="11524" max="11524" width="0" style="62" hidden="1" customWidth="1"/>
    <col min="11525" max="11525" width="18.28515625" style="62" customWidth="1"/>
    <col min="11526" max="11526" width="17.5703125" style="62" customWidth="1"/>
    <col min="11527" max="11532" width="9" style="62" customWidth="1"/>
    <col min="11533" max="11776" width="9.140625" style="62"/>
    <col min="11777" max="11777" width="4.7109375" style="62" customWidth="1"/>
    <col min="11778" max="11778" width="19.85546875" style="62" customWidth="1"/>
    <col min="11779" max="11779" width="72.140625" style="62" customWidth="1"/>
    <col min="11780" max="11780" width="0" style="62" hidden="1" customWidth="1"/>
    <col min="11781" max="11781" width="18.28515625" style="62" customWidth="1"/>
    <col min="11782" max="11782" width="17.5703125" style="62" customWidth="1"/>
    <col min="11783" max="11788" width="9" style="62" customWidth="1"/>
    <col min="11789" max="12032" width="9.140625" style="62"/>
    <col min="12033" max="12033" width="4.7109375" style="62" customWidth="1"/>
    <col min="12034" max="12034" width="19.85546875" style="62" customWidth="1"/>
    <col min="12035" max="12035" width="72.140625" style="62" customWidth="1"/>
    <col min="12036" max="12036" width="0" style="62" hidden="1" customWidth="1"/>
    <col min="12037" max="12037" width="18.28515625" style="62" customWidth="1"/>
    <col min="12038" max="12038" width="17.5703125" style="62" customWidth="1"/>
    <col min="12039" max="12044" width="9" style="62" customWidth="1"/>
    <col min="12045" max="12288" width="9.140625" style="62"/>
    <col min="12289" max="12289" width="4.7109375" style="62" customWidth="1"/>
    <col min="12290" max="12290" width="19.85546875" style="62" customWidth="1"/>
    <col min="12291" max="12291" width="72.140625" style="62" customWidth="1"/>
    <col min="12292" max="12292" width="0" style="62" hidden="1" customWidth="1"/>
    <col min="12293" max="12293" width="18.28515625" style="62" customWidth="1"/>
    <col min="12294" max="12294" width="17.5703125" style="62" customWidth="1"/>
    <col min="12295" max="12300" width="9" style="62" customWidth="1"/>
    <col min="12301" max="12544" width="9.140625" style="62"/>
    <col min="12545" max="12545" width="4.7109375" style="62" customWidth="1"/>
    <col min="12546" max="12546" width="19.85546875" style="62" customWidth="1"/>
    <col min="12547" max="12547" width="72.140625" style="62" customWidth="1"/>
    <col min="12548" max="12548" width="0" style="62" hidden="1" customWidth="1"/>
    <col min="12549" max="12549" width="18.28515625" style="62" customWidth="1"/>
    <col min="12550" max="12550" width="17.5703125" style="62" customWidth="1"/>
    <col min="12551" max="12556" width="9" style="62" customWidth="1"/>
    <col min="12557" max="12800" width="9.140625" style="62"/>
    <col min="12801" max="12801" width="4.7109375" style="62" customWidth="1"/>
    <col min="12802" max="12802" width="19.85546875" style="62" customWidth="1"/>
    <col min="12803" max="12803" width="72.140625" style="62" customWidth="1"/>
    <col min="12804" max="12804" width="0" style="62" hidden="1" customWidth="1"/>
    <col min="12805" max="12805" width="18.28515625" style="62" customWidth="1"/>
    <col min="12806" max="12806" width="17.5703125" style="62" customWidth="1"/>
    <col min="12807" max="12812" width="9" style="62" customWidth="1"/>
    <col min="12813" max="13056" width="9.140625" style="62"/>
    <col min="13057" max="13057" width="4.7109375" style="62" customWidth="1"/>
    <col min="13058" max="13058" width="19.85546875" style="62" customWidth="1"/>
    <col min="13059" max="13059" width="72.140625" style="62" customWidth="1"/>
    <col min="13060" max="13060" width="0" style="62" hidden="1" customWidth="1"/>
    <col min="13061" max="13061" width="18.28515625" style="62" customWidth="1"/>
    <col min="13062" max="13062" width="17.5703125" style="62" customWidth="1"/>
    <col min="13063" max="13068" width="9" style="62" customWidth="1"/>
    <col min="13069" max="13312" width="9.140625" style="62"/>
    <col min="13313" max="13313" width="4.7109375" style="62" customWidth="1"/>
    <col min="13314" max="13314" width="19.85546875" style="62" customWidth="1"/>
    <col min="13315" max="13315" width="72.140625" style="62" customWidth="1"/>
    <col min="13316" max="13316" width="0" style="62" hidden="1" customWidth="1"/>
    <col min="13317" max="13317" width="18.28515625" style="62" customWidth="1"/>
    <col min="13318" max="13318" width="17.5703125" style="62" customWidth="1"/>
    <col min="13319" max="13324" width="9" style="62" customWidth="1"/>
    <col min="13325" max="13568" width="9.140625" style="62"/>
    <col min="13569" max="13569" width="4.7109375" style="62" customWidth="1"/>
    <col min="13570" max="13570" width="19.85546875" style="62" customWidth="1"/>
    <col min="13571" max="13571" width="72.140625" style="62" customWidth="1"/>
    <col min="13572" max="13572" width="0" style="62" hidden="1" customWidth="1"/>
    <col min="13573" max="13573" width="18.28515625" style="62" customWidth="1"/>
    <col min="13574" max="13574" width="17.5703125" style="62" customWidth="1"/>
    <col min="13575" max="13580" width="9" style="62" customWidth="1"/>
    <col min="13581" max="13824" width="9.140625" style="62"/>
    <col min="13825" max="13825" width="4.7109375" style="62" customWidth="1"/>
    <col min="13826" max="13826" width="19.85546875" style="62" customWidth="1"/>
    <col min="13827" max="13827" width="72.140625" style="62" customWidth="1"/>
    <col min="13828" max="13828" width="0" style="62" hidden="1" customWidth="1"/>
    <col min="13829" max="13829" width="18.28515625" style="62" customWidth="1"/>
    <col min="13830" max="13830" width="17.5703125" style="62" customWidth="1"/>
    <col min="13831" max="13836" width="9" style="62" customWidth="1"/>
    <col min="13837" max="14080" width="9.140625" style="62"/>
    <col min="14081" max="14081" width="4.7109375" style="62" customWidth="1"/>
    <col min="14082" max="14082" width="19.85546875" style="62" customWidth="1"/>
    <col min="14083" max="14083" width="72.140625" style="62" customWidth="1"/>
    <col min="14084" max="14084" width="0" style="62" hidden="1" customWidth="1"/>
    <col min="14085" max="14085" width="18.28515625" style="62" customWidth="1"/>
    <col min="14086" max="14086" width="17.5703125" style="62" customWidth="1"/>
    <col min="14087" max="14092" width="9" style="62" customWidth="1"/>
    <col min="14093" max="14336" width="9.140625" style="62"/>
    <col min="14337" max="14337" width="4.7109375" style="62" customWidth="1"/>
    <col min="14338" max="14338" width="19.85546875" style="62" customWidth="1"/>
    <col min="14339" max="14339" width="72.140625" style="62" customWidth="1"/>
    <col min="14340" max="14340" width="0" style="62" hidden="1" customWidth="1"/>
    <col min="14341" max="14341" width="18.28515625" style="62" customWidth="1"/>
    <col min="14342" max="14342" width="17.5703125" style="62" customWidth="1"/>
    <col min="14343" max="14348" width="9" style="62" customWidth="1"/>
    <col min="14349" max="14592" width="9.140625" style="62"/>
    <col min="14593" max="14593" width="4.7109375" style="62" customWidth="1"/>
    <col min="14594" max="14594" width="19.85546875" style="62" customWidth="1"/>
    <col min="14595" max="14595" width="72.140625" style="62" customWidth="1"/>
    <col min="14596" max="14596" width="0" style="62" hidden="1" customWidth="1"/>
    <col min="14597" max="14597" width="18.28515625" style="62" customWidth="1"/>
    <col min="14598" max="14598" width="17.5703125" style="62" customWidth="1"/>
    <col min="14599" max="14604" width="9" style="62" customWidth="1"/>
    <col min="14605" max="14848" width="9.140625" style="62"/>
    <col min="14849" max="14849" width="4.7109375" style="62" customWidth="1"/>
    <col min="14850" max="14850" width="19.85546875" style="62" customWidth="1"/>
    <col min="14851" max="14851" width="72.140625" style="62" customWidth="1"/>
    <col min="14852" max="14852" width="0" style="62" hidden="1" customWidth="1"/>
    <col min="14853" max="14853" width="18.28515625" style="62" customWidth="1"/>
    <col min="14854" max="14854" width="17.5703125" style="62" customWidth="1"/>
    <col min="14855" max="14860" width="9" style="62" customWidth="1"/>
    <col min="14861" max="15104" width="9.140625" style="62"/>
    <col min="15105" max="15105" width="4.7109375" style="62" customWidth="1"/>
    <col min="15106" max="15106" width="19.85546875" style="62" customWidth="1"/>
    <col min="15107" max="15107" width="72.140625" style="62" customWidth="1"/>
    <col min="15108" max="15108" width="0" style="62" hidden="1" customWidth="1"/>
    <col min="15109" max="15109" width="18.28515625" style="62" customWidth="1"/>
    <col min="15110" max="15110" width="17.5703125" style="62" customWidth="1"/>
    <col min="15111" max="15116" width="9" style="62" customWidth="1"/>
    <col min="15117" max="15360" width="9.140625" style="62"/>
    <col min="15361" max="15361" width="4.7109375" style="62" customWidth="1"/>
    <col min="15362" max="15362" width="19.85546875" style="62" customWidth="1"/>
    <col min="15363" max="15363" width="72.140625" style="62" customWidth="1"/>
    <col min="15364" max="15364" width="0" style="62" hidden="1" customWidth="1"/>
    <col min="15365" max="15365" width="18.28515625" style="62" customWidth="1"/>
    <col min="15366" max="15366" width="17.5703125" style="62" customWidth="1"/>
    <col min="15367" max="15372" width="9" style="62" customWidth="1"/>
    <col min="15373" max="15616" width="9.140625" style="62"/>
    <col min="15617" max="15617" width="4.7109375" style="62" customWidth="1"/>
    <col min="15618" max="15618" width="19.85546875" style="62" customWidth="1"/>
    <col min="15619" max="15619" width="72.140625" style="62" customWidth="1"/>
    <col min="15620" max="15620" width="0" style="62" hidden="1" customWidth="1"/>
    <col min="15621" max="15621" width="18.28515625" style="62" customWidth="1"/>
    <col min="15622" max="15622" width="17.5703125" style="62" customWidth="1"/>
    <col min="15623" max="15628" width="9" style="62" customWidth="1"/>
    <col min="15629" max="15872" width="9.140625" style="62"/>
    <col min="15873" max="15873" width="4.7109375" style="62" customWidth="1"/>
    <col min="15874" max="15874" width="19.85546875" style="62" customWidth="1"/>
    <col min="15875" max="15875" width="72.140625" style="62" customWidth="1"/>
    <col min="15876" max="15876" width="0" style="62" hidden="1" customWidth="1"/>
    <col min="15877" max="15877" width="18.28515625" style="62" customWidth="1"/>
    <col min="15878" max="15878" width="17.5703125" style="62" customWidth="1"/>
    <col min="15879" max="15884" width="9" style="62" customWidth="1"/>
    <col min="15885" max="16128" width="9.140625" style="62"/>
    <col min="16129" max="16129" width="4.7109375" style="62" customWidth="1"/>
    <col min="16130" max="16130" width="19.85546875" style="62" customWidth="1"/>
    <col min="16131" max="16131" width="72.140625" style="62" customWidth="1"/>
    <col min="16132" max="16132" width="0" style="62" hidden="1" customWidth="1"/>
    <col min="16133" max="16133" width="18.28515625" style="62" customWidth="1"/>
    <col min="16134" max="16134" width="17.5703125" style="62" customWidth="1"/>
    <col min="16135" max="16140" width="9" style="62" customWidth="1"/>
    <col min="16141" max="16384" width="9.140625" style="62"/>
  </cols>
  <sheetData>
    <row r="1" spans="2:8">
      <c r="F1" s="63" t="s">
        <v>43</v>
      </c>
    </row>
    <row r="2" spans="2:8" ht="13.5" customHeight="1">
      <c r="F2" s="63" t="s">
        <v>63</v>
      </c>
    </row>
    <row r="3" spans="2:8" ht="13.5" customHeight="1">
      <c r="F3" s="63" t="s">
        <v>1</v>
      </c>
    </row>
    <row r="4" spans="2:8" ht="13.5" customHeight="1"/>
    <row r="5" spans="2:8" ht="46.5" customHeight="1">
      <c r="B5" s="289" t="s">
        <v>156</v>
      </c>
      <c r="C5" s="289"/>
      <c r="D5" s="289"/>
      <c r="E5" s="289"/>
      <c r="F5" s="289"/>
      <c r="G5" s="136"/>
      <c r="H5" s="136"/>
    </row>
    <row r="6" spans="2:8" ht="8.25" customHeight="1"/>
    <row r="7" spans="2:8" ht="18.75" customHeight="1">
      <c r="B7" s="251" t="s">
        <v>91</v>
      </c>
      <c r="C7" s="251"/>
      <c r="D7" s="251"/>
      <c r="E7" s="251"/>
      <c r="F7" s="251"/>
    </row>
    <row r="8" spans="2:8">
      <c r="B8" s="141" t="s">
        <v>39</v>
      </c>
    </row>
    <row r="9" spans="2:8" ht="9" customHeight="1">
      <c r="B9" s="137"/>
      <c r="C9" s="137"/>
    </row>
    <row r="10" spans="2:8" ht="25.5" customHeight="1">
      <c r="B10" s="139" t="s">
        <v>30</v>
      </c>
      <c r="C10" s="139" t="s">
        <v>31</v>
      </c>
      <c r="D10" s="102"/>
      <c r="E10" s="102"/>
    </row>
    <row r="11" spans="2:8" ht="21.75" customHeight="1">
      <c r="B11" s="61">
        <v>1090</v>
      </c>
      <c r="C11" s="64" t="s">
        <v>116</v>
      </c>
      <c r="D11" s="65"/>
      <c r="E11" s="65"/>
    </row>
    <row r="12" spans="2:8" ht="7.5" customHeight="1">
      <c r="B12" s="66"/>
      <c r="C12" s="66"/>
      <c r="D12" s="66"/>
      <c r="E12" s="66"/>
    </row>
    <row r="13" spans="2:8" ht="20.25" customHeight="1">
      <c r="B13" s="133" t="s">
        <v>32</v>
      </c>
      <c r="C13" s="134"/>
      <c r="D13" s="293" t="s">
        <v>120</v>
      </c>
      <c r="E13" s="293"/>
      <c r="F13" s="293"/>
    </row>
    <row r="14" spans="2:8" ht="24.75" customHeight="1">
      <c r="B14" s="132" t="s">
        <v>33</v>
      </c>
      <c r="C14" s="2">
        <v>1090</v>
      </c>
      <c r="D14" s="293"/>
      <c r="E14" s="293"/>
      <c r="F14" s="293"/>
      <c r="G14" s="67"/>
    </row>
    <row r="15" spans="2:8" ht="33.75" customHeight="1">
      <c r="B15" s="132" t="s">
        <v>34</v>
      </c>
      <c r="C15" s="2">
        <v>11005</v>
      </c>
      <c r="D15" s="50" t="s">
        <v>61</v>
      </c>
      <c r="E15" s="50" t="s">
        <v>53</v>
      </c>
      <c r="F15" s="13" t="s">
        <v>62</v>
      </c>
      <c r="G15" s="67"/>
    </row>
    <row r="16" spans="2:8" ht="33">
      <c r="B16" s="132" t="s">
        <v>35</v>
      </c>
      <c r="C16" s="172" t="s">
        <v>161</v>
      </c>
      <c r="D16" s="290"/>
      <c r="E16" s="290"/>
      <c r="F16" s="248"/>
      <c r="H16" s="67"/>
    </row>
    <row r="17" spans="2:8" ht="137.25" customHeight="1">
      <c r="B17" s="132" t="s">
        <v>36</v>
      </c>
      <c r="C17" s="172" t="s">
        <v>125</v>
      </c>
      <c r="D17" s="291"/>
      <c r="E17" s="291"/>
      <c r="F17" s="249"/>
    </row>
    <row r="18" spans="2:8" ht="16.5">
      <c r="B18" s="132" t="s">
        <v>37</v>
      </c>
      <c r="C18" s="4" t="s">
        <v>58</v>
      </c>
      <c r="D18" s="291"/>
      <c r="E18" s="291"/>
      <c r="F18" s="249"/>
    </row>
    <row r="19" spans="2:8" ht="66">
      <c r="B19" s="132" t="s">
        <v>123</v>
      </c>
      <c r="C19" s="4" t="s">
        <v>124</v>
      </c>
      <c r="D19" s="292"/>
      <c r="E19" s="292"/>
      <c r="F19" s="250"/>
    </row>
    <row r="20" spans="2:8">
      <c r="B20" s="252" t="s">
        <v>0</v>
      </c>
      <c r="C20" s="253"/>
      <c r="D20" s="69"/>
      <c r="E20" s="69"/>
      <c r="F20" s="70"/>
    </row>
    <row r="21" spans="2:8" ht="53.25" customHeight="1">
      <c r="B21" s="256" t="s">
        <v>155</v>
      </c>
      <c r="C21" s="257"/>
      <c r="D21" s="214">
        <v>1</v>
      </c>
      <c r="E21" s="214">
        <v>1</v>
      </c>
      <c r="F21" s="214">
        <v>1</v>
      </c>
    </row>
    <row r="22" spans="2:8" ht="16.5">
      <c r="B22" s="71" t="s">
        <v>38</v>
      </c>
      <c r="C22" s="72"/>
      <c r="D22" s="215">
        <f>F22</f>
        <v>950</v>
      </c>
      <c r="E22" s="215">
        <f>F22</f>
        <v>950</v>
      </c>
      <c r="F22" s="103">
        <f>havelvac1!F33</f>
        <v>950</v>
      </c>
    </row>
    <row r="23" spans="2:8" ht="16.5">
      <c r="B23" s="73"/>
      <c r="C23" s="73"/>
      <c r="D23" s="218"/>
      <c r="E23" s="218"/>
      <c r="F23" s="104"/>
    </row>
    <row r="24" spans="2:8" ht="39" customHeight="1">
      <c r="B24" s="289" t="s">
        <v>160</v>
      </c>
      <c r="C24" s="289"/>
      <c r="D24" s="289"/>
      <c r="E24" s="289"/>
      <c r="F24" s="289"/>
    </row>
    <row r="25" spans="2:8" ht="16.5">
      <c r="B25" s="73"/>
      <c r="C25" s="73"/>
      <c r="D25" s="218"/>
      <c r="E25" s="218"/>
      <c r="F25" s="104"/>
    </row>
    <row r="26" spans="2:8" ht="16.5">
      <c r="B26" s="266" t="s">
        <v>117</v>
      </c>
      <c r="C26" s="266"/>
      <c r="D26" s="266"/>
      <c r="E26" s="266"/>
      <c r="F26" s="266"/>
    </row>
    <row r="27" spans="2:8" ht="28.5" customHeight="1">
      <c r="B27" s="138" t="s">
        <v>48</v>
      </c>
      <c r="C27" s="138" t="s">
        <v>49</v>
      </c>
      <c r="D27" s="105"/>
      <c r="E27" s="105"/>
      <c r="F27" s="76"/>
      <c r="G27" s="76"/>
      <c r="H27" s="76"/>
    </row>
    <row r="28" spans="2:8" ht="31.5">
      <c r="B28" s="4">
        <v>1025</v>
      </c>
      <c r="C28" s="97" t="s">
        <v>118</v>
      </c>
      <c r="D28" s="77"/>
      <c r="E28" s="77"/>
      <c r="F28" s="77"/>
      <c r="G28" s="77"/>
      <c r="H28" s="77"/>
    </row>
    <row r="29" spans="2:8">
      <c r="B29" s="78"/>
      <c r="C29" s="77"/>
      <c r="D29" s="77"/>
      <c r="E29" s="77"/>
      <c r="F29" s="77"/>
      <c r="G29" s="77"/>
      <c r="H29" s="77"/>
    </row>
    <row r="30" spans="2:8" ht="21" customHeight="1">
      <c r="B30" s="269" t="s">
        <v>50</v>
      </c>
      <c r="C30" s="270"/>
      <c r="D30" s="303" t="s">
        <v>80</v>
      </c>
      <c r="E30" s="303"/>
      <c r="F30" s="304"/>
      <c r="G30" s="77"/>
      <c r="H30" s="77"/>
    </row>
    <row r="31" spans="2:8" ht="23.25" customHeight="1">
      <c r="B31" s="126" t="s">
        <v>51</v>
      </c>
      <c r="C31" s="1">
        <v>1025</v>
      </c>
      <c r="D31" s="305"/>
      <c r="E31" s="305"/>
      <c r="F31" s="306"/>
      <c r="G31" s="77"/>
      <c r="H31" s="77"/>
    </row>
    <row r="32" spans="2:8" ht="31.5">
      <c r="B32" s="130" t="s">
        <v>52</v>
      </c>
      <c r="C32" s="1">
        <v>11001</v>
      </c>
      <c r="D32" s="50" t="s">
        <v>61</v>
      </c>
      <c r="E32" s="50" t="s">
        <v>53</v>
      </c>
      <c r="F32" s="13" t="s">
        <v>62</v>
      </c>
      <c r="G32" s="77"/>
      <c r="H32" s="77"/>
    </row>
    <row r="33" spans="2:8" ht="34.5" hidden="1" customHeight="1">
      <c r="B33" s="90" t="s">
        <v>54</v>
      </c>
      <c r="C33" s="1" t="s">
        <v>46</v>
      </c>
      <c r="D33" s="96"/>
      <c r="E33" s="96"/>
      <c r="F33" s="295"/>
      <c r="G33" s="295"/>
      <c r="H33" s="295"/>
    </row>
    <row r="34" spans="2:8" ht="69" hidden="1" customHeight="1">
      <c r="B34" s="90" t="s">
        <v>55</v>
      </c>
      <c r="C34" s="1" t="s">
        <v>56</v>
      </c>
      <c r="D34" s="68"/>
      <c r="E34" s="68"/>
      <c r="F34" s="296"/>
      <c r="G34" s="296"/>
      <c r="H34" s="296"/>
    </row>
    <row r="35" spans="2:8" ht="34.5" hidden="1" customHeight="1">
      <c r="B35" s="90" t="s">
        <v>57</v>
      </c>
      <c r="C35" s="1" t="s">
        <v>58</v>
      </c>
      <c r="D35" s="68"/>
      <c r="E35" s="68"/>
      <c r="F35" s="296"/>
      <c r="G35" s="296"/>
      <c r="H35" s="296"/>
    </row>
    <row r="36" spans="2:8" ht="51.75" hidden="1" customHeight="1">
      <c r="B36" s="94" t="s">
        <v>59</v>
      </c>
      <c r="C36" s="1" t="s">
        <v>44</v>
      </c>
      <c r="D36" s="68"/>
      <c r="E36" s="68"/>
      <c r="F36" s="296"/>
      <c r="G36" s="296"/>
      <c r="H36" s="296"/>
    </row>
    <row r="37" spans="2:8" ht="17.25" hidden="1" customHeight="1">
      <c r="B37" s="98"/>
      <c r="C37" s="80" t="s">
        <v>0</v>
      </c>
      <c r="D37" s="99"/>
      <c r="E37" s="99"/>
      <c r="F37" s="297"/>
      <c r="G37" s="297"/>
      <c r="H37" s="297"/>
    </row>
    <row r="38" spans="2:8" ht="17.25" hidden="1" customHeight="1">
      <c r="B38" s="301" t="s">
        <v>60</v>
      </c>
      <c r="C38" s="302"/>
      <c r="D38" s="100"/>
      <c r="E38" s="100"/>
      <c r="F38" s="53">
        <f>50000</f>
        <v>50000</v>
      </c>
      <c r="G38" s="53">
        <f>50000</f>
        <v>50000</v>
      </c>
      <c r="H38" s="53">
        <f>50000</f>
        <v>50000</v>
      </c>
    </row>
    <row r="39" spans="2:8" ht="17.25" hidden="1" customHeight="1">
      <c r="B39" s="298"/>
      <c r="C39" s="299"/>
      <c r="D39" s="299"/>
      <c r="E39" s="299"/>
      <c r="F39" s="299"/>
      <c r="G39" s="299"/>
      <c r="H39" s="300"/>
    </row>
    <row r="40" spans="2:8" ht="17.25" hidden="1" customHeight="1">
      <c r="B40" s="81" t="s">
        <v>51</v>
      </c>
      <c r="C40" s="17">
        <v>1139</v>
      </c>
      <c r="D40" s="17"/>
      <c r="E40" s="17"/>
      <c r="F40" s="55"/>
      <c r="G40" s="55"/>
      <c r="H40" s="55"/>
    </row>
    <row r="41" spans="2:8" ht="34.5" hidden="1" customHeight="1">
      <c r="B41" s="90" t="s">
        <v>52</v>
      </c>
      <c r="C41" s="91">
        <v>11001</v>
      </c>
      <c r="D41" s="91"/>
      <c r="E41" s="91"/>
      <c r="F41" s="101" t="s">
        <v>61</v>
      </c>
      <c r="G41" s="101" t="s">
        <v>53</v>
      </c>
      <c r="H41" s="101" t="s">
        <v>4</v>
      </c>
    </row>
    <row r="42" spans="2:8" ht="33">
      <c r="B42" s="113" t="s">
        <v>35</v>
      </c>
      <c r="C42" s="1" t="s">
        <v>110</v>
      </c>
      <c r="D42" s="290"/>
      <c r="E42" s="290"/>
      <c r="F42" s="295"/>
    </row>
    <row r="43" spans="2:8" ht="99">
      <c r="B43" s="113" t="s">
        <v>36</v>
      </c>
      <c r="C43" s="1" t="s">
        <v>111</v>
      </c>
      <c r="D43" s="291"/>
      <c r="E43" s="291"/>
      <c r="F43" s="296"/>
    </row>
    <row r="44" spans="2:8" ht="26.25" customHeight="1">
      <c r="B44" s="113" t="s">
        <v>37</v>
      </c>
      <c r="C44" s="1" t="s">
        <v>66</v>
      </c>
      <c r="D44" s="291"/>
      <c r="E44" s="291"/>
      <c r="F44" s="296"/>
    </row>
    <row r="45" spans="2:8" ht="49.5">
      <c r="B45" s="113" t="s">
        <v>112</v>
      </c>
      <c r="C45" s="1" t="s">
        <v>113</v>
      </c>
      <c r="D45" s="291"/>
      <c r="E45" s="291"/>
      <c r="F45" s="296"/>
    </row>
    <row r="46" spans="2:8">
      <c r="B46" s="307" t="s">
        <v>114</v>
      </c>
      <c r="C46" s="307"/>
      <c r="D46" s="292"/>
      <c r="E46" s="292"/>
      <c r="F46" s="297"/>
    </row>
    <row r="47" spans="2:8" ht="31.5" customHeight="1">
      <c r="B47" s="294" t="s">
        <v>38</v>
      </c>
      <c r="C47" s="294"/>
      <c r="D47" s="135">
        <f>F47</f>
        <v>-950</v>
      </c>
      <c r="E47" s="135">
        <f>F47</f>
        <v>-950</v>
      </c>
      <c r="F47" s="135">
        <f>havelvac1!F19</f>
        <v>-950</v>
      </c>
    </row>
    <row r="49" spans="1:6" s="85" customFormat="1" ht="37.5" customHeight="1">
      <c r="B49" s="262" t="s">
        <v>81</v>
      </c>
      <c r="C49" s="262"/>
      <c r="D49" s="262"/>
      <c r="E49" s="262"/>
      <c r="F49" s="262"/>
    </row>
    <row r="50" spans="1:6" s="85" customFormat="1" ht="23.25" customHeight="1">
      <c r="A50" s="86"/>
      <c r="B50" s="280" t="s">
        <v>44</v>
      </c>
      <c r="C50" s="280"/>
      <c r="D50" s="280"/>
      <c r="E50" s="280"/>
      <c r="F50" s="280"/>
    </row>
    <row r="51" spans="1:6" s="85" customFormat="1">
      <c r="A51" s="86"/>
      <c r="B51" s="142" t="s">
        <v>79</v>
      </c>
      <c r="C51" s="87"/>
    </row>
    <row r="52" spans="1:6" s="85" customFormat="1">
      <c r="A52" s="86"/>
      <c r="B52" s="88"/>
      <c r="C52" s="88"/>
      <c r="D52" s="88"/>
      <c r="E52" s="88"/>
    </row>
    <row r="53" spans="1:6" s="85" customFormat="1" ht="16.5">
      <c r="A53" s="86"/>
      <c r="B53" s="126" t="s">
        <v>48</v>
      </c>
      <c r="C53" s="126" t="s">
        <v>49</v>
      </c>
      <c r="D53" s="88"/>
      <c r="E53" s="88"/>
    </row>
    <row r="54" spans="1:6" s="85" customFormat="1">
      <c r="A54" s="86"/>
      <c r="B54" s="17">
        <v>1139</v>
      </c>
      <c r="C54" s="81" t="s">
        <v>46</v>
      </c>
      <c r="D54" s="79"/>
      <c r="E54" s="79"/>
    </row>
    <row r="55" spans="1:6" s="85" customFormat="1">
      <c r="A55" s="86"/>
      <c r="B55" s="89"/>
      <c r="C55" s="79"/>
      <c r="D55" s="79"/>
      <c r="E55" s="79"/>
    </row>
    <row r="56" spans="1:6" s="85" customFormat="1" ht="27" customHeight="1">
      <c r="A56" s="86"/>
      <c r="B56" s="309" t="s">
        <v>50</v>
      </c>
      <c r="C56" s="310"/>
      <c r="D56" s="308" t="s">
        <v>80</v>
      </c>
      <c r="E56" s="308"/>
      <c r="F56" s="308"/>
    </row>
    <row r="57" spans="1:6" s="85" customFormat="1" ht="22.5" customHeight="1">
      <c r="A57" s="86"/>
      <c r="B57" s="126" t="s">
        <v>51</v>
      </c>
      <c r="C57" s="18">
        <v>1139</v>
      </c>
      <c r="D57" s="308"/>
      <c r="E57" s="308"/>
      <c r="F57" s="308"/>
    </row>
    <row r="58" spans="1:6" s="85" customFormat="1" ht="31.5">
      <c r="A58" s="86"/>
      <c r="B58" s="130" t="s">
        <v>52</v>
      </c>
      <c r="C58" s="91">
        <v>11001</v>
      </c>
      <c r="D58" s="92" t="s">
        <v>61</v>
      </c>
      <c r="E58" s="92" t="s">
        <v>53</v>
      </c>
      <c r="F58" s="92" t="s">
        <v>62</v>
      </c>
    </row>
    <row r="59" spans="1:6" s="85" customFormat="1" ht="33">
      <c r="A59" s="86"/>
      <c r="B59" s="130" t="s">
        <v>54</v>
      </c>
      <c r="C59" s="93" t="s">
        <v>46</v>
      </c>
      <c r="D59" s="278"/>
      <c r="E59" s="278"/>
      <c r="F59" s="278"/>
    </row>
    <row r="60" spans="1:6" s="85" customFormat="1" ht="82.5">
      <c r="A60" s="86"/>
      <c r="B60" s="130" t="s">
        <v>55</v>
      </c>
      <c r="C60" s="93" t="s">
        <v>56</v>
      </c>
      <c r="D60" s="278"/>
      <c r="E60" s="278"/>
      <c r="F60" s="278"/>
    </row>
    <row r="61" spans="1:6" s="85" customFormat="1" ht="27.75" customHeight="1">
      <c r="A61" s="86"/>
      <c r="B61" s="130" t="s">
        <v>57</v>
      </c>
      <c r="C61" s="18" t="s">
        <v>58</v>
      </c>
      <c r="D61" s="278"/>
      <c r="E61" s="278"/>
      <c r="F61" s="278"/>
    </row>
    <row r="62" spans="1:6" s="85" customFormat="1" ht="49.5">
      <c r="A62" s="86"/>
      <c r="B62" s="91" t="s">
        <v>59</v>
      </c>
      <c r="C62" s="18" t="s">
        <v>44</v>
      </c>
      <c r="D62" s="278"/>
      <c r="E62" s="278"/>
      <c r="F62" s="278"/>
    </row>
    <row r="63" spans="1:6" s="85" customFormat="1" ht="27.75" customHeight="1">
      <c r="A63" s="86"/>
      <c r="B63" s="95"/>
      <c r="C63" s="82" t="s">
        <v>0</v>
      </c>
      <c r="D63" s="278"/>
      <c r="E63" s="278"/>
      <c r="F63" s="278"/>
    </row>
    <row r="64" spans="1:6" s="85" customFormat="1" ht="16.5">
      <c r="A64" s="86"/>
      <c r="B64" s="277" t="s">
        <v>60</v>
      </c>
      <c r="C64" s="277"/>
      <c r="D64" s="84">
        <f>F64</f>
        <v>-950</v>
      </c>
      <c r="E64" s="84">
        <f>F64</f>
        <v>-950</v>
      </c>
      <c r="F64" s="84">
        <f>havelvac1!F52</f>
        <v>-950</v>
      </c>
    </row>
    <row r="66" spans="1:6" s="85" customFormat="1" ht="42" customHeight="1">
      <c r="A66" s="86"/>
      <c r="B66" s="126" t="s">
        <v>51</v>
      </c>
      <c r="C66" s="17">
        <v>1139</v>
      </c>
      <c r="D66" s="285" t="s">
        <v>120</v>
      </c>
      <c r="E66" s="285"/>
      <c r="F66" s="286"/>
    </row>
    <row r="67" spans="1:6" s="85" customFormat="1" ht="31.5">
      <c r="A67" s="86"/>
      <c r="B67" s="130" t="s">
        <v>52</v>
      </c>
      <c r="C67" s="91">
        <v>11001</v>
      </c>
      <c r="D67" s="92" t="s">
        <v>61</v>
      </c>
      <c r="E67" s="92" t="s">
        <v>53</v>
      </c>
      <c r="F67" s="92" t="s">
        <v>62</v>
      </c>
    </row>
    <row r="68" spans="1:6" s="85" customFormat="1" ht="33">
      <c r="A68" s="86"/>
      <c r="B68" s="130" t="s">
        <v>54</v>
      </c>
      <c r="C68" s="93" t="s">
        <v>46</v>
      </c>
      <c r="D68" s="278"/>
      <c r="E68" s="278"/>
      <c r="F68" s="278"/>
    </row>
    <row r="69" spans="1:6" s="85" customFormat="1" ht="57" customHeight="1">
      <c r="A69" s="86"/>
      <c r="B69" s="130" t="s">
        <v>55</v>
      </c>
      <c r="C69" s="93" t="s">
        <v>56</v>
      </c>
      <c r="D69" s="278"/>
      <c r="E69" s="278"/>
      <c r="F69" s="278"/>
    </row>
    <row r="70" spans="1:6" s="85" customFormat="1" ht="16.5">
      <c r="A70" s="86"/>
      <c r="B70" s="130" t="s">
        <v>57</v>
      </c>
      <c r="C70" s="93" t="s">
        <v>58</v>
      </c>
      <c r="D70" s="278"/>
      <c r="E70" s="278"/>
      <c r="F70" s="278"/>
    </row>
    <row r="71" spans="1:6" s="85" customFormat="1" ht="49.5">
      <c r="A71" s="86"/>
      <c r="B71" s="91" t="s">
        <v>59</v>
      </c>
      <c r="C71" s="93" t="s">
        <v>44</v>
      </c>
      <c r="D71" s="278"/>
      <c r="E71" s="278"/>
      <c r="F71" s="278"/>
    </row>
    <row r="72" spans="1:6" s="85" customFormat="1">
      <c r="A72" s="86"/>
      <c r="B72" s="95"/>
      <c r="C72" s="82" t="s">
        <v>0</v>
      </c>
      <c r="D72" s="278"/>
      <c r="E72" s="278"/>
      <c r="F72" s="278"/>
    </row>
    <row r="73" spans="1:6" s="85" customFormat="1" ht="27.75" customHeight="1">
      <c r="A73" s="86"/>
      <c r="B73" s="277" t="s">
        <v>60</v>
      </c>
      <c r="C73" s="277"/>
      <c r="D73" s="84">
        <f>F73</f>
        <v>950</v>
      </c>
      <c r="E73" s="84">
        <f>F73</f>
        <v>950</v>
      </c>
      <c r="F73" s="84">
        <f>havelvac1!F46</f>
        <v>950</v>
      </c>
    </row>
  </sheetData>
  <mergeCells count="35">
    <mergeCell ref="B64:C64"/>
    <mergeCell ref="B49:F49"/>
    <mergeCell ref="D59:D63"/>
    <mergeCell ref="E59:E63"/>
    <mergeCell ref="F59:F63"/>
    <mergeCell ref="B50:F50"/>
    <mergeCell ref="D56:F57"/>
    <mergeCell ref="B56:C56"/>
    <mergeCell ref="D30:F31"/>
    <mergeCell ref="B46:C46"/>
    <mergeCell ref="B7:F7"/>
    <mergeCell ref="B30:C30"/>
    <mergeCell ref="D42:D46"/>
    <mergeCell ref="E42:E46"/>
    <mergeCell ref="B26:F26"/>
    <mergeCell ref="B24:F24"/>
    <mergeCell ref="B47:C47"/>
    <mergeCell ref="F33:F37"/>
    <mergeCell ref="G33:G37"/>
    <mergeCell ref="B39:H39"/>
    <mergeCell ref="F42:F46"/>
    <mergeCell ref="H33:H37"/>
    <mergeCell ref="B38:C38"/>
    <mergeCell ref="B5:F5"/>
    <mergeCell ref="F16:F19"/>
    <mergeCell ref="B20:C20"/>
    <mergeCell ref="B21:C21"/>
    <mergeCell ref="D16:D19"/>
    <mergeCell ref="E16:E19"/>
    <mergeCell ref="D13:F14"/>
    <mergeCell ref="B73:C73"/>
    <mergeCell ref="D66:F66"/>
    <mergeCell ref="D68:D72"/>
    <mergeCell ref="E68:E72"/>
    <mergeCell ref="F68:F72"/>
  </mergeCells>
  <pageMargins left="0.23622047244094491" right="0.23622047244094491" top="0.74803149606299213" bottom="0.74803149606299213" header="0.31496062992125984" footer="0.31496062992125984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7" workbookViewId="0">
      <selection activeCell="B14" sqref="B14:G14"/>
    </sheetView>
  </sheetViews>
  <sheetFormatPr defaultRowHeight="15.75"/>
  <cols>
    <col min="1" max="1" width="15.28515625" style="156" customWidth="1"/>
    <col min="2" max="2" width="22.5703125" style="145" customWidth="1"/>
    <col min="3" max="3" width="17.140625" style="145" customWidth="1"/>
    <col min="4" max="4" width="14" style="145" customWidth="1"/>
    <col min="5" max="5" width="18" style="145" customWidth="1"/>
    <col min="6" max="6" width="18" style="157" customWidth="1"/>
    <col min="7" max="7" width="15.5703125" style="157" customWidth="1"/>
    <col min="8" max="8" width="21.140625" style="157" customWidth="1"/>
    <col min="9" max="10" width="9.140625" style="145"/>
    <col min="11" max="11" width="19.140625" style="145" bestFit="1" customWidth="1"/>
    <col min="12" max="16384" width="9.140625" style="145"/>
  </cols>
  <sheetData>
    <row r="1" spans="1:8" s="144" customFormat="1" ht="16.5">
      <c r="A1" s="324" t="s">
        <v>148</v>
      </c>
      <c r="B1" s="324"/>
      <c r="C1" s="324"/>
      <c r="D1" s="324"/>
      <c r="E1" s="324"/>
      <c r="F1" s="324"/>
      <c r="G1" s="324"/>
      <c r="H1" s="324"/>
    </row>
    <row r="2" spans="1:8" s="144" customFormat="1" ht="16.5">
      <c r="A2" s="324" t="s">
        <v>126</v>
      </c>
      <c r="B2" s="324"/>
      <c r="C2" s="324"/>
      <c r="D2" s="324"/>
      <c r="E2" s="324"/>
      <c r="F2" s="324"/>
      <c r="G2" s="324"/>
      <c r="H2" s="324"/>
    </row>
    <row r="3" spans="1:8" s="144" customFormat="1" ht="16.5">
      <c r="A3" s="324" t="s">
        <v>1</v>
      </c>
      <c r="B3" s="324"/>
      <c r="C3" s="324"/>
      <c r="D3" s="324"/>
      <c r="E3" s="324"/>
      <c r="F3" s="324"/>
      <c r="G3" s="324"/>
      <c r="H3" s="324"/>
    </row>
    <row r="5" spans="1:8" ht="63" customHeight="1">
      <c r="A5" s="325" t="s">
        <v>127</v>
      </c>
      <c r="B5" s="325"/>
      <c r="C5" s="325"/>
      <c r="D5" s="325"/>
      <c r="E5" s="325"/>
      <c r="F5" s="325"/>
      <c r="G5" s="325"/>
      <c r="H5" s="325"/>
    </row>
    <row r="6" spans="1:8" ht="89.25" customHeight="1">
      <c r="A6" s="326" t="s">
        <v>128</v>
      </c>
      <c r="B6" s="328" t="s">
        <v>129</v>
      </c>
      <c r="C6" s="328"/>
      <c r="D6" s="328" t="s">
        <v>130</v>
      </c>
      <c r="E6" s="328" t="s">
        <v>131</v>
      </c>
      <c r="F6" s="329" t="s">
        <v>132</v>
      </c>
      <c r="G6" s="329" t="s">
        <v>133</v>
      </c>
      <c r="H6" s="329"/>
    </row>
    <row r="7" spans="1:8" ht="47.25">
      <c r="A7" s="327"/>
      <c r="B7" s="328"/>
      <c r="C7" s="328"/>
      <c r="D7" s="328"/>
      <c r="E7" s="328"/>
      <c r="F7" s="329"/>
      <c r="G7" s="146" t="s">
        <v>134</v>
      </c>
      <c r="H7" s="146" t="s">
        <v>135</v>
      </c>
    </row>
    <row r="8" spans="1:8" s="148" customFormat="1" ht="27.75" customHeight="1">
      <c r="A8" s="315" t="s">
        <v>103</v>
      </c>
      <c r="B8" s="316"/>
      <c r="C8" s="316"/>
      <c r="D8" s="316"/>
      <c r="E8" s="316"/>
      <c r="F8" s="316"/>
      <c r="G8" s="317"/>
      <c r="H8" s="147">
        <f>H9+H13</f>
        <v>0</v>
      </c>
    </row>
    <row r="9" spans="1:8" ht="38.25" customHeight="1">
      <c r="A9" s="149" t="s">
        <v>136</v>
      </c>
      <c r="B9" s="150" t="s">
        <v>137</v>
      </c>
      <c r="C9" s="150" t="s">
        <v>138</v>
      </c>
      <c r="D9" s="312" t="s">
        <v>118</v>
      </c>
      <c r="E9" s="313"/>
      <c r="F9" s="313"/>
      <c r="G9" s="314"/>
      <c r="H9" s="147">
        <f>H10</f>
        <v>-950</v>
      </c>
    </row>
    <row r="10" spans="1:8" ht="39.75" customHeight="1">
      <c r="A10" s="151" t="s">
        <v>139</v>
      </c>
      <c r="B10" s="318" t="s">
        <v>86</v>
      </c>
      <c r="C10" s="318"/>
      <c r="D10" s="318"/>
      <c r="E10" s="318"/>
      <c r="F10" s="318"/>
      <c r="G10" s="318"/>
      <c r="H10" s="152">
        <f>+H11</f>
        <v>-950</v>
      </c>
    </row>
    <row r="11" spans="1:8" ht="28.5" customHeight="1">
      <c r="A11" s="319" t="s">
        <v>144</v>
      </c>
      <c r="B11" s="320"/>
      <c r="C11" s="320"/>
      <c r="D11" s="320"/>
      <c r="E11" s="320"/>
      <c r="F11" s="320"/>
      <c r="G11" s="321"/>
      <c r="H11" s="152">
        <f>SUM(H12:H12)</f>
        <v>-950</v>
      </c>
    </row>
    <row r="12" spans="1:8" ht="39.75" customHeight="1">
      <c r="A12" s="153" t="s">
        <v>152</v>
      </c>
      <c r="B12" s="322" t="s">
        <v>140</v>
      </c>
      <c r="C12" s="323"/>
      <c r="D12" s="158" t="s">
        <v>141</v>
      </c>
      <c r="E12" s="158" t="s">
        <v>142</v>
      </c>
      <c r="F12" s="155"/>
      <c r="G12" s="154"/>
      <c r="H12" s="152">
        <v>-950</v>
      </c>
    </row>
    <row r="13" spans="1:8" ht="31.5" customHeight="1">
      <c r="A13" s="149" t="s">
        <v>150</v>
      </c>
      <c r="B13" s="150" t="s">
        <v>151</v>
      </c>
      <c r="C13" s="150" t="s">
        <v>138</v>
      </c>
      <c r="D13" s="312" t="s">
        <v>88</v>
      </c>
      <c r="E13" s="313"/>
      <c r="F13" s="313"/>
      <c r="G13" s="313"/>
      <c r="H13" s="216">
        <f>H14</f>
        <v>950</v>
      </c>
    </row>
    <row r="14" spans="1:8" ht="28.5" customHeight="1">
      <c r="A14" s="151" t="s">
        <v>149</v>
      </c>
      <c r="B14" s="319" t="s">
        <v>161</v>
      </c>
      <c r="C14" s="320"/>
      <c r="D14" s="320"/>
      <c r="E14" s="320"/>
      <c r="F14" s="320"/>
      <c r="G14" s="320"/>
      <c r="H14" s="152">
        <v>950</v>
      </c>
    </row>
    <row r="15" spans="1:8" ht="21.75" customHeight="1">
      <c r="A15" s="319" t="s">
        <v>144</v>
      </c>
      <c r="B15" s="320"/>
      <c r="C15" s="320"/>
      <c r="D15" s="320"/>
      <c r="E15" s="320"/>
      <c r="F15" s="320"/>
      <c r="G15" s="321"/>
      <c r="H15" s="152">
        <f>SUM(H16:H16)</f>
        <v>950</v>
      </c>
    </row>
    <row r="16" spans="1:8" ht="42" customHeight="1">
      <c r="A16" s="153" t="s">
        <v>145</v>
      </c>
      <c r="B16" s="311" t="s">
        <v>143</v>
      </c>
      <c r="C16" s="311"/>
      <c r="D16" s="158" t="s">
        <v>146</v>
      </c>
      <c r="E16" s="158" t="s">
        <v>147</v>
      </c>
      <c r="F16" s="155">
        <v>950000</v>
      </c>
      <c r="G16" s="159">
        <v>1</v>
      </c>
      <c r="H16" s="152">
        <v>950</v>
      </c>
    </row>
  </sheetData>
  <mergeCells count="19">
    <mergeCell ref="A1:H1"/>
    <mergeCell ref="A2:H2"/>
    <mergeCell ref="A3:H3"/>
    <mergeCell ref="A5:H5"/>
    <mergeCell ref="A6:A7"/>
    <mergeCell ref="D6:D7"/>
    <mergeCell ref="E6:E7"/>
    <mergeCell ref="F6:F7"/>
    <mergeCell ref="G6:H6"/>
    <mergeCell ref="B6:C7"/>
    <mergeCell ref="B16:C16"/>
    <mergeCell ref="D9:G9"/>
    <mergeCell ref="A8:G8"/>
    <mergeCell ref="B10:G10"/>
    <mergeCell ref="A11:G11"/>
    <mergeCell ref="B14:G14"/>
    <mergeCell ref="A15:G15"/>
    <mergeCell ref="B12:C12"/>
    <mergeCell ref="D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havelvac1</vt:lpstr>
      <vt:lpstr>havelvac2</vt:lpstr>
      <vt:lpstr>havelvac3</vt:lpstr>
      <vt:lpstr>havelvac4</vt:lpstr>
      <vt:lpstr>havelva5</vt:lpstr>
      <vt:lpstr>havelvac1!Print_Area</vt:lpstr>
      <vt:lpstr>havelvac2!Print_Area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https://mul2.gov.am/tasks/433381/oneclick/63a40010bc7ac04e0da7f229a482f1c18f7d2047c8ff4702496d2ede7267c977.xlsx?token=6df442d745c58762ed96a25e6eae1d67</cp:keywords>
  <cp:lastModifiedBy>iPlus.am</cp:lastModifiedBy>
  <cp:lastPrinted>2021-05-18T08:35:28Z</cp:lastPrinted>
  <dcterms:created xsi:type="dcterms:W3CDTF">2020-05-26T05:50:11Z</dcterms:created>
  <dcterms:modified xsi:type="dcterms:W3CDTF">2021-05-19T14:38:27Z</dcterms:modified>
</cp:coreProperties>
</file>