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tabRatio="967" activeTab="4"/>
  </bookViews>
  <sheets>
    <sheet name="Հավելված N 1" sheetId="1" r:id="rId1"/>
    <sheet name="Հավելված N 2" sheetId="2" r:id="rId2"/>
    <sheet name="Հավելված3" sheetId="7" r:id="rId3"/>
    <sheet name="Հավելված N4" sheetId="6" r:id="rId4"/>
    <sheet name="Հավելված 5" sheetId="10" r:id="rId5"/>
  </sheets>
  <definedNames>
    <definedName name="_xlnm._FilterDatabase" localSheetId="4" hidden="1">'Հավելված 5'!$A$1:$A$25</definedName>
    <definedName name="_xlnm._FilterDatabase" localSheetId="3" hidden="1">'Հավելված N4'!$A$1:$A$25</definedName>
    <definedName name="_xlnm.Print_Area" localSheetId="2">Հավելված3!$A$1:$G$11</definedName>
    <definedName name="_xlnm.Print_Titles" localSheetId="2">Հավելված3!$7:$8</definedName>
    <definedName name="շախմատիստ" localSheetId="4">#REF!</definedName>
    <definedName name="շախմատիստ" localSheetId="2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H26" i="2" l="1"/>
  <c r="H25" i="2" s="1"/>
  <c r="I26" i="2"/>
  <c r="I25" i="2" s="1"/>
  <c r="G26" i="2"/>
  <c r="G25" i="2" s="1"/>
  <c r="H43" i="2" l="1"/>
  <c r="H42" i="2" s="1"/>
  <c r="H41" i="2" s="1"/>
  <c r="H40" i="2" s="1"/>
  <c r="H38" i="2" s="1"/>
  <c r="G43" i="2"/>
  <c r="G42" i="2" s="1"/>
  <c r="G41" i="2" s="1"/>
  <c r="G40" i="2" s="1"/>
  <c r="G38" i="2" s="1"/>
  <c r="G36" i="2" l="1"/>
  <c r="G34" i="2" s="1"/>
  <c r="D32" i="1"/>
  <c r="H36" i="2"/>
  <c r="H34" i="2" s="1"/>
  <c r="E32" i="1"/>
  <c r="I43" i="2"/>
  <c r="I42" i="2" s="1"/>
  <c r="I41" i="2" s="1"/>
  <c r="I40" i="2" s="1"/>
  <c r="I38" i="2" s="1"/>
  <c r="E25" i="1" l="1"/>
  <c r="D25" i="10"/>
  <c r="C25" i="10"/>
  <c r="D25" i="1"/>
  <c r="I36" i="2"/>
  <c r="I34" i="2" s="1"/>
  <c r="F32" i="1"/>
  <c r="C25" i="6"/>
  <c r="D25" i="6"/>
  <c r="F25" i="1" l="1"/>
  <c r="E25" i="10"/>
  <c r="G13" i="7"/>
  <c r="G12" i="7" s="1"/>
  <c r="G11" i="7" s="1"/>
  <c r="E25" i="6"/>
  <c r="H32" i="2"/>
  <c r="H30" i="2" s="1"/>
  <c r="H28" i="2" s="1"/>
  <c r="G32" i="2"/>
  <c r="G30" i="2" s="1"/>
  <c r="G28" i="2" s="1"/>
  <c r="I32" i="2" l="1"/>
  <c r="I30" i="2" s="1"/>
  <c r="I28" i="2" s="1"/>
  <c r="G24" i="2" l="1"/>
  <c r="G23" i="2" s="1"/>
  <c r="G21" i="2" s="1"/>
  <c r="G19" i="2" s="1"/>
  <c r="H24" i="2"/>
  <c r="H23" i="2" s="1"/>
  <c r="H21" i="2" s="1"/>
  <c r="H19" i="2" s="1"/>
  <c r="H17" i="2" l="1"/>
  <c r="H15" i="2" s="1"/>
  <c r="H13" i="2" s="1"/>
  <c r="H11" i="2" s="1"/>
  <c r="H10" i="2" s="1"/>
  <c r="H8" i="2" s="1"/>
  <c r="E19" i="1"/>
  <c r="G17" i="2"/>
  <c r="G15" i="2" s="1"/>
  <c r="G13" i="2" s="1"/>
  <c r="G11" i="2" s="1"/>
  <c r="G10" i="2" s="1"/>
  <c r="G8" i="2" s="1"/>
  <c r="D19" i="1"/>
  <c r="I24" i="2"/>
  <c r="I23" i="2" s="1"/>
  <c r="I21" i="2" s="1"/>
  <c r="I19" i="2" s="1"/>
  <c r="C40" i="10" l="1"/>
  <c r="C40" i="6"/>
  <c r="D12" i="1"/>
  <c r="D10" i="1" s="1"/>
  <c r="D8" i="1" s="1"/>
  <c r="D40" i="10"/>
  <c r="D40" i="6"/>
  <c r="E12" i="1"/>
  <c r="E10" i="1" s="1"/>
  <c r="E8" i="1" s="1"/>
  <c r="I17" i="2"/>
  <c r="I15" i="2" s="1"/>
  <c r="I13" i="2" s="1"/>
  <c r="I11" i="2" s="1"/>
  <c r="I10" i="2" s="1"/>
  <c r="I8" i="2" s="1"/>
  <c r="F19" i="1"/>
  <c r="E40" i="10" l="1"/>
  <c r="E40" i="6"/>
  <c r="G16" i="7"/>
  <c r="G15" i="7" s="1"/>
  <c r="G14" i="7" s="1"/>
  <c r="G10" i="7" s="1"/>
  <c r="F12" i="1"/>
  <c r="F10" i="1" s="1"/>
  <c r="F8" i="1" s="1"/>
</calcChain>
</file>

<file path=xl/sharedStrings.xml><?xml version="1.0" encoding="utf-8"?>
<sst xmlns="http://schemas.openxmlformats.org/spreadsheetml/2006/main" count="224" uniqueCount="110">
  <si>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</si>
  <si>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</si>
  <si>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</si>
  <si>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</si>
  <si>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</si>
  <si>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</si>
  <si>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</si>
  <si>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</si>
  <si>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</si>
  <si>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ՀՀ  կրթության , գիտության, մշակույթի և սպորտի նախարարություն</t>
  </si>
  <si>
    <t>Հավելված N 1</t>
  </si>
  <si>
    <t>Ծրագրային դասիչը</t>
  </si>
  <si>
    <t>Բյուջետային հատկացումների գլխավոր կարգադրիչների,  ծրագրերի և միջոցառումների անվանումները</t>
  </si>
  <si>
    <t>Ցուցանիշների փոփոխությունը (ավելացումները նշված են դրական նշանով, իսկ նվազեցումները՝ փակագծերում)</t>
  </si>
  <si>
    <t>ծրագիր</t>
  </si>
  <si>
    <t>միջոցառում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</si>
  <si>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</si>
  <si>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</si>
  <si>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</si>
  <si>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</si>
  <si>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</si>
  <si>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</si>
  <si>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</si>
  <si>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</si>
  <si>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</si>
  <si>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</si>
  <si>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</si>
  <si>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</si>
  <si>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</si>
  <si>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2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</si>
  <si>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</si>
  <si>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</si>
  <si>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</si>
  <si>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</si>
  <si>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</si>
  <si>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</si>
  <si>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</si>
  <si>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</si>
  <si>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</si>
  <si>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</si>
  <si>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</si>
  <si>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ՀՀ  կրթության, գիտության, մշակույթի և սպորտի նախարարություն </t>
  </si>
  <si>
    <t>Միջոցառում</t>
  </si>
  <si>
    <t>Ծառայությունների մատուցում</t>
  </si>
  <si>
    <t>09</t>
  </si>
  <si>
    <t xml:space="preserve"> այդ թվում` </t>
  </si>
  <si>
    <t>այդ թվում</t>
  </si>
  <si>
    <t xml:space="preserve"> Ծառայությունների մատուցում</t>
  </si>
  <si>
    <t xml:space="preserve">ՀՀ կառավարության  2021 թվականի </t>
  </si>
  <si>
    <t>այդ թվում`</t>
  </si>
  <si>
    <t>01</t>
  </si>
  <si>
    <t xml:space="preserve">այդ թվում՝ բյուջետային ծախսերի տնտեսագիտական դասակարգման հոդվածներ
</t>
  </si>
  <si>
    <t xml:space="preserve"> Ինն ամիս</t>
  </si>
  <si>
    <t xml:space="preserve"> Առաջին կիսամյակ </t>
  </si>
  <si>
    <t xml:space="preserve"> - Այլ ընթացիկ դրամաշնորհներ</t>
  </si>
  <si>
    <t xml:space="preserve"> Ծառայությունը մատուցող կազմակերպության(ների) անվանում(ներ)ը՛ </t>
  </si>
  <si>
    <t>Հավելված N 4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</si>
  <si>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</si>
  <si>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</si>
  <si>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</si>
  <si>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ՀՀ կրթության, գիտության, մշակույթի և սպորտի նախարարություն </t>
  </si>
  <si>
    <t xml:space="preserve"> ՀՀ կրթության, գիտության, մշակույթի և սպորտի նախարարություն </t>
  </si>
  <si>
    <t xml:space="preserve"> ԿՐԹՈՒԹՅՈՒՆ</t>
  </si>
  <si>
    <t xml:space="preserve"> ԴՐԱՄԱՇՆՈՐՀՆԵՐ</t>
  </si>
  <si>
    <t xml:space="preserve"> Ընթացիկ դրամաշնորհներ պետական հատվածի այլ մակարդակներին</t>
  </si>
  <si>
    <t>Հավելված N 3</t>
  </si>
  <si>
    <t xml:space="preserve"> - Ընթացիկ դրամաշնորհներ պետական և համայնքային ոչ առևտրային կազմակերպություններին</t>
  </si>
  <si>
    <t>Ցուցանիշների փոփոխությունը (ավելացումները նշված են դրական նշանով, իսկ  նվազեցումները՝ փակագծերում )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</si>
  <si>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</si>
  <si>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</si>
  <si>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>հազ. դրամ</t>
  </si>
  <si>
    <t xml:space="preserve"> Կրթության որակի ապահովում</t>
  </si>
  <si>
    <t xml:space="preserve"> Ընթացիկ աշխատանքների, բարեփոխումների և նոր նախաձեռնությունների միջոցով ֆորմալ և ոչ-ֆորմալ կրթության ոլորտում իրականացվող միջոցառումների, մատուցվող ծառայությունների բովանդակության և կազմակերպման որակի շարունակական բարելավում</t>
  </si>
  <si>
    <t xml:space="preserve"> Նախադպրոցականից մինչև հետբուհական կրթության որակի, այն է սովորողների, միջավայրի, ծրագրերի և ուսումնական նյութերի բովանդակության, գործընթացների, ինչպես նաև վերջնարդյունքների որակի բարելավում ըստ ներպետական և միջազգային ցուցիչների</t>
  </si>
  <si>
    <t xml:space="preserve"> Ատեստավորման նոր համակարգի ներդրում՛ ուղղված ուսուցիչների որակի բարձրացմանը</t>
  </si>
  <si>
    <t xml:space="preserve"> Հանրակրթական դպրոցներում դասվանդող ուսուցիչների կամավոր ատեստավորման համակարգի մշակում և ներդրում</t>
  </si>
  <si>
    <t>06</t>
  </si>
  <si>
    <t xml:space="preserve"> Կրթությանը տրամադրվող օժանդակ ծառայություններ</t>
  </si>
  <si>
    <t>Ատեստավորման նոր համակարգի ներդրում՛ ուղղված ուսուցիչների որակի բարձրացմանը</t>
  </si>
  <si>
    <t>Կրթության որակի ապահովում</t>
  </si>
  <si>
    <t>Հանրակրթական դպրոցներում դասվանդող ուսուցիչների կամավոր ատեստավորման համակարգի մշակում և ներդրում</t>
  </si>
  <si>
    <t>Մասնագիտացված կազմակերպություն</t>
  </si>
  <si>
    <t xml:space="preserve"> Կամավոր ատեստավորմանը մասնակցած ուսուցիչների թիվը, մարդ </t>
  </si>
  <si>
    <t xml:space="preserve"> Կամավոր ատեստավորման արդյունքում հավելավճար ստացող ուսուցիչների թվաքանակը</t>
  </si>
  <si>
    <t>Հավելված N 5</t>
  </si>
  <si>
    <t>ՀՀ կրթության, գիտության, մշակույթի և սպորտի նախարարություն</t>
  </si>
  <si>
    <t>Ատեստավորման նոր համակարգի ներդրում՝ ուղղված ուսուցիչների որակի բարձրացմանը</t>
  </si>
  <si>
    <t>Ատեստավորված ուսուցիչներ</t>
  </si>
  <si>
    <t>9.1.14</t>
  </si>
  <si>
    <t>Մեծ նվաճումների սպորտ</t>
  </si>
  <si>
    <t>Նպաստել Հայաստանում մեծ սպորտի շարունակական զարգացմանը և միջազգային հարթակներում ՀՀ դիրքի բարելավմանը</t>
  </si>
  <si>
    <t>ՀՀ առաջնությունների ընդլայնում, միջազգային սպորտային միջոցառումներին մասնակցության և նվաճումների ապահովում</t>
  </si>
  <si>
    <t xml:space="preserve">                                   
«ՀԱՅԱՍՏԱՆԻ ՀԱՆՐԱՊԵՏՈՒԹՅԱՆ 2021 ԹՎԱԿԱՆԻ ՊԵՏԱԿԱՆ ԲՅՈՒՋԵԻ ՄԱՍԻՆ» ՕՐԵՆՔԻ N 1 ՀԱՎԵԼՎԱԾԻ N 2 ԱՂՅՈՒՍԱԿՈՒՄ ԿԱՏԱՐՎՈՂ ՎԵՐԱԲԱՇԽՈՒՄԸ  ԵՎ ՀԱՅԱՍՏԱՆԻ ՀԱՆՐԱՊԵՏՈՒԹՅԱՆ ԿԱՌԱՎԱՐՈՒԹՅԱՆ 2020 ԹՎԱԿԱՆԻ ԴԵԿՏԵՄԲԵՐԻ 30-Ի  N  2215-Ն ՈՐՈՇՄԱՆ  N 5 ՀԱՎԵԼՎԱԾԻ N 1 ԱՂՅՈՒՍԱԿՈՒՄ ԿԱՏԱՐՎՈՂ  ԼՐԱՑՈՒՄԸ ԵՎ ՓՈՓՈԽՈՒԹՅՈՒՆԸ
</t>
  </si>
  <si>
    <t xml:space="preserve">ՀԱՅԱՍՏԱՆԻ ՀԱՆՐԱՊԵՏՈՒԹՅԱՆ ԿԱՌԱՎԱՐՈՒԹՅԱՆ 2020 ԹՎԱԿԱՆԻ ԴԵԿՏԵՄԲԵՐԻ 30-Ի N 2215-Ն ՈՐՈՇՄԱՆ N 3 և N 4  ՀԱՎԵԼՎԱԾՆԵՐՈՒՄ  ԿԱՏԱՐՎՈՂ  ԼՐԱՑՈՒՄԸ ԵՎ ՓՈՓՈԽՈՒԹՅՈՒՆԸ
</t>
  </si>
  <si>
    <t>08</t>
  </si>
  <si>
    <t>ՀԱՆԳԻՍՏ, ՄՇԱԿՈՒՅԹ ԵՎ ԿՐՈՆ</t>
  </si>
  <si>
    <t>Հանգստի և սպորտի ծառայություններ</t>
  </si>
  <si>
    <t xml:space="preserve"> Հանգստի և սպորտի ծառայություններ</t>
  </si>
  <si>
    <t>ԴՐԱՄԱՇՆՈՐՀՆԵՐ</t>
  </si>
  <si>
    <t xml:space="preserve">ՀԱՅԱՍՏԱՆԻ ՀԱՆՐԱՊԵՏՈՒԹՅԱՆ ԿԱՌԱՎԱՐՈՒԹՅԱՆ 2020 ԹՎԱԿԱՆԻ ԴԵԿՏԵՄԲԵՐԻ 30-Ի N 2215-Ն ՈՐՈՇՄԱՆ N 5 ՀԱՎԵԼՎԱԾԻ N 7 ԱՂՅՈՒՍԱԿՈՒՄ ԿԱՏԱՐՎՈՂ ԼՐԱՑՈՒՄԸ ԵՎ ՓՈՓՈԽՈՒԹՅՈՒՆԸ 
</t>
  </si>
  <si>
    <t>«Հայաստանի ֆուտբոլի ֆեդերացիա» ՀԿ</t>
  </si>
  <si>
    <t>Աջակցություն «Հայաստանի ֆուտբոլի ֆեդերացիա» ՀԿ-ին ընթացիկ ծախսերի կատարման համար</t>
  </si>
  <si>
    <t>Օժանդակություն «Հայաստանի ֆուտբոլի ֆեդերացիա» ՀԿ-ին</t>
  </si>
  <si>
    <t xml:space="preserve"> ՀԱՅԱՍՏԱՆԻ ՀԱՆՐԱՊԵՏՈՒԹՅԱՆ ԿԱՌԱՎԱՐՈՒԹՅԱՆ 2020 ԹՎԱԿԱՆԻ ԴԵԿՏԵՄԲԵՐԻ 30-Ի N 2215-Ն ՈՐՈՇՄԱՆ N 9 ՀԱՎԵԼՎԱԾԻ  N 9.14 ԱՂՅՈՒՍԱԿՈՒՄ ԿԱՏԱՐՎՈՂ ԼՐԱՑՈՒՄԸ ԵՎ ՓՈՓՈԽՈՒԹՅՈՒՆԸ
</t>
  </si>
  <si>
    <t xml:space="preserve">Մասնագիտացված կազմակերպություն </t>
  </si>
  <si>
    <t>Մարզական հասարակական կազմակերպության թիվը, հատ</t>
  </si>
  <si>
    <t xml:space="preserve"> ՀԱՅԱՍՏԱՆԻ ՀԱՆՐԱՊԵՏՈՒԹՅԱՆ ԿԱՌԱՎԱՐՈՒԹՅԱՆ 2020 ԹՎԱԿԱՆԻ ԴԵԿՏԵՄԲԵՐԻ 30-Ի N 2215-Ն ՈՐՈՇՄԱՆ N 9.1 ՀԱՎԵԼՎԱԾԻ  N 9.1.14 ԱՂՅՈՒՍԱԿՈՒՄ ԿԱՏԱՐՎՈՂ ԼՐԱՑՈՒՄԸ ԵՎ ՓՈՓՈԽՈՒԹՅՈՒՆԸ
</t>
  </si>
  <si>
    <t xml:space="preserve"> ՄԱՍ 1. ՊԵՏԱԿԱՆ ՄԱՐՄՆԻ ԳԾՈՎ ԱՐԴՅՈՒՆՔԱՅԻՆ (ԿԱՏԱՐՈՂԱԿԱՆ) ՑՈՒՑԱՆԻՇՆԵՐԸ </t>
  </si>
  <si>
    <t xml:space="preserve"> Ծրագրի միջոցառումներ՝</t>
  </si>
  <si>
    <t>Ցուցանիշների փոփոխությունը (ավելացումները նշված են դրական նշանով)
Տարի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</si>
</sst>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#,##0.0"/>
    <numFmt numFmtId="167" formatCode="#,##0.0_);\(#,##0.0\)"/>
    <numFmt numFmtId="168" formatCode="_-* #,##0.00_-;\-* #,##0.00_-;_-* &quot;-&quot;??_-;_-@_-"/>
    <numFmt numFmtId="169" formatCode="0.0"/>
    <numFmt numFmtId="170" formatCode="_(* #,##0_);_(* \(#,##0\);_(* &quot;-&quot;??_);_(@_)"/>
    <numFmt numFmtId="171" formatCode="0_);\(0\)"/>
  </numFmts>
  <fonts count="43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b/>
      <sz val="12"/>
      <name val="GHEA Grapalat"/>
      <family val="2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2"/>
      <name val="Arial"/>
      <family val="2"/>
      <charset val="204"/>
    </font>
    <font>
      <i/>
      <sz val="12"/>
      <name val="GHEA Grapalat"/>
      <family val="3"/>
    </font>
    <font>
      <i/>
      <sz val="12"/>
      <name val="GHEA Grapalat"/>
      <family val="2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b/>
      <u/>
      <sz val="12"/>
      <name val="GHEA Grapalat"/>
      <family val="3"/>
    </font>
    <font>
      <sz val="12"/>
      <color theme="1"/>
      <name val="GHEA Grapalat"/>
      <family val="2"/>
    </font>
    <font>
      <sz val="11"/>
      <color theme="1"/>
      <name val="Calibri"/>
      <family val="2"/>
      <charset val="204"/>
      <scheme val="minor"/>
    </font>
    <font>
      <sz val="10"/>
      <name val="Arial Unicode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5">
    <xf numFmtId="0" fontId="0" fillId="0" borderId="0">
      <alignment horizontal="left" vertical="top" wrapText="1"/>
    </xf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164" fontId="21" fillId="0" borderId="0" applyFill="0" applyBorder="0" applyProtection="0">
      <alignment horizontal="right" vertical="top"/>
    </xf>
    <xf numFmtId="164" fontId="23" fillId="0" borderId="0" applyFill="0" applyBorder="0" applyProtection="0">
      <alignment horizontal="right" vertical="top"/>
    </xf>
    <xf numFmtId="164" fontId="22" fillId="0" borderId="0" applyFill="0" applyBorder="0" applyProtection="0">
      <alignment horizontal="right" vertical="top"/>
    </xf>
    <xf numFmtId="0" fontId="21" fillId="0" borderId="0">
      <alignment horizontal="left" vertical="top" wrapText="1"/>
    </xf>
    <xf numFmtId="0" fontId="25" fillId="0" borderId="0"/>
    <xf numFmtId="43" fontId="25" fillId="0" borderId="0" applyFont="0" applyFill="0" applyBorder="0" applyAlignment="0" applyProtection="0"/>
    <xf numFmtId="0" fontId="26" fillId="0" borderId="0"/>
    <xf numFmtId="168" fontId="24" fillId="0" borderId="0" applyFont="0" applyFill="0" applyBorder="0" applyAlignment="0" applyProtection="0"/>
    <xf numFmtId="0" fontId="24" fillId="0" borderId="0"/>
    <xf numFmtId="0" fontId="24" fillId="0" borderId="0"/>
    <xf numFmtId="0" fontId="27" fillId="0" borderId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8" fillId="0" borderId="0"/>
    <xf numFmtId="0" fontId="25" fillId="0" borderId="0"/>
    <xf numFmtId="0" fontId="21" fillId="0" borderId="0">
      <alignment horizontal="left" vertical="top" wrapText="1"/>
    </xf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1" fillId="0" borderId="0">
      <alignment horizontal="left" vertical="top" wrapText="1"/>
    </xf>
    <xf numFmtId="0" fontId="3" fillId="0" borderId="0"/>
    <xf numFmtId="0" fontId="3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28" fillId="0" borderId="0"/>
    <xf numFmtId="9" fontId="1" fillId="0" borderId="0" applyFont="0" applyFill="0" applyBorder="0" applyAlignment="0" applyProtection="0"/>
    <xf numFmtId="0" fontId="27" fillId="0" borderId="0"/>
    <xf numFmtId="0" fontId="2" fillId="0" borderId="0"/>
    <xf numFmtId="0" fontId="2" fillId="0" borderId="0"/>
    <xf numFmtId="0" fontId="41" fillId="0" borderId="0"/>
    <xf numFmtId="0" fontId="42" fillId="0" borderId="0"/>
  </cellStyleXfs>
  <cellXfs count="227">
    <xf numFmtId="0" fontId="0" fillId="0" borderId="0" xfId="0">
      <alignment horizontal="left" vertical="top" wrapText="1"/>
    </xf>
    <xf numFmtId="0" fontId="29" fillId="0" borderId="0" xfId="0" applyFont="1" applyFill="1">
      <alignment horizontal="left" vertical="top" wrapText="1"/>
    </xf>
    <xf numFmtId="0" fontId="29" fillId="0" borderId="0" xfId="0" applyFont="1" applyFill="1" applyAlignment="1">
      <alignment horizontal="left" vertical="top" wrapText="1"/>
    </xf>
    <xf numFmtId="0" fontId="29" fillId="0" borderId="0" xfId="0" applyFont="1" applyFill="1" applyAlignment="1"/>
    <xf numFmtId="0" fontId="30" fillId="0" borderId="0" xfId="0" applyFont="1" applyFill="1" applyAlignment="1">
      <alignment horizontal="center" vertical="top" wrapText="1"/>
    </xf>
    <xf numFmtId="0" fontId="29" fillId="0" borderId="10" xfId="0" applyFont="1" applyFill="1" applyBorder="1" applyAlignment="1">
      <alignment horizontal="center" wrapText="1"/>
    </xf>
    <xf numFmtId="0" fontId="32" fillId="0" borderId="10" xfId="0" applyFont="1" applyFill="1" applyBorder="1" applyAlignment="1">
      <alignment horizontal="center" vertical="top" wrapText="1"/>
    </xf>
    <xf numFmtId="0" fontId="32" fillId="0" borderId="10" xfId="0" applyFont="1" applyFill="1" applyBorder="1" applyAlignment="1">
      <alignment horizontal="center" vertical="center" wrapText="1"/>
    </xf>
    <xf numFmtId="0" fontId="29" fillId="0" borderId="10" xfId="0" applyFont="1" applyFill="1" applyBorder="1">
      <alignment horizontal="left" vertical="top" wrapText="1"/>
    </xf>
    <xf numFmtId="0" fontId="33" fillId="0" borderId="10" xfId="0" applyFont="1" applyFill="1" applyBorder="1" applyAlignment="1">
      <alignment horizontal="left" vertical="top" wrapText="1"/>
    </xf>
    <xf numFmtId="169" fontId="33" fillId="0" borderId="10" xfId="0" applyNumberFormat="1" applyFont="1" applyFill="1" applyBorder="1" applyAlignment="1">
      <alignment horizontal="right" vertical="top" wrapText="1"/>
    </xf>
    <xf numFmtId="0" fontId="32" fillId="0" borderId="0" xfId="0" applyFont="1" applyFill="1" applyAlignment="1">
      <alignment vertical="center"/>
    </xf>
    <xf numFmtId="0" fontId="35" fillId="0" borderId="15" xfId="61" applyFont="1" applyFill="1" applyBorder="1" applyAlignment="1">
      <alignment horizontal="left" vertical="top" wrapText="1"/>
    </xf>
    <xf numFmtId="0" fontId="32" fillId="0" borderId="10" xfId="0" applyFont="1" applyFill="1" applyBorder="1" applyAlignment="1"/>
    <xf numFmtId="0" fontId="32" fillId="0" borderId="0" xfId="0" applyFont="1" applyFill="1" applyAlignment="1"/>
    <xf numFmtId="0" fontId="35" fillId="0" borderId="15" xfId="62" applyFont="1" applyFill="1" applyBorder="1">
      <alignment horizontal="left" vertical="top" wrapText="1"/>
    </xf>
    <xf numFmtId="0" fontId="30" fillId="0" borderId="15" xfId="62" applyFont="1" applyFill="1" applyBorder="1" applyAlignment="1">
      <alignment horizontal="left" vertical="top" wrapText="1"/>
    </xf>
    <xf numFmtId="0" fontId="30" fillId="0" borderId="15" xfId="62" applyFont="1" applyFill="1" applyBorder="1" applyAlignment="1">
      <alignment horizontal="center" vertical="top"/>
    </xf>
    <xf numFmtId="0" fontId="35" fillId="0" borderId="10" xfId="62" applyFont="1" applyFill="1" applyBorder="1">
      <alignment horizontal="left" vertical="top" wrapText="1"/>
    </xf>
    <xf numFmtId="0" fontId="30" fillId="0" borderId="10" xfId="62" applyFont="1" applyFill="1" applyBorder="1" applyAlignment="1">
      <alignment horizontal="left" vertical="top" wrapText="1"/>
    </xf>
    <xf numFmtId="0" fontId="36" fillId="0" borderId="10" xfId="0" applyFont="1" applyFill="1" applyBorder="1">
      <alignment horizontal="left" vertical="top" wrapText="1"/>
    </xf>
    <xf numFmtId="164" fontId="29" fillId="0" borderId="10" xfId="42" applyNumberFormat="1" applyFont="1" applyFill="1" applyBorder="1" applyAlignment="1">
      <alignment horizontal="right" vertical="top"/>
    </xf>
    <xf numFmtId="164" fontId="29" fillId="0" borderId="10" xfId="42" applyNumberFormat="1" applyFont="1" applyFill="1" applyBorder="1" applyAlignment="1">
      <alignment horizontal="right" vertical="center"/>
    </xf>
    <xf numFmtId="0" fontId="29" fillId="0" borderId="10" xfId="0" applyFont="1" applyFill="1" applyBorder="1" applyAlignment="1">
      <alignment horizontal="right" vertical="top" wrapText="1"/>
    </xf>
    <xf numFmtId="0" fontId="32" fillId="33" borderId="10" xfId="0" applyFont="1" applyFill="1" applyBorder="1" applyAlignment="1">
      <alignment horizontal="center" vertical="top" wrapText="1"/>
    </xf>
    <xf numFmtId="167" fontId="37" fillId="33" borderId="10" xfId="60" applyNumberFormat="1" applyFont="1" applyFill="1" applyBorder="1" applyAlignment="1">
      <alignment vertical="center" wrapText="1"/>
    </xf>
    <xf numFmtId="0" fontId="30" fillId="33" borderId="19" xfId="63" applyFont="1" applyFill="1" applyBorder="1" applyAlignment="1">
      <alignment horizontal="left" vertical="top" wrapText="1"/>
    </xf>
    <xf numFmtId="0" fontId="30" fillId="33" borderId="10" xfId="63" applyFont="1" applyFill="1" applyBorder="1" applyAlignment="1">
      <alignment vertical="top" wrapText="1"/>
    </xf>
    <xf numFmtId="0" fontId="32" fillId="0" borderId="0" xfId="66" applyFont="1" applyFill="1" applyAlignment="1">
      <alignment horizontal="center" vertical="center"/>
    </xf>
    <xf numFmtId="0" fontId="32" fillId="0" borderId="0" xfId="66" applyFont="1" applyFill="1" applyAlignment="1">
      <alignment vertical="center"/>
    </xf>
    <xf numFmtId="166" fontId="33" fillId="0" borderId="0" xfId="66" applyNumberFormat="1" applyFont="1" applyFill="1" applyAlignment="1">
      <alignment horizontal="center" vertical="center"/>
    </xf>
    <xf numFmtId="0" fontId="32" fillId="0" borderId="0" xfId="66" applyFont="1" applyFill="1"/>
    <xf numFmtId="166" fontId="33" fillId="0" borderId="0" xfId="50" applyNumberFormat="1" applyFont="1" applyFill="1" applyAlignment="1">
      <alignment horizontal="center" vertical="center"/>
    </xf>
    <xf numFmtId="166" fontId="30" fillId="0" borderId="0" xfId="50" applyNumberFormat="1" applyFont="1" applyFill="1" applyAlignment="1">
      <alignment horizontal="center" vertical="center"/>
    </xf>
    <xf numFmtId="166" fontId="30" fillId="0" borderId="0" xfId="67" applyNumberFormat="1" applyFont="1" applyFill="1" applyAlignment="1">
      <alignment horizontal="right" vertical="center"/>
    </xf>
    <xf numFmtId="1" fontId="38" fillId="0" borderId="14" xfId="66" applyNumberFormat="1" applyFont="1" applyFill="1" applyBorder="1" applyAlignment="1">
      <alignment horizontal="center" vertical="center"/>
    </xf>
    <xf numFmtId="167" fontId="33" fillId="34" borderId="10" xfId="66" applyNumberFormat="1" applyFont="1" applyFill="1" applyBorder="1" applyAlignment="1">
      <alignment horizontal="right" vertical="center"/>
    </xf>
    <xf numFmtId="166" fontId="32" fillId="0" borderId="0" xfId="66" applyNumberFormat="1" applyFont="1" applyFill="1"/>
    <xf numFmtId="0" fontId="33" fillId="33" borderId="10" xfId="66" applyFont="1" applyFill="1" applyBorder="1" applyAlignment="1">
      <alignment horizontal="center" vertical="center" wrapText="1"/>
    </xf>
    <xf numFmtId="0" fontId="32" fillId="33" borderId="0" xfId="66" applyFont="1" applyFill="1"/>
    <xf numFmtId="0" fontId="33" fillId="33" borderId="14" xfId="66" applyFont="1" applyFill="1" applyBorder="1" applyAlignment="1">
      <alignment horizontal="center" vertical="center"/>
    </xf>
    <xf numFmtId="166" fontId="35" fillId="33" borderId="10" xfId="66" applyNumberFormat="1" applyFont="1" applyFill="1" applyBorder="1" applyAlignment="1">
      <alignment horizontal="left" vertical="center"/>
    </xf>
    <xf numFmtId="166" fontId="32" fillId="0" borderId="0" xfId="66" applyNumberFormat="1" applyFont="1" applyFill="1" applyAlignment="1">
      <alignment horizontal="center" vertical="center"/>
    </xf>
    <xf numFmtId="0" fontId="40" fillId="33" borderId="10" xfId="0" applyFont="1" applyFill="1" applyBorder="1" applyAlignment="1">
      <alignment horizontal="center" vertical="top" wrapText="1"/>
    </xf>
    <xf numFmtId="0" fontId="40" fillId="0" borderId="10" xfId="0" applyFont="1" applyBorder="1" applyAlignment="1">
      <alignment horizontal="center" vertical="center" wrapText="1"/>
    </xf>
    <xf numFmtId="165" fontId="29" fillId="0" borderId="10" xfId="55" applyNumberFormat="1" applyFont="1" applyFill="1" applyBorder="1" applyAlignment="1">
      <alignment horizontal="left" vertical="top" wrapText="1"/>
    </xf>
    <xf numFmtId="0" fontId="36" fillId="0" borderId="10" xfId="0" applyFont="1" applyFill="1" applyBorder="1" applyAlignment="1">
      <alignment vertical="top" wrapText="1"/>
    </xf>
    <xf numFmtId="0" fontId="36" fillId="33" borderId="10" xfId="0" applyFont="1" applyFill="1" applyBorder="1" applyAlignment="1">
      <alignment horizontal="left" vertical="top" wrapText="1"/>
    </xf>
    <xf numFmtId="165" fontId="29" fillId="0" borderId="0" xfId="55" applyNumberFormat="1" applyFont="1" applyFill="1" applyAlignment="1">
      <alignment horizontal="left" vertical="top" wrapText="1"/>
    </xf>
    <xf numFmtId="0" fontId="31" fillId="0" borderId="0" xfId="0" applyFont="1" applyFill="1" applyAlignment="1">
      <alignment horizontal="center" vertical="top" wrapText="1"/>
    </xf>
    <xf numFmtId="0" fontId="29" fillId="0" borderId="10" xfId="0" applyFont="1" applyFill="1" applyBorder="1" applyAlignment="1">
      <alignment horizontal="left" vertical="top" wrapText="1"/>
    </xf>
    <xf numFmtId="0" fontId="33" fillId="0" borderId="10" xfId="0" applyFont="1" applyBorder="1" applyAlignment="1">
      <alignment horizontal="left" vertical="top" wrapText="1"/>
    </xf>
    <xf numFmtId="0" fontId="36" fillId="0" borderId="10" xfId="0" applyFont="1" applyBorder="1">
      <alignment horizontal="left" vertical="top" wrapText="1"/>
    </xf>
    <xf numFmtId="0" fontId="29" fillId="0" borderId="10" xfId="0" applyFont="1" applyBorder="1" applyAlignment="1">
      <alignment horizontal="left" vertical="top" wrapText="1"/>
    </xf>
    <xf numFmtId="0" fontId="31" fillId="0" borderId="10" xfId="0" applyFont="1" applyBorder="1" applyAlignment="1">
      <alignment horizontal="left" vertical="top" wrapText="1"/>
    </xf>
    <xf numFmtId="0" fontId="33" fillId="33" borderId="10" xfId="0" applyFont="1" applyFill="1" applyBorder="1" applyAlignment="1">
      <alignment horizontal="right" vertical="top" wrapText="1"/>
    </xf>
    <xf numFmtId="43" fontId="29" fillId="0" borderId="0" xfId="0" applyNumberFormat="1" applyFont="1" applyFill="1">
      <alignment horizontal="left" vertical="top" wrapText="1"/>
    </xf>
    <xf numFmtId="170" fontId="29" fillId="0" borderId="0" xfId="0" applyNumberFormat="1" applyFont="1" applyFill="1">
      <alignment horizontal="left" vertical="top" wrapText="1"/>
    </xf>
    <xf numFmtId="0" fontId="29" fillId="0" borderId="10" xfId="0" applyFont="1" applyFill="1" applyBorder="1" applyAlignment="1">
      <alignment horizontal="left" vertical="top" wrapText="1"/>
    </xf>
    <xf numFmtId="0" fontId="31" fillId="0" borderId="10" xfId="0" applyFont="1" applyFill="1" applyBorder="1" applyAlignment="1">
      <alignment horizontal="left" vertical="top" wrapText="1"/>
    </xf>
    <xf numFmtId="0" fontId="36" fillId="0" borderId="10" xfId="0" applyFont="1" applyFill="1" applyBorder="1" applyAlignment="1">
      <alignment horizontal="left" vertical="top" wrapText="1"/>
    </xf>
    <xf numFmtId="0" fontId="29" fillId="0" borderId="10" xfId="0" applyFont="1" applyFill="1" applyBorder="1" applyAlignment="1">
      <alignment horizontal="left" vertical="top" wrapText="1"/>
    </xf>
    <xf numFmtId="0" fontId="31" fillId="0" borderId="0" xfId="0" applyNumberFormat="1" applyFont="1" applyFill="1" applyBorder="1" applyAlignment="1">
      <alignment horizontal="center" vertical="center" wrapText="1"/>
    </xf>
    <xf numFmtId="167" fontId="37" fillId="33" borderId="10" xfId="60" applyNumberFormat="1" applyFont="1" applyFill="1" applyBorder="1" applyAlignment="1">
      <alignment horizontal="center" vertical="center" wrapText="1"/>
    </xf>
    <xf numFmtId="0" fontId="31" fillId="0" borderId="11" xfId="0" applyFont="1" applyFill="1" applyBorder="1" applyAlignment="1">
      <alignment vertical="top"/>
    </xf>
    <xf numFmtId="0" fontId="31" fillId="0" borderId="19" xfId="0" applyFont="1" applyFill="1" applyBorder="1" applyAlignment="1">
      <alignment vertical="top"/>
    </xf>
    <xf numFmtId="0" fontId="31" fillId="0" borderId="15" xfId="0" applyFont="1" applyFill="1" applyBorder="1" applyAlignment="1">
      <alignment vertical="top"/>
    </xf>
    <xf numFmtId="0" fontId="29" fillId="0" borderId="0" xfId="0" applyFont="1" applyFill="1" applyBorder="1" applyAlignment="1">
      <alignment horizontal="left" vertical="center"/>
    </xf>
    <xf numFmtId="164" fontId="31" fillId="0" borderId="0" xfId="42" applyNumberFormat="1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left" vertical="top" wrapText="1"/>
    </xf>
    <xf numFmtId="170" fontId="30" fillId="0" borderId="10" xfId="55" applyNumberFormat="1" applyFont="1" applyFill="1" applyBorder="1" applyAlignment="1">
      <alignment horizontal="right" vertical="top"/>
    </xf>
    <xf numFmtId="0" fontId="23" fillId="0" borderId="0" xfId="0" applyFont="1" applyAlignment="1">
      <alignment horizontal="right" vertical="top" wrapText="1"/>
    </xf>
    <xf numFmtId="164" fontId="33" fillId="0" borderId="10" xfId="42" applyNumberFormat="1" applyFont="1" applyFill="1" applyBorder="1" applyAlignment="1">
      <alignment horizontal="right" vertical="center"/>
    </xf>
    <xf numFmtId="167" fontId="33" fillId="0" borderId="10" xfId="66" applyNumberFormat="1" applyFont="1" applyFill="1" applyBorder="1" applyAlignment="1">
      <alignment horizontal="right" vertical="center"/>
    </xf>
    <xf numFmtId="0" fontId="29" fillId="0" borderId="10" xfId="0" applyFont="1" applyFill="1" applyBorder="1" applyAlignment="1">
      <alignment horizontal="center" vertical="top" wrapText="1"/>
    </xf>
    <xf numFmtId="0" fontId="33" fillId="0" borderId="10" xfId="0" applyFont="1" applyFill="1" applyBorder="1" applyAlignment="1">
      <alignment horizontal="left" vertical="top" wrapText="1"/>
    </xf>
    <xf numFmtId="0" fontId="29" fillId="0" borderId="10" xfId="0" applyFont="1" applyFill="1" applyBorder="1" applyAlignment="1">
      <alignment horizontal="left" vertical="top" wrapText="1"/>
    </xf>
    <xf numFmtId="0" fontId="36" fillId="0" borderId="10" xfId="0" applyFont="1" applyFill="1" applyBorder="1" applyAlignment="1">
      <alignment horizontal="left" vertical="top" wrapText="1"/>
    </xf>
    <xf numFmtId="0" fontId="31" fillId="0" borderId="10" xfId="0" applyFont="1" applyFill="1" applyBorder="1" applyAlignment="1">
      <alignment horizontal="left" vertical="top" wrapText="1"/>
    </xf>
    <xf numFmtId="0" fontId="31" fillId="0" borderId="0" xfId="0" applyNumberFormat="1" applyFont="1" applyFill="1" applyBorder="1" applyAlignment="1">
      <alignment horizontal="center" vertical="center" wrapText="1"/>
    </xf>
    <xf numFmtId="164" fontId="30" fillId="0" borderId="10" xfId="42" applyNumberFormat="1" applyFont="1" applyFill="1" applyBorder="1" applyAlignment="1">
      <alignment horizontal="right" vertical="center"/>
    </xf>
    <xf numFmtId="0" fontId="29" fillId="0" borderId="11" xfId="0" applyFont="1" applyFill="1" applyBorder="1" applyAlignment="1">
      <alignment horizontal="center" vertical="top" wrapText="1"/>
    </xf>
    <xf numFmtId="0" fontId="36" fillId="0" borderId="10" xfId="0" applyFont="1" applyFill="1" applyBorder="1" applyAlignment="1">
      <alignment horizontal="left" vertical="top" wrapText="1"/>
    </xf>
    <xf numFmtId="0" fontId="35" fillId="33" borderId="19" xfId="62" applyFont="1" applyFill="1" applyBorder="1" applyAlignment="1">
      <alignment horizontal="left" vertical="top" wrapText="1"/>
    </xf>
    <xf numFmtId="0" fontId="37" fillId="33" borderId="17" xfId="0" applyFont="1" applyFill="1" applyBorder="1" applyAlignment="1">
      <alignment horizontal="center" vertical="center"/>
    </xf>
    <xf numFmtId="0" fontId="33" fillId="33" borderId="10" xfId="0" applyFont="1" applyFill="1" applyBorder="1" applyAlignment="1">
      <alignment horizontal="left" vertical="top" wrapText="1"/>
    </xf>
    <xf numFmtId="0" fontId="36" fillId="33" borderId="10" xfId="0" applyFont="1" applyFill="1" applyBorder="1">
      <alignment horizontal="left" vertical="top" wrapText="1"/>
    </xf>
    <xf numFmtId="0" fontId="29" fillId="33" borderId="10" xfId="0" applyFont="1" applyFill="1" applyBorder="1" applyAlignment="1">
      <alignment horizontal="left" vertical="top" wrapText="1"/>
    </xf>
    <xf numFmtId="165" fontId="32" fillId="0" borderId="10" xfId="0" applyNumberFormat="1" applyFont="1" applyFill="1" applyBorder="1" applyAlignment="1">
      <alignment vertical="center"/>
    </xf>
    <xf numFmtId="165" fontId="37" fillId="0" borderId="10" xfId="0" applyNumberFormat="1" applyFont="1" applyFill="1" applyBorder="1" applyAlignment="1">
      <alignment vertical="center"/>
    </xf>
    <xf numFmtId="0" fontId="37" fillId="33" borderId="12" xfId="66" applyFont="1" applyFill="1" applyBorder="1" applyAlignment="1">
      <alignment vertical="center"/>
    </xf>
    <xf numFmtId="0" fontId="37" fillId="33" borderId="14" xfId="66" applyFont="1" applyFill="1" applyBorder="1" applyAlignment="1">
      <alignment vertical="center"/>
    </xf>
    <xf numFmtId="165" fontId="30" fillId="0" borderId="10" xfId="55" applyNumberFormat="1" applyFont="1" applyFill="1" applyBorder="1" applyAlignment="1">
      <alignment horizontal="right" vertical="top"/>
    </xf>
    <xf numFmtId="171" fontId="36" fillId="33" borderId="10" xfId="0" applyNumberFormat="1" applyFont="1" applyFill="1" applyBorder="1" applyAlignment="1">
      <alignment horizontal="right" vertical="top" wrapText="1"/>
    </xf>
    <xf numFmtId="0" fontId="30" fillId="33" borderId="0" xfId="0" applyFont="1" applyFill="1" applyAlignment="1"/>
    <xf numFmtId="0" fontId="30" fillId="33" borderId="0" xfId="0" applyFont="1" applyFill="1" applyAlignment="1">
      <alignment vertical="top" wrapText="1"/>
    </xf>
    <xf numFmtId="0" fontId="33" fillId="33" borderId="0" xfId="0" applyFont="1" applyFill="1" applyAlignment="1">
      <alignment horizontal="left" vertical="top" wrapText="1"/>
    </xf>
    <xf numFmtId="0" fontId="30" fillId="33" borderId="0" xfId="0" applyFont="1" applyFill="1" applyBorder="1" applyAlignment="1"/>
    <xf numFmtId="0" fontId="33" fillId="33" borderId="0" xfId="0" applyFont="1" applyFill="1" applyAlignment="1">
      <alignment horizontal="center" wrapText="1"/>
    </xf>
    <xf numFmtId="0" fontId="30" fillId="33" borderId="0" xfId="0" applyFont="1" applyFill="1" applyAlignment="1">
      <alignment horizontal="center" wrapText="1"/>
    </xf>
    <xf numFmtId="0" fontId="30" fillId="33" borderId="0" xfId="0" applyFont="1" applyFill="1">
      <alignment horizontal="left" vertical="top" wrapText="1"/>
    </xf>
    <xf numFmtId="0" fontId="30" fillId="33" borderId="10" xfId="45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167" fontId="33" fillId="33" borderId="10" xfId="45" applyNumberFormat="1" applyFont="1" applyFill="1" applyBorder="1" applyAlignment="1">
      <alignment horizontal="center" vertical="center" wrapText="1"/>
    </xf>
    <xf numFmtId="0" fontId="30" fillId="33" borderId="10" xfId="0" applyFont="1" applyFill="1" applyBorder="1">
      <alignment horizontal="left" vertical="top" wrapText="1"/>
    </xf>
    <xf numFmtId="0" fontId="30" fillId="33" borderId="10" xfId="0" applyFont="1" applyFill="1" applyBorder="1" applyAlignment="1">
      <alignment horizontal="left" vertical="top" wrapText="1"/>
    </xf>
    <xf numFmtId="0" fontId="30" fillId="33" borderId="10" xfId="0" applyFont="1" applyFill="1" applyBorder="1" applyAlignment="1">
      <alignment vertical="top" wrapText="1"/>
    </xf>
    <xf numFmtId="0" fontId="29" fillId="33" borderId="0" xfId="0" applyFont="1" applyFill="1" applyAlignment="1">
      <alignment horizontal="center" vertical="center"/>
    </xf>
    <xf numFmtId="0" fontId="31" fillId="33" borderId="10" xfId="0" applyFont="1" applyFill="1" applyBorder="1" applyAlignment="1">
      <alignment horizontal="left" vertical="top" wrapText="1"/>
    </xf>
    <xf numFmtId="0" fontId="29" fillId="33" borderId="0" xfId="0" applyFont="1" applyFill="1" applyAlignment="1"/>
    <xf numFmtId="0" fontId="32" fillId="33" borderId="10" xfId="0" applyFont="1" applyFill="1" applyBorder="1" applyAlignment="1"/>
    <xf numFmtId="165" fontId="37" fillId="33" borderId="10" xfId="0" applyNumberFormat="1" applyFont="1" applyFill="1" applyBorder="1" applyAlignment="1">
      <alignment vertical="center"/>
    </xf>
    <xf numFmtId="0" fontId="30" fillId="33" borderId="15" xfId="0" applyFont="1" applyFill="1" applyBorder="1" applyAlignment="1">
      <alignment horizontal="left" vertical="top" wrapText="1"/>
    </xf>
    <xf numFmtId="165" fontId="38" fillId="33" borderId="10" xfId="0" applyNumberFormat="1" applyFont="1" applyFill="1" applyBorder="1" applyAlignment="1">
      <alignment vertical="center"/>
    </xf>
    <xf numFmtId="165" fontId="32" fillId="33" borderId="10" xfId="0" applyNumberFormat="1" applyFont="1" applyFill="1" applyBorder="1" applyAlignment="1">
      <alignment vertical="center"/>
    </xf>
    <xf numFmtId="165" fontId="32" fillId="33" borderId="10" xfId="0" applyNumberFormat="1" applyFont="1" applyFill="1" applyBorder="1" applyAlignment="1"/>
    <xf numFmtId="49" fontId="31" fillId="33" borderId="10" xfId="0" applyNumberFormat="1" applyFont="1" applyFill="1" applyBorder="1" applyAlignment="1">
      <alignment horizontal="center" vertical="top" wrapText="1"/>
    </xf>
    <xf numFmtId="164" fontId="31" fillId="33" borderId="10" xfId="44" applyNumberFormat="1" applyFont="1" applyFill="1" applyBorder="1" applyAlignment="1">
      <alignment vertical="top"/>
    </xf>
    <xf numFmtId="0" fontId="29" fillId="33" borderId="10" xfId="0" applyFont="1" applyFill="1" applyBorder="1" applyAlignment="1">
      <alignment vertical="top" wrapText="1"/>
    </xf>
    <xf numFmtId="169" fontId="34" fillId="33" borderId="10" xfId="52" applyNumberFormat="1" applyFont="1" applyFill="1" applyBorder="1" applyAlignment="1"/>
    <xf numFmtId="164" fontId="33" fillId="33" borderId="10" xfId="42" applyNumberFormat="1" applyFont="1" applyFill="1" applyBorder="1" applyAlignment="1">
      <alignment vertical="center"/>
    </xf>
    <xf numFmtId="0" fontId="29" fillId="33" borderId="10" xfId="0" applyFont="1" applyFill="1" applyBorder="1">
      <alignment horizontal="left" vertical="top" wrapText="1"/>
    </xf>
    <xf numFmtId="0" fontId="33" fillId="33" borderId="10" xfId="0" applyFont="1" applyFill="1" applyBorder="1" applyAlignment="1">
      <alignment horizontal="center" vertical="top" wrapText="1"/>
    </xf>
    <xf numFmtId="164" fontId="30" fillId="33" borderId="10" xfId="42" applyNumberFormat="1" applyFont="1" applyFill="1" applyBorder="1" applyAlignment="1">
      <alignment vertical="center"/>
    </xf>
    <xf numFmtId="0" fontId="39" fillId="33" borderId="10" xfId="0" applyFont="1" applyFill="1" applyBorder="1" applyAlignment="1">
      <alignment horizontal="left" vertical="top" wrapText="1"/>
    </xf>
    <xf numFmtId="164" fontId="30" fillId="33" borderId="10" xfId="43" applyNumberFormat="1" applyFont="1" applyFill="1" applyBorder="1" applyAlignment="1">
      <alignment vertical="top"/>
    </xf>
    <xf numFmtId="164" fontId="30" fillId="33" borderId="10" xfId="42" applyNumberFormat="1" applyFont="1" applyFill="1" applyBorder="1" applyAlignment="1">
      <alignment vertical="top"/>
    </xf>
    <xf numFmtId="0" fontId="30" fillId="33" borderId="0" xfId="0" applyFont="1" applyFill="1" applyAlignment="1">
      <alignment horizontal="left" vertical="top" wrapText="1"/>
    </xf>
    <xf numFmtId="0" fontId="29" fillId="0" borderId="19" xfId="0" applyFont="1" applyFill="1" applyBorder="1" applyAlignment="1">
      <alignment vertical="top" wrapText="1"/>
    </xf>
    <xf numFmtId="0" fontId="29" fillId="0" borderId="15" xfId="0" applyFont="1" applyFill="1" applyBorder="1" applyAlignment="1">
      <alignment vertical="top" wrapText="1"/>
    </xf>
    <xf numFmtId="1" fontId="38" fillId="0" borderId="13" xfId="66" applyNumberFormat="1" applyFont="1" applyFill="1" applyBorder="1" applyAlignment="1">
      <alignment horizontal="center" vertical="center"/>
    </xf>
    <xf numFmtId="0" fontId="37" fillId="0" borderId="10" xfId="66" applyFont="1" applyFill="1" applyBorder="1" applyAlignment="1">
      <alignment horizontal="center" vertical="center" wrapText="1"/>
    </xf>
    <xf numFmtId="0" fontId="37" fillId="33" borderId="14" xfId="66" applyFont="1" applyFill="1" applyBorder="1" applyAlignment="1">
      <alignment horizontal="center" vertical="center"/>
    </xf>
    <xf numFmtId="169" fontId="33" fillId="0" borderId="10" xfId="42" applyNumberFormat="1" applyFont="1" applyFill="1" applyBorder="1" applyAlignment="1">
      <alignment horizontal="center" vertical="center"/>
    </xf>
    <xf numFmtId="169" fontId="29" fillId="0" borderId="10" xfId="0" applyNumberFormat="1" applyFont="1" applyFill="1" applyBorder="1" applyAlignment="1">
      <alignment horizontal="center" vertical="top" wrapText="1"/>
    </xf>
    <xf numFmtId="169" fontId="34" fillId="0" borderId="10" xfId="52" applyNumberFormat="1" applyFont="1" applyFill="1" applyBorder="1" applyAlignment="1">
      <alignment horizontal="center"/>
    </xf>
    <xf numFmtId="0" fontId="30" fillId="0" borderId="0" xfId="0" applyFont="1" applyFill="1" applyAlignment="1">
      <alignment horizontal="center" vertical="top" wrapText="1"/>
    </xf>
    <xf numFmtId="0" fontId="33" fillId="0" borderId="18" xfId="0" applyFont="1" applyFill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center" vertical="center" wrapText="1"/>
    </xf>
    <xf numFmtId="0" fontId="33" fillId="0" borderId="20" xfId="0" applyFont="1" applyFill="1" applyBorder="1" applyAlignment="1">
      <alignment horizontal="center" vertical="center" wrapText="1"/>
    </xf>
    <xf numFmtId="0" fontId="29" fillId="0" borderId="11" xfId="0" applyFont="1" applyFill="1" applyBorder="1" applyAlignment="1">
      <alignment horizontal="center" wrapText="1"/>
    </xf>
    <xf numFmtId="0" fontId="29" fillId="0" borderId="19" xfId="0" applyFont="1" applyFill="1" applyBorder="1" applyAlignment="1">
      <alignment horizontal="center" wrapText="1"/>
    </xf>
    <xf numFmtId="0" fontId="29" fillId="0" borderId="15" xfId="0" applyFont="1" applyFill="1" applyBorder="1" applyAlignment="1">
      <alignment horizontal="center" wrapText="1"/>
    </xf>
    <xf numFmtId="0" fontId="31" fillId="0" borderId="0" xfId="0" applyFont="1" applyFill="1" applyAlignment="1">
      <alignment horizontal="center" vertical="top" wrapText="1"/>
    </xf>
    <xf numFmtId="0" fontId="29" fillId="0" borderId="11" xfId="0" applyFont="1" applyFill="1" applyBorder="1" applyAlignment="1">
      <alignment horizontal="center" vertical="center" wrapText="1"/>
    </xf>
    <xf numFmtId="0" fontId="29" fillId="0" borderId="15" xfId="0" applyFont="1" applyFill="1" applyBorder="1" applyAlignment="1">
      <alignment horizontal="center" vertical="center" wrapText="1"/>
    </xf>
    <xf numFmtId="0" fontId="29" fillId="0" borderId="12" xfId="0" applyFont="1" applyFill="1" applyBorder="1" applyAlignment="1">
      <alignment horizontal="center" vertical="center" wrapText="1"/>
    </xf>
    <xf numFmtId="0" fontId="29" fillId="0" borderId="14" xfId="0" applyFont="1" applyFill="1" applyBorder="1" applyAlignment="1">
      <alignment horizontal="center" vertical="center" wrapText="1"/>
    </xf>
    <xf numFmtId="0" fontId="33" fillId="0" borderId="11" xfId="59" applyFont="1" applyFill="1" applyBorder="1" applyAlignment="1">
      <alignment horizontal="center" vertical="center" wrapText="1"/>
    </xf>
    <xf numFmtId="0" fontId="33" fillId="0" borderId="19" xfId="59" applyFont="1" applyFill="1" applyBorder="1" applyAlignment="1">
      <alignment horizontal="center" vertical="center" wrapText="1"/>
    </xf>
    <xf numFmtId="0" fontId="33" fillId="0" borderId="15" xfId="59" applyFont="1" applyFill="1" applyBorder="1" applyAlignment="1">
      <alignment horizontal="center" vertical="center" wrapText="1"/>
    </xf>
    <xf numFmtId="0" fontId="37" fillId="0" borderId="12" xfId="0" applyFont="1" applyFill="1" applyBorder="1" applyAlignment="1">
      <alignment horizontal="center" vertical="center"/>
    </xf>
    <xf numFmtId="0" fontId="37" fillId="0" borderId="13" xfId="0" applyFont="1" applyFill="1" applyBorder="1" applyAlignment="1">
      <alignment horizontal="center" vertical="center"/>
    </xf>
    <xf numFmtId="0" fontId="32" fillId="0" borderId="12" xfId="0" applyFont="1" applyFill="1" applyBorder="1" applyAlignment="1">
      <alignment horizontal="center" vertical="center"/>
    </xf>
    <xf numFmtId="0" fontId="32" fillId="0" borderId="13" xfId="0" applyFont="1" applyFill="1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37" fillId="0" borderId="14" xfId="0" applyFont="1" applyFill="1" applyBorder="1" applyAlignment="1">
      <alignment horizontal="center" vertical="center"/>
    </xf>
    <xf numFmtId="49" fontId="37" fillId="33" borderId="10" xfId="0" applyNumberFormat="1" applyFont="1" applyFill="1" applyBorder="1" applyAlignment="1">
      <alignment horizontal="center" vertical="top"/>
    </xf>
    <xf numFmtId="0" fontId="37" fillId="33" borderId="19" xfId="0" applyFont="1" applyFill="1" applyBorder="1" applyAlignment="1">
      <alignment horizontal="left" vertical="center" wrapText="1"/>
    </xf>
    <xf numFmtId="0" fontId="37" fillId="33" borderId="15" xfId="0" applyFont="1" applyFill="1" applyBorder="1" applyAlignment="1">
      <alignment horizontal="left" vertical="center" wrapText="1"/>
    </xf>
    <xf numFmtId="0" fontId="33" fillId="33" borderId="0" xfId="0" applyFont="1" applyFill="1" applyAlignment="1">
      <alignment horizontal="center" wrapText="1"/>
    </xf>
    <xf numFmtId="0" fontId="30" fillId="33" borderId="16" xfId="45" applyFont="1" applyFill="1" applyBorder="1" applyAlignment="1">
      <alignment horizontal="center" vertical="center" wrapText="1"/>
    </xf>
    <xf numFmtId="0" fontId="30" fillId="33" borderId="18" xfId="45" applyFont="1" applyFill="1" applyBorder="1" applyAlignment="1">
      <alignment horizontal="center" vertical="center" wrapText="1"/>
    </xf>
    <xf numFmtId="0" fontId="30" fillId="33" borderId="17" xfId="45" applyFont="1" applyFill="1" applyBorder="1" applyAlignment="1">
      <alignment horizontal="center" vertical="center" wrapText="1"/>
    </xf>
    <xf numFmtId="0" fontId="30" fillId="33" borderId="12" xfId="45" applyFont="1" applyFill="1" applyBorder="1" applyAlignment="1">
      <alignment horizontal="center" vertical="center" wrapText="1"/>
    </xf>
    <xf numFmtId="0" fontId="30" fillId="33" borderId="14" xfId="45" applyFont="1" applyFill="1" applyBorder="1" applyAlignment="1">
      <alignment horizontal="center" vertical="center" wrapText="1"/>
    </xf>
    <xf numFmtId="0" fontId="30" fillId="33" borderId="11" xfId="45" applyFont="1" applyFill="1" applyBorder="1" applyAlignment="1">
      <alignment horizontal="center" vertical="center" wrapText="1"/>
    </xf>
    <xf numFmtId="0" fontId="30" fillId="33" borderId="19" xfId="45" applyFont="1" applyFill="1" applyBorder="1" applyAlignment="1">
      <alignment horizontal="center" vertical="center" wrapText="1"/>
    </xf>
    <xf numFmtId="0" fontId="30" fillId="33" borderId="15" xfId="45" applyFont="1" applyFill="1" applyBorder="1" applyAlignment="1">
      <alignment horizontal="center" vertical="center" wrapText="1"/>
    </xf>
    <xf numFmtId="0" fontId="37" fillId="33" borderId="11" xfId="0" applyFont="1" applyFill="1" applyBorder="1" applyAlignment="1">
      <alignment horizontal="center" vertical="center" wrapText="1"/>
    </xf>
    <xf numFmtId="0" fontId="37" fillId="33" borderId="19" xfId="0" applyFont="1" applyFill="1" applyBorder="1" applyAlignment="1">
      <alignment horizontal="center" vertical="center" wrapText="1"/>
    </xf>
    <xf numFmtId="0" fontId="37" fillId="33" borderId="15" xfId="0" applyFont="1" applyFill="1" applyBorder="1" applyAlignment="1">
      <alignment horizontal="center" vertical="center" wrapText="1"/>
    </xf>
    <xf numFmtId="49" fontId="37" fillId="33" borderId="17" xfId="0" applyNumberFormat="1" applyFont="1" applyFill="1" applyBorder="1" applyAlignment="1">
      <alignment horizontal="center"/>
    </xf>
    <xf numFmtId="49" fontId="37" fillId="33" borderId="22" xfId="0" applyNumberFormat="1" applyFont="1" applyFill="1" applyBorder="1" applyAlignment="1">
      <alignment horizontal="center"/>
    </xf>
    <xf numFmtId="49" fontId="37" fillId="33" borderId="12" xfId="0" applyNumberFormat="1" applyFont="1" applyFill="1" applyBorder="1" applyAlignment="1">
      <alignment horizontal="center"/>
    </xf>
    <xf numFmtId="49" fontId="37" fillId="33" borderId="13" xfId="0" applyNumberFormat="1" applyFont="1" applyFill="1" applyBorder="1" applyAlignment="1">
      <alignment horizontal="center"/>
    </xf>
    <xf numFmtId="49" fontId="37" fillId="33" borderId="21" xfId="0" applyNumberFormat="1" applyFont="1" applyFill="1" applyBorder="1" applyAlignment="1">
      <alignment horizontal="center"/>
    </xf>
    <xf numFmtId="0" fontId="32" fillId="33" borderId="12" xfId="0" applyFont="1" applyFill="1" applyBorder="1" applyAlignment="1">
      <alignment horizontal="center"/>
    </xf>
    <xf numFmtId="0" fontId="32" fillId="33" borderId="13" xfId="0" applyFont="1" applyFill="1" applyBorder="1" applyAlignment="1">
      <alignment horizontal="center"/>
    </xf>
    <xf numFmtId="0" fontId="32" fillId="33" borderId="21" xfId="0" applyFont="1" applyFill="1" applyBorder="1" applyAlignment="1">
      <alignment horizontal="center"/>
    </xf>
    <xf numFmtId="0" fontId="32" fillId="33" borderId="12" xfId="0" applyFont="1" applyFill="1" applyBorder="1" applyAlignment="1">
      <alignment horizontal="center" vertical="top"/>
    </xf>
    <xf numFmtId="0" fontId="32" fillId="33" borderId="13" xfId="0" applyFont="1" applyFill="1" applyBorder="1" applyAlignment="1">
      <alignment horizontal="center" vertical="top"/>
    </xf>
    <xf numFmtId="0" fontId="32" fillId="33" borderId="14" xfId="0" applyFont="1" applyFill="1" applyBorder="1" applyAlignment="1">
      <alignment horizontal="center" vertical="top"/>
    </xf>
    <xf numFmtId="0" fontId="37" fillId="33" borderId="12" xfId="0" applyFont="1" applyFill="1" applyBorder="1" applyAlignment="1">
      <alignment horizontal="center" vertical="top"/>
    </xf>
    <xf numFmtId="0" fontId="37" fillId="33" borderId="13" xfId="0" applyFont="1" applyFill="1" applyBorder="1" applyAlignment="1">
      <alignment horizontal="center" vertical="top"/>
    </xf>
    <xf numFmtId="0" fontId="37" fillId="33" borderId="14" xfId="0" applyFont="1" applyFill="1" applyBorder="1" applyAlignment="1">
      <alignment horizontal="center" vertical="top"/>
    </xf>
    <xf numFmtId="49" fontId="37" fillId="33" borderId="12" xfId="0" applyNumberFormat="1" applyFont="1" applyFill="1" applyBorder="1" applyAlignment="1">
      <alignment horizontal="center" vertical="top"/>
    </xf>
    <xf numFmtId="49" fontId="37" fillId="33" borderId="13" xfId="0" applyNumberFormat="1" applyFont="1" applyFill="1" applyBorder="1" applyAlignment="1">
      <alignment horizontal="center" vertical="top"/>
    </xf>
    <xf numFmtId="49" fontId="37" fillId="33" borderId="14" xfId="0" applyNumberFormat="1" applyFont="1" applyFill="1" applyBorder="1" applyAlignment="1">
      <alignment horizontal="center" vertical="top"/>
    </xf>
    <xf numFmtId="0" fontId="29" fillId="33" borderId="12" xfId="0" applyFont="1" applyFill="1" applyBorder="1" applyAlignment="1">
      <alignment horizontal="center" vertical="top" wrapText="1"/>
    </xf>
    <xf numFmtId="0" fontId="29" fillId="33" borderId="14" xfId="0" applyFont="1" applyFill="1" applyBorder="1" applyAlignment="1">
      <alignment horizontal="center" vertical="top" wrapText="1"/>
    </xf>
    <xf numFmtId="0" fontId="29" fillId="33" borderId="13" xfId="0" applyFont="1" applyFill="1" applyBorder="1" applyAlignment="1">
      <alignment horizontal="center" vertical="top" wrapText="1"/>
    </xf>
    <xf numFmtId="0" fontId="33" fillId="33" borderId="12" xfId="0" applyFont="1" applyFill="1" applyBorder="1" applyAlignment="1">
      <alignment horizontal="center" vertical="top" wrapText="1"/>
    </xf>
    <xf numFmtId="0" fontId="33" fillId="33" borderId="13" xfId="0" applyFont="1" applyFill="1" applyBorder="1" applyAlignment="1">
      <alignment horizontal="center" vertical="top" wrapText="1"/>
    </xf>
    <xf numFmtId="0" fontId="33" fillId="33" borderId="14" xfId="0" applyFont="1" applyFill="1" applyBorder="1" applyAlignment="1">
      <alignment horizontal="center" vertical="top" wrapText="1"/>
    </xf>
    <xf numFmtId="0" fontId="33" fillId="33" borderId="10" xfId="0" applyFont="1" applyFill="1" applyBorder="1" applyAlignment="1">
      <alignment horizontal="left" vertical="top" wrapText="1"/>
    </xf>
    <xf numFmtId="0" fontId="33" fillId="33" borderId="11" xfId="66" applyFont="1" applyFill="1" applyBorder="1" applyAlignment="1">
      <alignment horizontal="center" vertical="center" wrapText="1"/>
    </xf>
    <xf numFmtId="0" fontId="33" fillId="33" borderId="19" xfId="66" applyFont="1" applyFill="1" applyBorder="1" applyAlignment="1">
      <alignment horizontal="center" vertical="center" wrapText="1"/>
    </xf>
    <xf numFmtId="0" fontId="33" fillId="33" borderId="15" xfId="66" applyFont="1" applyFill="1" applyBorder="1" applyAlignment="1">
      <alignment horizontal="center" vertical="center" wrapText="1"/>
    </xf>
    <xf numFmtId="0" fontId="33" fillId="33" borderId="14" xfId="66" applyFont="1" applyFill="1" applyBorder="1" applyAlignment="1">
      <alignment horizontal="left" vertical="center" wrapText="1"/>
    </xf>
    <xf numFmtId="0" fontId="37" fillId="33" borderId="12" xfId="66" applyFont="1" applyFill="1" applyBorder="1" applyAlignment="1">
      <alignment horizontal="center" vertical="center"/>
    </xf>
    <xf numFmtId="0" fontId="37" fillId="33" borderId="14" xfId="66" applyFont="1" applyFill="1" applyBorder="1" applyAlignment="1">
      <alignment horizontal="center" vertical="center"/>
    </xf>
    <xf numFmtId="1" fontId="38" fillId="0" borderId="13" xfId="66" applyNumberFormat="1" applyFont="1" applyFill="1" applyBorder="1" applyAlignment="1">
      <alignment horizontal="center" vertical="center"/>
    </xf>
    <xf numFmtId="0" fontId="33" fillId="34" borderId="11" xfId="66" applyFont="1" applyFill="1" applyBorder="1" applyAlignment="1">
      <alignment horizontal="center" vertical="center"/>
    </xf>
    <xf numFmtId="0" fontId="33" fillId="34" borderId="19" xfId="66" applyFont="1" applyFill="1" applyBorder="1" applyAlignment="1">
      <alignment horizontal="center" vertical="center"/>
    </xf>
    <xf numFmtId="0" fontId="33" fillId="34" borderId="15" xfId="66" applyFont="1" applyFill="1" applyBorder="1" applyAlignment="1">
      <alignment horizontal="center" vertical="center"/>
    </xf>
    <xf numFmtId="0" fontId="33" fillId="0" borderId="0" xfId="66" applyFont="1" applyFill="1" applyAlignment="1">
      <alignment horizontal="center" vertical="center" wrapText="1"/>
    </xf>
    <xf numFmtId="0" fontId="37" fillId="0" borderId="11" xfId="66" applyFont="1" applyFill="1" applyBorder="1" applyAlignment="1">
      <alignment horizontal="center" vertical="center" wrapText="1"/>
    </xf>
    <xf numFmtId="0" fontId="37" fillId="0" borderId="15" xfId="66" applyFont="1" applyFill="1" applyBorder="1" applyAlignment="1">
      <alignment horizontal="center" vertical="center" wrapText="1"/>
    </xf>
    <xf numFmtId="0" fontId="37" fillId="0" borderId="10" xfId="66" applyFont="1" applyFill="1" applyBorder="1" applyAlignment="1">
      <alignment horizontal="center" vertical="center" wrapText="1"/>
    </xf>
    <xf numFmtId="166" fontId="37" fillId="0" borderId="10" xfId="66" applyNumberFormat="1" applyFont="1" applyFill="1" applyBorder="1" applyAlignment="1">
      <alignment horizontal="center" vertical="center" wrapText="1"/>
    </xf>
    <xf numFmtId="165" fontId="29" fillId="0" borderId="11" xfId="55" applyNumberFormat="1" applyFont="1" applyFill="1" applyBorder="1" applyAlignment="1">
      <alignment horizontal="center" vertical="top" wrapText="1"/>
    </xf>
    <xf numFmtId="165" fontId="29" fillId="0" borderId="19" xfId="55" applyNumberFormat="1" applyFont="1" applyFill="1" applyBorder="1" applyAlignment="1">
      <alignment horizontal="center" vertical="top" wrapText="1"/>
    </xf>
    <xf numFmtId="165" fontId="29" fillId="0" borderId="15" xfId="55" applyNumberFormat="1" applyFont="1" applyFill="1" applyBorder="1" applyAlignment="1">
      <alignment horizontal="center" vertical="top" wrapText="1"/>
    </xf>
    <xf numFmtId="0" fontId="29" fillId="0" borderId="10" xfId="0" applyFont="1" applyFill="1" applyBorder="1" applyAlignment="1">
      <alignment horizontal="center" vertical="top" wrapText="1"/>
    </xf>
    <xf numFmtId="0" fontId="36" fillId="0" borderId="10" xfId="0" applyFont="1" applyFill="1" applyBorder="1" applyAlignment="1">
      <alignment horizontal="left" vertical="top" wrapText="1"/>
    </xf>
    <xf numFmtId="0" fontId="29" fillId="0" borderId="10" xfId="0" applyFont="1" applyFill="1" applyBorder="1" applyAlignment="1">
      <alignment horizontal="left" vertical="top" wrapText="1"/>
    </xf>
    <xf numFmtId="0" fontId="31" fillId="0" borderId="10" xfId="0" applyFont="1" applyFill="1" applyBorder="1" applyAlignment="1">
      <alignment horizontal="left" vertical="top" wrapText="1"/>
    </xf>
    <xf numFmtId="0" fontId="29" fillId="0" borderId="11" xfId="0" applyFont="1" applyFill="1" applyBorder="1" applyAlignment="1">
      <alignment horizontal="center" vertical="top" wrapText="1"/>
    </xf>
    <xf numFmtId="0" fontId="29" fillId="0" borderId="19" xfId="0" applyFont="1" applyFill="1" applyBorder="1" applyAlignment="1">
      <alignment horizontal="center" vertical="top" wrapText="1"/>
    </xf>
    <xf numFmtId="0" fontId="29" fillId="0" borderId="15" xfId="0" applyFont="1" applyFill="1" applyBorder="1" applyAlignment="1">
      <alignment horizontal="center" vertical="top" wrapText="1"/>
    </xf>
    <xf numFmtId="165" fontId="29" fillId="0" borderId="0" xfId="55" applyNumberFormat="1" applyFont="1" applyFill="1" applyAlignment="1">
      <alignment horizontal="right" vertical="top" wrapText="1"/>
    </xf>
    <xf numFmtId="0" fontId="31" fillId="0" borderId="0" xfId="0" applyNumberFormat="1" applyFont="1" applyFill="1" applyBorder="1" applyAlignment="1">
      <alignment horizontal="center" vertical="center" wrapText="1"/>
    </xf>
    <xf numFmtId="165" fontId="29" fillId="0" borderId="0" xfId="55" applyNumberFormat="1" applyFont="1" applyFill="1" applyAlignment="1">
      <alignment horizontal="right"/>
    </xf>
    <xf numFmtId="0" fontId="29" fillId="0" borderId="20" xfId="0" applyNumberFormat="1" applyFont="1" applyFill="1" applyBorder="1" applyAlignment="1">
      <alignment horizontal="right" vertical="center" wrapText="1"/>
    </xf>
    <xf numFmtId="0" fontId="31" fillId="0" borderId="11" xfId="0" applyFont="1" applyFill="1" applyBorder="1" applyAlignment="1">
      <alignment horizontal="left" vertical="top"/>
    </xf>
    <xf numFmtId="0" fontId="31" fillId="0" borderId="15" xfId="0" applyFont="1" applyFill="1" applyBorder="1" applyAlignment="1">
      <alignment horizontal="left" vertical="top"/>
    </xf>
  </cellXfs>
  <cellStyles count="75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5" builtinId="3"/>
    <cellStyle name="Comma 2" xfId="54"/>
    <cellStyle name="Comma 2 3" xfId="53"/>
    <cellStyle name="Comma 3" xfId="67"/>
    <cellStyle name="Comma 4" xfId="47"/>
    <cellStyle name="Comma 7" xfId="49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1 2" xfId="46"/>
    <cellStyle name="Normal 12" xfId="62"/>
    <cellStyle name="Normal 2" xfId="50"/>
    <cellStyle name="Normal 2 2 2" xfId="68"/>
    <cellStyle name="Normal 2 4" xfId="48"/>
    <cellStyle name="Normal 3" xfId="57"/>
    <cellStyle name="Normal 4" xfId="58"/>
    <cellStyle name="Normal 4 2" xfId="51"/>
    <cellStyle name="Normal 5" xfId="56"/>
    <cellStyle name="Normal 6" xfId="66"/>
    <cellStyle name="Normal 7" xfId="73"/>
    <cellStyle name="Normal 8" xfId="45"/>
    <cellStyle name="Normal 8 2" xfId="74"/>
    <cellStyle name="Note" xfId="15" builtinId="10" customBuiltin="1"/>
    <cellStyle name="Output" xfId="10" builtinId="21" customBuiltin="1"/>
    <cellStyle name="Percent 2" xfId="69"/>
    <cellStyle name="SN_241" xfId="42"/>
    <cellStyle name="SN_b" xfId="44"/>
    <cellStyle name="SN_it" xfId="43"/>
    <cellStyle name="Title" xfId="1" builtinId="15" customBuiltin="1"/>
    <cellStyle name="Total" xfId="17" builtinId="25" customBuiltin="1"/>
    <cellStyle name="Warning Text" xfId="14" builtinId="11" customBuiltin="1"/>
    <cellStyle name="Обычный 16" xfId="63"/>
    <cellStyle name="Обычный 17" xfId="64"/>
    <cellStyle name="Обычный 2" xfId="52"/>
    <cellStyle name="Обычный 2 3" xfId="70"/>
    <cellStyle name="Обычный 24" xfId="71"/>
    <cellStyle name="Обычный 25" xfId="65"/>
    <cellStyle name="Обычный 32" xfId="72"/>
    <cellStyle name="Обычный 6" xfId="59"/>
    <cellStyle name="Обычный 7" xfId="61"/>
    <cellStyle name="Финансовый 16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7"/>
  <sheetViews>
    <sheetView zoomScale="85" zoomScaleNormal="85" zoomScaleSheetLayoutView="115" workbookViewId="0">
      <selection activeCell="C42" sqref="C42"/>
    </sheetView>
  </sheetViews>
  <sheetFormatPr defaultColWidth="9.140625" defaultRowHeight="17.25"/>
  <cols>
    <col min="1" max="1" width="10.7109375" style="1" customWidth="1"/>
    <col min="2" max="2" width="15" style="1" customWidth="1"/>
    <col min="3" max="3" width="81" style="2" customWidth="1"/>
    <col min="4" max="4" width="16.7109375" style="2" customWidth="1"/>
    <col min="5" max="5" width="14" style="2" customWidth="1"/>
    <col min="6" max="6" width="14.85546875" style="2" customWidth="1"/>
    <col min="7" max="7" width="14.28515625" style="1" customWidth="1"/>
    <col min="8" max="16384" width="9.140625" style="1"/>
  </cols>
  <sheetData>
    <row r="1" spans="1:7" ht="18" customHeight="1">
      <c r="D1" s="136" t="s">
        <v>10</v>
      </c>
      <c r="E1" s="136"/>
      <c r="F1" s="136"/>
    </row>
    <row r="2" spans="1:7">
      <c r="D2" s="3" t="s">
        <v>48</v>
      </c>
      <c r="F2" s="3"/>
    </row>
    <row r="3" spans="1:7">
      <c r="D3" s="3" t="s">
        <v>22</v>
      </c>
      <c r="F3" s="3"/>
    </row>
    <row r="4" spans="1:7" ht="87.95" customHeight="1">
      <c r="A4" s="143" t="s">
        <v>92</v>
      </c>
      <c r="B4" s="143"/>
      <c r="C4" s="143"/>
      <c r="D4" s="143"/>
      <c r="E4" s="143"/>
      <c r="F4" s="143"/>
    </row>
    <row r="5" spans="1:7" ht="26.25" customHeight="1">
      <c r="A5" s="49"/>
      <c r="B5" s="49"/>
      <c r="C5" s="49"/>
      <c r="D5" s="49"/>
      <c r="E5" s="49"/>
      <c r="F5" s="4" t="s">
        <v>70</v>
      </c>
    </row>
    <row r="6" spans="1:7" s="3" customFormat="1" ht="65.25" customHeight="1">
      <c r="A6" s="144" t="s">
        <v>11</v>
      </c>
      <c r="B6" s="145"/>
      <c r="C6" s="146" t="s">
        <v>12</v>
      </c>
      <c r="D6" s="140" t="s">
        <v>13</v>
      </c>
      <c r="E6" s="141"/>
      <c r="F6" s="142"/>
    </row>
    <row r="7" spans="1:7" s="3" customFormat="1" ht="37.5" customHeight="1">
      <c r="A7" s="5" t="s">
        <v>14</v>
      </c>
      <c r="B7" s="5" t="s">
        <v>15</v>
      </c>
      <c r="C7" s="147"/>
      <c r="D7" s="6" t="s">
        <v>53</v>
      </c>
      <c r="E7" s="7" t="s">
        <v>52</v>
      </c>
      <c r="F7" s="7" t="s">
        <v>18</v>
      </c>
    </row>
    <row r="8" spans="1:7">
      <c r="A8" s="8"/>
      <c r="B8" s="8"/>
      <c r="C8" s="9" t="s">
        <v>1</v>
      </c>
      <c r="D8" s="133">
        <f>+D10</f>
        <v>0</v>
      </c>
      <c r="E8" s="133">
        <f t="shared" ref="E8:F8" si="0">+E10</f>
        <v>0</v>
      </c>
      <c r="F8" s="133">
        <f t="shared" si="0"/>
        <v>0</v>
      </c>
    </row>
    <row r="9" spans="1:7">
      <c r="A9" s="8"/>
      <c r="B9" s="8"/>
      <c r="C9" s="50" t="s">
        <v>46</v>
      </c>
      <c r="D9" s="134"/>
      <c r="E9" s="134"/>
      <c r="F9" s="135"/>
    </row>
    <row r="10" spans="1:7" s="11" customFormat="1" ht="18" customHeight="1">
      <c r="A10" s="148" t="s">
        <v>85</v>
      </c>
      <c r="B10" s="149"/>
      <c r="C10" s="150"/>
      <c r="D10" s="133">
        <f>+D12+D25</f>
        <v>0</v>
      </c>
      <c r="E10" s="133">
        <f t="shared" ref="E10:F10" si="1">+E12+E25</f>
        <v>0</v>
      </c>
      <c r="F10" s="133">
        <f t="shared" si="1"/>
        <v>0</v>
      </c>
    </row>
    <row r="11" spans="1:7" s="14" customFormat="1">
      <c r="A11" s="151">
        <v>1041</v>
      </c>
      <c r="B11" s="153"/>
      <c r="C11" s="20" t="s">
        <v>2</v>
      </c>
      <c r="D11" s="12"/>
      <c r="E11" s="12"/>
      <c r="F11" s="13"/>
    </row>
    <row r="12" spans="1:7" s="14" customFormat="1">
      <c r="A12" s="152"/>
      <c r="B12" s="154"/>
      <c r="C12" s="75" t="s">
        <v>89</v>
      </c>
      <c r="D12" s="72">
        <f>+D19</f>
        <v>50000</v>
      </c>
      <c r="E12" s="72">
        <f t="shared" ref="E12:F12" si="2">+E19</f>
        <v>50000</v>
      </c>
      <c r="F12" s="72">
        <f t="shared" si="2"/>
        <v>50000</v>
      </c>
      <c r="G12" s="10"/>
    </row>
    <row r="13" spans="1:7" s="14" customFormat="1">
      <c r="A13" s="152"/>
      <c r="B13" s="154"/>
      <c r="C13" s="20" t="s">
        <v>3</v>
      </c>
      <c r="D13" s="15"/>
      <c r="E13" s="15"/>
      <c r="F13" s="13"/>
    </row>
    <row r="14" spans="1:7" s="14" customFormat="1" ht="34.5">
      <c r="A14" s="152"/>
      <c r="B14" s="154"/>
      <c r="C14" s="76" t="s">
        <v>90</v>
      </c>
      <c r="D14" s="16"/>
      <c r="E14" s="16"/>
      <c r="F14" s="13"/>
    </row>
    <row r="15" spans="1:7" s="14" customFormat="1">
      <c r="A15" s="152"/>
      <c r="B15" s="154"/>
      <c r="C15" s="20" t="s">
        <v>4</v>
      </c>
      <c r="D15" s="15"/>
      <c r="E15" s="15"/>
      <c r="F15" s="13"/>
    </row>
    <row r="16" spans="1:7" s="14" customFormat="1" ht="34.5">
      <c r="A16" s="152"/>
      <c r="B16" s="154"/>
      <c r="C16" s="76" t="s">
        <v>91</v>
      </c>
      <c r="D16" s="16"/>
      <c r="E16" s="16"/>
      <c r="F16" s="13"/>
    </row>
    <row r="17" spans="1:6" s="14" customFormat="1">
      <c r="A17" s="152"/>
      <c r="B17" s="155"/>
      <c r="C17" s="17" t="s">
        <v>5</v>
      </c>
      <c r="D17" s="17"/>
      <c r="E17" s="17"/>
      <c r="F17" s="13"/>
    </row>
    <row r="18" spans="1:6" s="14" customFormat="1">
      <c r="A18" s="152"/>
      <c r="B18" s="151">
        <v>11033</v>
      </c>
      <c r="C18" s="20" t="s">
        <v>6</v>
      </c>
      <c r="D18" s="18"/>
      <c r="E18" s="18"/>
      <c r="F18" s="13"/>
    </row>
    <row r="19" spans="1:6" s="14" customFormat="1">
      <c r="A19" s="152"/>
      <c r="B19" s="152"/>
      <c r="C19" s="85" t="s">
        <v>102</v>
      </c>
      <c r="D19" s="72">
        <f>+'Հավելված N 2'!G19</f>
        <v>50000</v>
      </c>
      <c r="E19" s="72">
        <f>+'Հավելված N 2'!H19</f>
        <v>50000</v>
      </c>
      <c r="F19" s="72">
        <f>+'Հավելված N 2'!I19</f>
        <v>50000</v>
      </c>
    </row>
    <row r="20" spans="1:6" s="14" customFormat="1">
      <c r="A20" s="152"/>
      <c r="B20" s="152"/>
      <c r="C20" s="86" t="s">
        <v>7</v>
      </c>
      <c r="D20" s="18"/>
      <c r="E20" s="18"/>
      <c r="F20" s="13"/>
    </row>
    <row r="21" spans="1:6" s="14" customFormat="1" ht="34.5">
      <c r="A21" s="152"/>
      <c r="B21" s="152"/>
      <c r="C21" s="85" t="s">
        <v>101</v>
      </c>
      <c r="D21" s="19"/>
      <c r="E21" s="19"/>
      <c r="F21" s="13"/>
    </row>
    <row r="22" spans="1:6" s="14" customFormat="1">
      <c r="A22" s="152"/>
      <c r="B22" s="152"/>
      <c r="C22" s="86" t="s">
        <v>8</v>
      </c>
      <c r="D22" s="18"/>
      <c r="E22" s="18"/>
      <c r="F22" s="13"/>
    </row>
    <row r="23" spans="1:6" s="14" customFormat="1">
      <c r="A23" s="152"/>
      <c r="B23" s="156"/>
      <c r="C23" s="87" t="s">
        <v>43</v>
      </c>
      <c r="D23" s="19"/>
      <c r="E23" s="19"/>
      <c r="F23" s="13"/>
    </row>
    <row r="24" spans="1:6" ht="17.25" customHeight="1">
      <c r="A24" s="137">
        <v>1192</v>
      </c>
      <c r="B24" s="8"/>
      <c r="C24" s="52" t="s">
        <v>2</v>
      </c>
      <c r="D24" s="20"/>
      <c r="E24" s="20"/>
      <c r="F24" s="21"/>
    </row>
    <row r="25" spans="1:6">
      <c r="A25" s="138"/>
      <c r="B25" s="8"/>
      <c r="C25" s="51" t="s">
        <v>71</v>
      </c>
      <c r="D25" s="72">
        <f>+D32</f>
        <v>-50000</v>
      </c>
      <c r="E25" s="72">
        <f t="shared" ref="E25:F25" si="3">+E32</f>
        <v>-50000</v>
      </c>
      <c r="F25" s="72">
        <f t="shared" si="3"/>
        <v>-50000</v>
      </c>
    </row>
    <row r="26" spans="1:6">
      <c r="A26" s="138"/>
      <c r="B26" s="8"/>
      <c r="C26" s="52" t="s">
        <v>3</v>
      </c>
      <c r="D26" s="20"/>
      <c r="E26" s="20"/>
      <c r="F26" s="50"/>
    </row>
    <row r="27" spans="1:6" ht="86.25">
      <c r="A27" s="138"/>
      <c r="B27" s="8"/>
      <c r="C27" s="53" t="s">
        <v>72</v>
      </c>
      <c r="D27" s="50"/>
      <c r="E27" s="50"/>
      <c r="F27" s="50"/>
    </row>
    <row r="28" spans="1:6">
      <c r="A28" s="138"/>
      <c r="B28" s="8"/>
      <c r="C28" s="52" t="s">
        <v>4</v>
      </c>
      <c r="D28" s="20"/>
      <c r="E28" s="20"/>
      <c r="F28" s="50"/>
    </row>
    <row r="29" spans="1:6" ht="78" customHeight="1">
      <c r="A29" s="138"/>
      <c r="B29" s="8"/>
      <c r="C29" s="53" t="s">
        <v>73</v>
      </c>
      <c r="D29" s="50"/>
      <c r="E29" s="50"/>
      <c r="F29" s="50"/>
    </row>
    <row r="30" spans="1:6" ht="18.600000000000001" customHeight="1">
      <c r="A30" s="138"/>
      <c r="B30" s="128"/>
      <c r="C30" s="81" t="s">
        <v>108</v>
      </c>
      <c r="D30" s="128"/>
      <c r="E30" s="128"/>
      <c r="F30" s="129"/>
    </row>
    <row r="31" spans="1:6">
      <c r="A31" s="138"/>
      <c r="B31" s="9">
        <v>11010</v>
      </c>
      <c r="C31" s="52" t="s">
        <v>6</v>
      </c>
      <c r="D31" s="20"/>
      <c r="E31" s="20"/>
      <c r="F31" s="22"/>
    </row>
    <row r="32" spans="1:6" ht="34.5">
      <c r="A32" s="138"/>
      <c r="B32" s="8"/>
      <c r="C32" s="54" t="s">
        <v>74</v>
      </c>
      <c r="D32" s="72">
        <f>+'Հավելված N 2'!G38</f>
        <v>-50000</v>
      </c>
      <c r="E32" s="72">
        <f>+'Հավելված N 2'!H38</f>
        <v>-50000</v>
      </c>
      <c r="F32" s="72">
        <f>+'Հավելված N 2'!I38</f>
        <v>-50000</v>
      </c>
    </row>
    <row r="33" spans="1:6" ht="17.45" customHeight="1">
      <c r="A33" s="138"/>
      <c r="B33" s="8"/>
      <c r="C33" s="52" t="s">
        <v>7</v>
      </c>
      <c r="D33" s="20"/>
      <c r="E33" s="20"/>
      <c r="F33" s="23"/>
    </row>
    <row r="34" spans="1:6" ht="34.5">
      <c r="A34" s="138"/>
      <c r="B34" s="8"/>
      <c r="C34" s="53" t="s">
        <v>75</v>
      </c>
      <c r="D34" s="69"/>
      <c r="E34" s="69"/>
      <c r="F34" s="23"/>
    </row>
    <row r="35" spans="1:6">
      <c r="A35" s="138"/>
      <c r="B35" s="8"/>
      <c r="C35" s="52" t="s">
        <v>8</v>
      </c>
      <c r="D35" s="20"/>
      <c r="E35" s="20"/>
      <c r="F35" s="23"/>
    </row>
    <row r="36" spans="1:6" ht="20.25" customHeight="1">
      <c r="A36" s="138"/>
      <c r="B36" s="8"/>
      <c r="C36" s="53" t="s">
        <v>47</v>
      </c>
      <c r="D36" s="69"/>
      <c r="E36" s="69"/>
      <c r="F36" s="23"/>
    </row>
    <row r="37" spans="1:6">
      <c r="A37" s="139"/>
      <c r="B37" s="8"/>
      <c r="C37" s="61" t="s">
        <v>47</v>
      </c>
      <c r="D37" s="58"/>
      <c r="E37" s="58"/>
      <c r="F37" s="23"/>
    </row>
  </sheetData>
  <mergeCells count="10">
    <mergeCell ref="D1:F1"/>
    <mergeCell ref="A24:A37"/>
    <mergeCell ref="D6:F6"/>
    <mergeCell ref="A4:F4"/>
    <mergeCell ref="A6:B6"/>
    <mergeCell ref="C6:C7"/>
    <mergeCell ref="A10:C10"/>
    <mergeCell ref="A11:A23"/>
    <mergeCell ref="B11:B17"/>
    <mergeCell ref="B18:B23"/>
  </mergeCells>
  <pageMargins left="0.75" right="0.75" top="1" bottom="1" header="0.5" footer="0.5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zoomScale="85" zoomScaleNormal="85" workbookViewId="0">
      <selection activeCell="F27" sqref="F27"/>
    </sheetView>
  </sheetViews>
  <sheetFormatPr defaultColWidth="9.140625" defaultRowHeight="17.25"/>
  <cols>
    <col min="1" max="1" width="8.42578125" style="100" customWidth="1"/>
    <col min="2" max="2" width="8.85546875" style="100" customWidth="1"/>
    <col min="3" max="3" width="7.5703125" style="100" customWidth="1"/>
    <col min="4" max="4" width="11" style="100" customWidth="1"/>
    <col min="5" max="5" width="15.140625" style="100" customWidth="1"/>
    <col min="6" max="6" width="77.7109375" style="127" customWidth="1"/>
    <col min="7" max="7" width="16.42578125" style="127" customWidth="1"/>
    <col min="8" max="9" width="15.7109375" style="127" customWidth="1"/>
    <col min="10" max="10" width="9.140625" style="100"/>
    <col min="11" max="11" width="12.140625" style="100" bestFit="1" customWidth="1"/>
    <col min="12" max="16384" width="9.140625" style="100"/>
  </cols>
  <sheetData>
    <row r="1" spans="1:14" s="94" customFormat="1" ht="18" customHeight="1">
      <c r="G1" s="95" t="s">
        <v>29</v>
      </c>
      <c r="I1" s="96"/>
      <c r="J1" s="97"/>
      <c r="K1" s="97"/>
      <c r="L1" s="97"/>
      <c r="M1" s="97"/>
      <c r="N1" s="97"/>
    </row>
    <row r="2" spans="1:14" s="94" customFormat="1">
      <c r="G2" s="94" t="s">
        <v>48</v>
      </c>
      <c r="J2" s="97"/>
      <c r="K2" s="97"/>
      <c r="L2" s="97"/>
      <c r="M2" s="97"/>
      <c r="N2" s="97"/>
    </row>
    <row r="3" spans="1:14" s="94" customFormat="1">
      <c r="G3" s="94" t="s">
        <v>22</v>
      </c>
      <c r="J3" s="97"/>
      <c r="K3" s="97"/>
      <c r="L3" s="97"/>
      <c r="M3" s="97"/>
      <c r="N3" s="97"/>
    </row>
    <row r="4" spans="1:14" s="94" customFormat="1" ht="65.25" customHeight="1">
      <c r="A4" s="160" t="s">
        <v>93</v>
      </c>
      <c r="B4" s="160"/>
      <c r="C4" s="160"/>
      <c r="D4" s="160"/>
      <c r="E4" s="160"/>
      <c r="F4" s="160"/>
      <c r="G4" s="160"/>
      <c r="H4" s="160"/>
      <c r="I4" s="160"/>
      <c r="J4" s="97"/>
      <c r="K4" s="97"/>
      <c r="L4" s="97"/>
      <c r="M4" s="97"/>
      <c r="N4" s="97"/>
    </row>
    <row r="5" spans="1:14" s="94" customFormat="1">
      <c r="A5" s="98"/>
      <c r="B5" s="98"/>
      <c r="C5" s="98"/>
      <c r="D5" s="98"/>
      <c r="E5" s="98"/>
      <c r="F5" s="98"/>
      <c r="G5" s="98"/>
      <c r="H5" s="98"/>
      <c r="I5" s="99" t="s">
        <v>70</v>
      </c>
      <c r="J5" s="97"/>
      <c r="K5" s="97"/>
      <c r="L5" s="97"/>
      <c r="M5" s="97"/>
      <c r="N5" s="97"/>
    </row>
    <row r="6" spans="1:14" ht="73.5" customHeight="1">
      <c r="A6" s="161" t="s">
        <v>16</v>
      </c>
      <c r="B6" s="162"/>
      <c r="C6" s="163"/>
      <c r="D6" s="161" t="s">
        <v>0</v>
      </c>
      <c r="E6" s="163"/>
      <c r="F6" s="164" t="s">
        <v>17</v>
      </c>
      <c r="G6" s="166" t="s">
        <v>67</v>
      </c>
      <c r="H6" s="167"/>
      <c r="I6" s="168"/>
    </row>
    <row r="7" spans="1:14" ht="34.5">
      <c r="A7" s="101" t="s">
        <v>23</v>
      </c>
      <c r="B7" s="101" t="s">
        <v>24</v>
      </c>
      <c r="C7" s="101" t="s">
        <v>19</v>
      </c>
      <c r="D7" s="101" t="s">
        <v>25</v>
      </c>
      <c r="E7" s="101" t="s">
        <v>42</v>
      </c>
      <c r="F7" s="165"/>
      <c r="G7" s="24" t="s">
        <v>53</v>
      </c>
      <c r="H7" s="102" t="s">
        <v>52</v>
      </c>
      <c r="I7" s="102" t="s">
        <v>18</v>
      </c>
    </row>
    <row r="8" spans="1:14">
      <c r="A8" s="101"/>
      <c r="B8" s="101"/>
      <c r="C8" s="101"/>
      <c r="D8" s="101"/>
      <c r="E8" s="101"/>
      <c r="F8" s="85" t="s">
        <v>1</v>
      </c>
      <c r="G8" s="103">
        <f>+G10</f>
        <v>0</v>
      </c>
      <c r="H8" s="103">
        <f t="shared" ref="H8:I8" si="0">+H10</f>
        <v>0</v>
      </c>
      <c r="I8" s="103">
        <f t="shared" si="0"/>
        <v>0</v>
      </c>
    </row>
    <row r="9" spans="1:14">
      <c r="A9" s="104"/>
      <c r="B9" s="104"/>
      <c r="C9" s="104"/>
      <c r="D9" s="104"/>
      <c r="E9" s="104"/>
      <c r="F9" s="105" t="s">
        <v>21</v>
      </c>
      <c r="G9" s="106"/>
      <c r="H9" s="106"/>
      <c r="I9" s="106"/>
    </row>
    <row r="10" spans="1:14" s="107" customFormat="1" ht="19.899999999999999" customHeight="1">
      <c r="A10" s="169" t="s">
        <v>85</v>
      </c>
      <c r="B10" s="170"/>
      <c r="C10" s="170"/>
      <c r="D10" s="170"/>
      <c r="E10" s="170"/>
      <c r="F10" s="171"/>
      <c r="G10" s="63">
        <f>+G11+G28</f>
        <v>0</v>
      </c>
      <c r="H10" s="63">
        <f t="shared" ref="H10:I10" si="1">+H11+H28</f>
        <v>0</v>
      </c>
      <c r="I10" s="63">
        <f t="shared" si="1"/>
        <v>0</v>
      </c>
    </row>
    <row r="11" spans="1:14" s="109" customFormat="1" ht="17.45" customHeight="1">
      <c r="A11" s="157" t="s">
        <v>94</v>
      </c>
      <c r="B11" s="172"/>
      <c r="C11" s="174"/>
      <c r="D11" s="177"/>
      <c r="E11" s="177"/>
      <c r="F11" s="108" t="s">
        <v>95</v>
      </c>
      <c r="G11" s="25">
        <f t="shared" ref="G11:H11" si="2">+G13</f>
        <v>50000</v>
      </c>
      <c r="H11" s="25">
        <f t="shared" si="2"/>
        <v>50000</v>
      </c>
      <c r="I11" s="25">
        <f>+I13</f>
        <v>50000</v>
      </c>
    </row>
    <row r="12" spans="1:14" s="109" customFormat="1">
      <c r="A12" s="157"/>
      <c r="B12" s="173"/>
      <c r="C12" s="175"/>
      <c r="D12" s="178"/>
      <c r="E12" s="178"/>
      <c r="F12" s="87" t="s">
        <v>21</v>
      </c>
      <c r="G12" s="106"/>
      <c r="H12" s="106"/>
      <c r="I12" s="25"/>
    </row>
    <row r="13" spans="1:14" s="109" customFormat="1" ht="16.149999999999999" customHeight="1">
      <c r="A13" s="157"/>
      <c r="B13" s="157" t="s">
        <v>50</v>
      </c>
      <c r="C13" s="176"/>
      <c r="D13" s="178"/>
      <c r="E13" s="178"/>
      <c r="F13" s="108" t="s">
        <v>96</v>
      </c>
      <c r="G13" s="25">
        <f t="shared" ref="G13:H13" si="3">+G15</f>
        <v>50000</v>
      </c>
      <c r="H13" s="25">
        <f t="shared" si="3"/>
        <v>50000</v>
      </c>
      <c r="I13" s="25">
        <f>+I15</f>
        <v>50000</v>
      </c>
    </row>
    <row r="14" spans="1:14" s="109" customFormat="1">
      <c r="A14" s="157"/>
      <c r="B14" s="157"/>
      <c r="C14" s="173"/>
      <c r="D14" s="178"/>
      <c r="E14" s="178"/>
      <c r="F14" s="87" t="s">
        <v>21</v>
      </c>
      <c r="G14" s="106"/>
      <c r="H14" s="106"/>
      <c r="I14" s="25"/>
    </row>
    <row r="15" spans="1:14" s="109" customFormat="1">
      <c r="A15" s="157"/>
      <c r="B15" s="157"/>
      <c r="C15" s="186" t="s">
        <v>50</v>
      </c>
      <c r="D15" s="179"/>
      <c r="E15" s="178"/>
      <c r="F15" s="108" t="s">
        <v>97</v>
      </c>
      <c r="G15" s="25">
        <f t="shared" ref="G15:H15" si="4">+G17</f>
        <v>50000</v>
      </c>
      <c r="H15" s="25">
        <f t="shared" si="4"/>
        <v>50000</v>
      </c>
      <c r="I15" s="25">
        <f>+I17</f>
        <v>50000</v>
      </c>
    </row>
    <row r="16" spans="1:14" s="109" customFormat="1">
      <c r="A16" s="157"/>
      <c r="B16" s="157"/>
      <c r="C16" s="187"/>
      <c r="D16" s="179"/>
      <c r="E16" s="178"/>
      <c r="F16" s="105" t="s">
        <v>49</v>
      </c>
      <c r="G16" s="106"/>
      <c r="H16" s="106"/>
      <c r="I16" s="25"/>
    </row>
    <row r="17" spans="1:9" s="109" customFormat="1" ht="23.25" customHeight="1">
      <c r="A17" s="157"/>
      <c r="B17" s="157"/>
      <c r="C17" s="187"/>
      <c r="D17" s="183">
        <v>1041</v>
      </c>
      <c r="E17" s="158" t="s">
        <v>89</v>
      </c>
      <c r="F17" s="159"/>
      <c r="G17" s="25">
        <f t="shared" ref="G17:H17" si="5">+G19</f>
        <v>50000</v>
      </c>
      <c r="H17" s="25">
        <f t="shared" si="5"/>
        <v>50000</v>
      </c>
      <c r="I17" s="25">
        <f>+I19</f>
        <v>50000</v>
      </c>
    </row>
    <row r="18" spans="1:9" s="109" customFormat="1">
      <c r="A18" s="157"/>
      <c r="B18" s="157"/>
      <c r="C18" s="187"/>
      <c r="D18" s="184"/>
      <c r="E18" s="84"/>
      <c r="F18" s="105" t="s">
        <v>21</v>
      </c>
      <c r="G18" s="106"/>
      <c r="H18" s="106"/>
      <c r="I18" s="110"/>
    </row>
    <row r="19" spans="1:9" s="109" customFormat="1">
      <c r="A19" s="157"/>
      <c r="B19" s="157"/>
      <c r="C19" s="187"/>
      <c r="D19" s="184"/>
      <c r="E19" s="84">
        <v>11033</v>
      </c>
      <c r="F19" s="85" t="s">
        <v>102</v>
      </c>
      <c r="G19" s="111">
        <f t="shared" ref="G19:H19" si="6">+G21</f>
        <v>50000</v>
      </c>
      <c r="H19" s="111">
        <f t="shared" si="6"/>
        <v>50000</v>
      </c>
      <c r="I19" s="111">
        <f>+I21</f>
        <v>50000</v>
      </c>
    </row>
    <row r="20" spans="1:9" s="109" customFormat="1" ht="16.899999999999999" customHeight="1">
      <c r="A20" s="157"/>
      <c r="B20" s="157"/>
      <c r="C20" s="187"/>
      <c r="D20" s="184"/>
      <c r="E20" s="180"/>
      <c r="F20" s="112" t="s">
        <v>26</v>
      </c>
      <c r="G20" s="106"/>
      <c r="H20" s="106"/>
      <c r="I20" s="110"/>
    </row>
    <row r="21" spans="1:9" s="109" customFormat="1">
      <c r="A21" s="157"/>
      <c r="B21" s="157"/>
      <c r="C21" s="187"/>
      <c r="D21" s="184"/>
      <c r="E21" s="181"/>
      <c r="F21" s="83" t="s">
        <v>85</v>
      </c>
      <c r="G21" s="113">
        <f t="shared" ref="G21:H21" si="7">+G23</f>
        <v>50000</v>
      </c>
      <c r="H21" s="113">
        <f t="shared" si="7"/>
        <v>50000</v>
      </c>
      <c r="I21" s="113">
        <f>+I23</f>
        <v>50000</v>
      </c>
    </row>
    <row r="22" spans="1:9" s="109" customFormat="1" ht="15" customHeight="1">
      <c r="A22" s="157"/>
      <c r="B22" s="157"/>
      <c r="C22" s="187"/>
      <c r="D22" s="184"/>
      <c r="E22" s="181"/>
      <c r="F22" s="26" t="s">
        <v>51</v>
      </c>
      <c r="G22" s="27"/>
      <c r="H22" s="27"/>
      <c r="I22" s="110"/>
    </row>
    <row r="23" spans="1:9" s="109" customFormat="1" ht="16.899999999999999" customHeight="1">
      <c r="A23" s="157"/>
      <c r="B23" s="157"/>
      <c r="C23" s="187"/>
      <c r="D23" s="184"/>
      <c r="E23" s="181"/>
      <c r="F23" s="112" t="s">
        <v>20</v>
      </c>
      <c r="G23" s="114">
        <f t="shared" ref="G23:H23" si="8">+G24</f>
        <v>50000</v>
      </c>
      <c r="H23" s="114">
        <f t="shared" si="8"/>
        <v>50000</v>
      </c>
      <c r="I23" s="114">
        <f t="shared" ref="I23:I25" si="9">+I24</f>
        <v>50000</v>
      </c>
    </row>
    <row r="24" spans="1:9" s="109" customFormat="1" ht="16.899999999999999" customHeight="1">
      <c r="A24" s="157"/>
      <c r="B24" s="157"/>
      <c r="C24" s="187"/>
      <c r="D24" s="184"/>
      <c r="E24" s="181"/>
      <c r="F24" s="112" t="s">
        <v>28</v>
      </c>
      <c r="G24" s="115">
        <f t="shared" ref="G24:H25" si="10">+G25</f>
        <v>50000</v>
      </c>
      <c r="H24" s="115">
        <f t="shared" si="10"/>
        <v>50000</v>
      </c>
      <c r="I24" s="115">
        <f t="shared" si="9"/>
        <v>50000</v>
      </c>
    </row>
    <row r="25" spans="1:9" s="109" customFormat="1" ht="16.899999999999999" customHeight="1">
      <c r="A25" s="157"/>
      <c r="B25" s="157"/>
      <c r="C25" s="187"/>
      <c r="D25" s="184"/>
      <c r="E25" s="181"/>
      <c r="F25" s="112" t="s">
        <v>98</v>
      </c>
      <c r="G25" s="115">
        <f>+G26</f>
        <v>50000</v>
      </c>
      <c r="H25" s="115">
        <f t="shared" si="10"/>
        <v>50000</v>
      </c>
      <c r="I25" s="115">
        <f t="shared" si="9"/>
        <v>50000</v>
      </c>
    </row>
    <row r="26" spans="1:9" s="109" customFormat="1" ht="34.5">
      <c r="A26" s="157"/>
      <c r="B26" s="157"/>
      <c r="C26" s="187"/>
      <c r="D26" s="184"/>
      <c r="E26" s="181"/>
      <c r="F26" s="112" t="s">
        <v>64</v>
      </c>
      <c r="G26" s="115">
        <f>+G27</f>
        <v>50000</v>
      </c>
      <c r="H26" s="115">
        <f t="shared" ref="H26:I26" si="11">+H27</f>
        <v>50000</v>
      </c>
      <c r="I26" s="115">
        <f t="shared" si="11"/>
        <v>50000</v>
      </c>
    </row>
    <row r="27" spans="1:9" s="109" customFormat="1" ht="17.25" customHeight="1">
      <c r="A27" s="157"/>
      <c r="B27" s="157"/>
      <c r="C27" s="187"/>
      <c r="D27" s="184"/>
      <c r="E27" s="181"/>
      <c r="F27" s="112" t="s">
        <v>54</v>
      </c>
      <c r="G27" s="115">
        <v>50000</v>
      </c>
      <c r="H27" s="115">
        <v>50000</v>
      </c>
      <c r="I27" s="115">
        <v>50000</v>
      </c>
    </row>
    <row r="28" spans="1:9">
      <c r="A28" s="116" t="s">
        <v>44</v>
      </c>
      <c r="B28" s="189"/>
      <c r="C28" s="187"/>
      <c r="D28" s="184"/>
      <c r="E28" s="181"/>
      <c r="F28" s="108" t="s">
        <v>62</v>
      </c>
      <c r="G28" s="117">
        <f t="shared" ref="G28:I28" si="12">G30</f>
        <v>-50000</v>
      </c>
      <c r="H28" s="117">
        <f t="shared" si="12"/>
        <v>-50000</v>
      </c>
      <c r="I28" s="117">
        <f t="shared" si="12"/>
        <v>-50000</v>
      </c>
    </row>
    <row r="29" spans="1:9">
      <c r="A29" s="189"/>
      <c r="B29" s="190"/>
      <c r="C29" s="187"/>
      <c r="D29" s="184"/>
      <c r="E29" s="181"/>
      <c r="F29" s="87" t="s">
        <v>21</v>
      </c>
      <c r="G29" s="118"/>
      <c r="H29" s="118"/>
      <c r="I29" s="119"/>
    </row>
    <row r="30" spans="1:9">
      <c r="A30" s="191"/>
      <c r="B30" s="116" t="s">
        <v>76</v>
      </c>
      <c r="C30" s="187"/>
      <c r="D30" s="184"/>
      <c r="E30" s="181"/>
      <c r="F30" s="108" t="s">
        <v>77</v>
      </c>
      <c r="G30" s="120">
        <f t="shared" ref="G30:I30" si="13">G32</f>
        <v>-50000</v>
      </c>
      <c r="H30" s="120">
        <f t="shared" si="13"/>
        <v>-50000</v>
      </c>
      <c r="I30" s="120">
        <f t="shared" si="13"/>
        <v>-50000</v>
      </c>
    </row>
    <row r="31" spans="1:9">
      <c r="A31" s="191"/>
      <c r="B31" s="189"/>
      <c r="C31" s="188"/>
      <c r="D31" s="185"/>
      <c r="E31" s="182"/>
      <c r="F31" s="87" t="s">
        <v>21</v>
      </c>
      <c r="G31" s="118"/>
      <c r="H31" s="118"/>
      <c r="I31" s="118"/>
    </row>
    <row r="32" spans="1:9">
      <c r="A32" s="191"/>
      <c r="B32" s="191"/>
      <c r="C32" s="116" t="s">
        <v>50</v>
      </c>
      <c r="D32" s="121"/>
      <c r="E32" s="121"/>
      <c r="F32" s="108" t="s">
        <v>77</v>
      </c>
      <c r="G32" s="120">
        <f>G34</f>
        <v>-50000</v>
      </c>
      <c r="H32" s="120">
        <f t="shared" ref="H32:I32" si="14">H34</f>
        <v>-50000</v>
      </c>
      <c r="I32" s="120">
        <f t="shared" si="14"/>
        <v>-50000</v>
      </c>
    </row>
    <row r="33" spans="1:9">
      <c r="A33" s="191"/>
      <c r="B33" s="191"/>
      <c r="C33" s="189"/>
      <c r="D33" s="121"/>
      <c r="E33" s="121"/>
      <c r="F33" s="87" t="s">
        <v>45</v>
      </c>
      <c r="G33" s="118"/>
      <c r="H33" s="118"/>
      <c r="I33" s="118"/>
    </row>
    <row r="34" spans="1:9">
      <c r="A34" s="191"/>
      <c r="B34" s="191"/>
      <c r="C34" s="191"/>
      <c r="D34" s="122">
        <v>1192</v>
      </c>
      <c r="E34" s="195" t="s">
        <v>79</v>
      </c>
      <c r="F34" s="195"/>
      <c r="G34" s="123">
        <f>+G36</f>
        <v>-50000</v>
      </c>
      <c r="H34" s="123">
        <f t="shared" ref="H34:I34" si="15">+H36</f>
        <v>-50000</v>
      </c>
      <c r="I34" s="123">
        <f t="shared" si="15"/>
        <v>-50000</v>
      </c>
    </row>
    <row r="35" spans="1:9">
      <c r="A35" s="191"/>
      <c r="B35" s="191"/>
      <c r="C35" s="191"/>
      <c r="D35" s="192"/>
      <c r="E35" s="55"/>
      <c r="F35" s="87" t="s">
        <v>45</v>
      </c>
      <c r="G35" s="123"/>
      <c r="H35" s="123"/>
      <c r="I35" s="123"/>
    </row>
    <row r="36" spans="1:9" ht="34.5">
      <c r="A36" s="191"/>
      <c r="B36" s="191"/>
      <c r="C36" s="191"/>
      <c r="D36" s="193"/>
      <c r="E36" s="55">
        <v>11010</v>
      </c>
      <c r="F36" s="124" t="s">
        <v>78</v>
      </c>
      <c r="G36" s="123">
        <f t="shared" ref="G36:I36" si="16">G38</f>
        <v>-50000</v>
      </c>
      <c r="H36" s="123">
        <f t="shared" si="16"/>
        <v>-50000</v>
      </c>
      <c r="I36" s="123">
        <f t="shared" si="16"/>
        <v>-50000</v>
      </c>
    </row>
    <row r="37" spans="1:9">
      <c r="A37" s="191"/>
      <c r="B37" s="191"/>
      <c r="C37" s="191"/>
      <c r="D37" s="193"/>
      <c r="E37" s="189"/>
      <c r="F37" s="105" t="s">
        <v>26</v>
      </c>
      <c r="G37" s="106"/>
      <c r="H37" s="106"/>
      <c r="I37" s="106"/>
    </row>
    <row r="38" spans="1:9" ht="34.5">
      <c r="A38" s="191"/>
      <c r="B38" s="191"/>
      <c r="C38" s="191"/>
      <c r="D38" s="193"/>
      <c r="E38" s="191"/>
      <c r="F38" s="83" t="s">
        <v>9</v>
      </c>
      <c r="G38" s="125">
        <f t="shared" ref="G38:H38" si="17">G40</f>
        <v>-50000</v>
      </c>
      <c r="H38" s="125">
        <f t="shared" si="17"/>
        <v>-50000</v>
      </c>
      <c r="I38" s="125">
        <f>I40</f>
        <v>-50000</v>
      </c>
    </row>
    <row r="39" spans="1:9" ht="34.5">
      <c r="A39" s="191"/>
      <c r="B39" s="191"/>
      <c r="C39" s="191"/>
      <c r="D39" s="193"/>
      <c r="E39" s="191"/>
      <c r="F39" s="105" t="s">
        <v>27</v>
      </c>
      <c r="G39" s="106"/>
      <c r="H39" s="106"/>
      <c r="I39" s="106"/>
    </row>
    <row r="40" spans="1:9">
      <c r="A40" s="191"/>
      <c r="B40" s="191"/>
      <c r="C40" s="191"/>
      <c r="D40" s="193"/>
      <c r="E40" s="191"/>
      <c r="F40" s="87" t="s">
        <v>20</v>
      </c>
      <c r="G40" s="126">
        <f t="shared" ref="G40:H43" si="18">G41</f>
        <v>-50000</v>
      </c>
      <c r="H40" s="126">
        <f t="shared" si="18"/>
        <v>-50000</v>
      </c>
      <c r="I40" s="126">
        <f>I41</f>
        <v>-50000</v>
      </c>
    </row>
    <row r="41" spans="1:9">
      <c r="A41" s="191"/>
      <c r="B41" s="191"/>
      <c r="C41" s="191"/>
      <c r="D41" s="193"/>
      <c r="E41" s="191"/>
      <c r="F41" s="87" t="s">
        <v>28</v>
      </c>
      <c r="G41" s="126">
        <f t="shared" si="18"/>
        <v>-50000</v>
      </c>
      <c r="H41" s="126">
        <f t="shared" si="18"/>
        <v>-50000</v>
      </c>
      <c r="I41" s="126">
        <f>I42</f>
        <v>-50000</v>
      </c>
    </row>
    <row r="42" spans="1:9">
      <c r="A42" s="191"/>
      <c r="B42" s="191"/>
      <c r="C42" s="191"/>
      <c r="D42" s="193"/>
      <c r="E42" s="191"/>
      <c r="F42" s="87" t="s">
        <v>63</v>
      </c>
      <c r="G42" s="126">
        <f t="shared" si="18"/>
        <v>-50000</v>
      </c>
      <c r="H42" s="126">
        <f t="shared" si="18"/>
        <v>-50000</v>
      </c>
      <c r="I42" s="126">
        <f>I43</f>
        <v>-50000</v>
      </c>
    </row>
    <row r="43" spans="1:9" ht="39" customHeight="1">
      <c r="A43" s="191"/>
      <c r="B43" s="191"/>
      <c r="C43" s="191"/>
      <c r="D43" s="193"/>
      <c r="E43" s="191"/>
      <c r="F43" s="87" t="s">
        <v>64</v>
      </c>
      <c r="G43" s="126">
        <f t="shared" si="18"/>
        <v>-50000</v>
      </c>
      <c r="H43" s="126">
        <f t="shared" si="18"/>
        <v>-50000</v>
      </c>
      <c r="I43" s="126">
        <f>I44</f>
        <v>-50000</v>
      </c>
    </row>
    <row r="44" spans="1:9" ht="34.5">
      <c r="A44" s="190"/>
      <c r="B44" s="190"/>
      <c r="C44" s="190"/>
      <c r="D44" s="194"/>
      <c r="E44" s="190"/>
      <c r="F44" s="87" t="s">
        <v>66</v>
      </c>
      <c r="G44" s="126">
        <v>-50000</v>
      </c>
      <c r="H44" s="126">
        <v>-50000</v>
      </c>
      <c r="I44" s="126">
        <v>-50000</v>
      </c>
    </row>
  </sheetData>
  <mergeCells count="23">
    <mergeCell ref="B28:B29"/>
    <mergeCell ref="A29:A44"/>
    <mergeCell ref="E37:E44"/>
    <mergeCell ref="D35:D44"/>
    <mergeCell ref="C33:C44"/>
    <mergeCell ref="B31:B44"/>
    <mergeCell ref="E34:F34"/>
    <mergeCell ref="B13:B27"/>
    <mergeCell ref="E17:F17"/>
    <mergeCell ref="A4:I4"/>
    <mergeCell ref="A6:C6"/>
    <mergeCell ref="D6:E6"/>
    <mergeCell ref="F6:F7"/>
    <mergeCell ref="G6:I6"/>
    <mergeCell ref="A10:F10"/>
    <mergeCell ref="B11:B12"/>
    <mergeCell ref="C11:C14"/>
    <mergeCell ref="D11:D16"/>
    <mergeCell ref="E11:E16"/>
    <mergeCell ref="A11:A27"/>
    <mergeCell ref="E20:E31"/>
    <mergeCell ref="D17:D31"/>
    <mergeCell ref="C15:C31"/>
  </mergeCells>
  <pageMargins left="0.7" right="0.7" top="0.75" bottom="0.75" header="0.3" footer="0.3"/>
  <pageSetup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opLeftCell="A4" zoomScaleNormal="100" workbookViewId="0">
      <selection activeCell="F15" sqref="F15"/>
    </sheetView>
  </sheetViews>
  <sheetFormatPr defaultColWidth="9.140625" defaultRowHeight="17.25"/>
  <cols>
    <col min="1" max="1" width="11.140625" style="28" customWidth="1"/>
    <col min="2" max="2" width="16.28515625" style="28" customWidth="1"/>
    <col min="3" max="3" width="7.140625" style="29" customWidth="1"/>
    <col min="4" max="4" width="6.42578125" style="29" customWidth="1"/>
    <col min="5" max="5" width="40.85546875" style="29" customWidth="1"/>
    <col min="6" max="6" width="89.7109375" style="28" customWidth="1"/>
    <col min="7" max="7" width="25" style="42" customWidth="1"/>
    <col min="8" max="8" width="15.5703125" style="31" customWidth="1"/>
    <col min="9" max="16384" width="9.140625" style="31"/>
  </cols>
  <sheetData>
    <row r="1" spans="1:8">
      <c r="G1" s="30" t="s">
        <v>65</v>
      </c>
    </row>
    <row r="2" spans="1:8">
      <c r="G2" s="32" t="s">
        <v>48</v>
      </c>
    </row>
    <row r="3" spans="1:8">
      <c r="G3" s="33" t="s">
        <v>22</v>
      </c>
    </row>
    <row r="4" spans="1:8" ht="23.25" customHeight="1">
      <c r="G4" s="33"/>
    </row>
    <row r="5" spans="1:8" ht="57.75" customHeight="1">
      <c r="A5" s="206" t="s">
        <v>99</v>
      </c>
      <c r="B5" s="206"/>
      <c r="C5" s="206"/>
      <c r="D5" s="206"/>
      <c r="E5" s="206"/>
      <c r="F5" s="206"/>
      <c r="G5" s="206"/>
    </row>
    <row r="6" spans="1:8" ht="26.25" customHeight="1">
      <c r="G6" s="34" t="s">
        <v>70</v>
      </c>
    </row>
    <row r="7" spans="1:8" ht="34.5" customHeight="1">
      <c r="A7" s="207" t="s">
        <v>57</v>
      </c>
      <c r="B7" s="208"/>
      <c r="C7" s="209" t="s">
        <v>58</v>
      </c>
      <c r="D7" s="209"/>
      <c r="E7" s="209"/>
      <c r="F7" s="209" t="s">
        <v>59</v>
      </c>
      <c r="G7" s="210" t="s">
        <v>109</v>
      </c>
    </row>
    <row r="8" spans="1:8" ht="85.5" customHeight="1">
      <c r="A8" s="131" t="s">
        <v>25</v>
      </c>
      <c r="B8" s="131" t="s">
        <v>42</v>
      </c>
      <c r="C8" s="209"/>
      <c r="D8" s="209"/>
      <c r="E8" s="209"/>
      <c r="F8" s="209"/>
      <c r="G8" s="210"/>
    </row>
    <row r="9" spans="1:8" ht="12.75" customHeight="1">
      <c r="A9" s="130">
        <v>1</v>
      </c>
      <c r="B9" s="130">
        <v>2</v>
      </c>
      <c r="C9" s="202">
        <v>3</v>
      </c>
      <c r="D9" s="202"/>
      <c r="E9" s="202"/>
      <c r="F9" s="130">
        <v>4</v>
      </c>
      <c r="G9" s="35">
        <v>5</v>
      </c>
    </row>
    <row r="10" spans="1:8" ht="31.5" customHeight="1">
      <c r="A10" s="203" t="s">
        <v>61</v>
      </c>
      <c r="B10" s="204"/>
      <c r="C10" s="204"/>
      <c r="D10" s="204"/>
      <c r="E10" s="204"/>
      <c r="F10" s="205"/>
      <c r="G10" s="36">
        <f>+G11+G14</f>
        <v>0</v>
      </c>
      <c r="H10" s="37"/>
    </row>
    <row r="11" spans="1:8" s="39" customFormat="1" ht="39.75" customHeight="1">
      <c r="A11" s="132">
        <v>1192</v>
      </c>
      <c r="B11" s="196" t="s">
        <v>79</v>
      </c>
      <c r="C11" s="197"/>
      <c r="D11" s="197"/>
      <c r="E11" s="198"/>
      <c r="F11" s="38"/>
      <c r="G11" s="73">
        <f>+G12</f>
        <v>-50000</v>
      </c>
    </row>
    <row r="12" spans="1:8" s="39" customFormat="1" ht="55.7" customHeight="1">
      <c r="A12" s="200"/>
      <c r="B12" s="40">
        <v>11010</v>
      </c>
      <c r="C12" s="199" t="s">
        <v>86</v>
      </c>
      <c r="D12" s="199"/>
      <c r="E12" s="199"/>
      <c r="F12" s="38" t="s">
        <v>60</v>
      </c>
      <c r="G12" s="89">
        <f>G13</f>
        <v>-50000</v>
      </c>
    </row>
    <row r="13" spans="1:8" s="39" customFormat="1" ht="30.95" customHeight="1">
      <c r="A13" s="201"/>
      <c r="B13" s="40"/>
      <c r="C13" s="196"/>
      <c r="D13" s="197"/>
      <c r="E13" s="198"/>
      <c r="F13" s="41" t="s">
        <v>87</v>
      </c>
      <c r="G13" s="88">
        <f>+'Հավելված N 1'!F32</f>
        <v>-50000</v>
      </c>
    </row>
    <row r="14" spans="1:8" s="39" customFormat="1" ht="39.75" customHeight="1">
      <c r="A14" s="132">
        <v>1041</v>
      </c>
      <c r="B14" s="196" t="s">
        <v>89</v>
      </c>
      <c r="C14" s="197"/>
      <c r="D14" s="197"/>
      <c r="E14" s="198"/>
      <c r="F14" s="38"/>
      <c r="G14" s="73">
        <f>G15</f>
        <v>50000</v>
      </c>
    </row>
    <row r="15" spans="1:8" s="39" customFormat="1" ht="55.7" customHeight="1">
      <c r="A15" s="90"/>
      <c r="B15" s="40">
        <v>110033</v>
      </c>
      <c r="C15" s="199" t="s">
        <v>102</v>
      </c>
      <c r="D15" s="199"/>
      <c r="E15" s="199"/>
      <c r="F15" s="38" t="s">
        <v>60</v>
      </c>
      <c r="G15" s="89">
        <f>G16</f>
        <v>50000</v>
      </c>
    </row>
    <row r="16" spans="1:8" s="39" customFormat="1" ht="30.95" customHeight="1">
      <c r="A16" s="91"/>
      <c r="B16" s="40"/>
      <c r="C16" s="196"/>
      <c r="D16" s="197"/>
      <c r="E16" s="198"/>
      <c r="F16" s="41" t="s">
        <v>100</v>
      </c>
      <c r="G16" s="88">
        <f>+'Հավելված N 1'!F19</f>
        <v>50000</v>
      </c>
    </row>
  </sheetData>
  <mergeCells count="14">
    <mergeCell ref="C9:E9"/>
    <mergeCell ref="B11:E11"/>
    <mergeCell ref="A10:F10"/>
    <mergeCell ref="A5:G5"/>
    <mergeCell ref="A7:B7"/>
    <mergeCell ref="C7:E8"/>
    <mergeCell ref="F7:F8"/>
    <mergeCell ref="G7:G8"/>
    <mergeCell ref="B14:E14"/>
    <mergeCell ref="C15:E15"/>
    <mergeCell ref="C16:E16"/>
    <mergeCell ref="A12:A13"/>
    <mergeCell ref="C12:E12"/>
    <mergeCell ref="C13:E13"/>
  </mergeCells>
  <pageMargins left="0.27559055118110198" right="0.196850393700787" top="0.31496062992126" bottom="0.43307086614173201" header="0.2" footer="0.23622047244094499"/>
  <pageSetup paperSize="9" scale="75" firstPageNumber="630" orientation="landscape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zoomScale="85" zoomScaleNormal="85" workbookViewId="0">
      <selection activeCell="A30" sqref="A30:E30"/>
    </sheetView>
  </sheetViews>
  <sheetFormatPr defaultColWidth="9.140625" defaultRowHeight="17.25"/>
  <cols>
    <col min="1" max="1" width="28.5703125" style="1" customWidth="1"/>
    <col min="2" max="2" width="68.42578125" style="1" customWidth="1"/>
    <col min="3" max="4" width="15.140625" style="1" customWidth="1"/>
    <col min="5" max="5" width="15" style="48" bestFit="1" customWidth="1"/>
    <col min="6" max="6" width="9.140625" style="1"/>
    <col min="7" max="7" width="12.28515625" style="1" bestFit="1" customWidth="1"/>
    <col min="8" max="8" width="15" style="1" bestFit="1" customWidth="1"/>
    <col min="9" max="16384" width="9.140625" style="1"/>
  </cols>
  <sheetData>
    <row r="1" spans="1:5">
      <c r="B1" s="221" t="s">
        <v>56</v>
      </c>
      <c r="C1" s="221"/>
      <c r="D1" s="221"/>
      <c r="E1" s="221"/>
    </row>
    <row r="2" spans="1:5" s="3" customFormat="1">
      <c r="B2" s="223" t="s">
        <v>48</v>
      </c>
      <c r="C2" s="223"/>
      <c r="D2" s="223"/>
      <c r="E2" s="223"/>
    </row>
    <row r="3" spans="1:5" s="3" customFormat="1">
      <c r="B3" s="223" t="s">
        <v>22</v>
      </c>
      <c r="C3" s="223"/>
      <c r="D3" s="223"/>
      <c r="E3" s="223"/>
    </row>
    <row r="4" spans="1:5" s="3" customFormat="1">
      <c r="A4" s="222"/>
      <c r="B4" s="222"/>
      <c r="C4" s="222"/>
      <c r="D4" s="222"/>
      <c r="E4" s="222"/>
    </row>
    <row r="5" spans="1:5" ht="66.75" customHeight="1">
      <c r="A5" s="222" t="s">
        <v>103</v>
      </c>
      <c r="B5" s="222"/>
      <c r="C5" s="222"/>
      <c r="D5" s="222"/>
      <c r="E5" s="222"/>
    </row>
    <row r="6" spans="1:5">
      <c r="A6" s="62"/>
      <c r="B6" s="62"/>
      <c r="C6" s="62"/>
      <c r="D6" s="224" t="s">
        <v>70</v>
      </c>
      <c r="E6" s="224"/>
    </row>
    <row r="7" spans="1:5" ht="18" customHeight="1">
      <c r="A7" s="67"/>
      <c r="B7" s="67"/>
      <c r="C7" s="68"/>
      <c r="D7" s="68"/>
      <c r="E7" s="68"/>
    </row>
    <row r="8" spans="1:5" ht="19.899999999999999" customHeight="1">
      <c r="A8" s="225" t="s">
        <v>41</v>
      </c>
      <c r="B8" s="226"/>
      <c r="C8" s="64"/>
      <c r="D8" s="65"/>
      <c r="E8" s="66">
        <v>9.14</v>
      </c>
    </row>
    <row r="9" spans="1:5">
      <c r="A9" s="217" t="s">
        <v>30</v>
      </c>
      <c r="B9" s="217"/>
      <c r="C9" s="217"/>
      <c r="D9" s="217"/>
      <c r="E9" s="217"/>
    </row>
    <row r="10" spans="1:5" ht="10.15" customHeight="1">
      <c r="A10" s="218"/>
      <c r="B10" s="219"/>
      <c r="C10" s="219"/>
      <c r="D10" s="219"/>
      <c r="E10" s="220"/>
    </row>
    <row r="11" spans="1:5">
      <c r="A11" s="59" t="s">
        <v>31</v>
      </c>
      <c r="B11" s="217" t="s">
        <v>32</v>
      </c>
      <c r="C11" s="217"/>
      <c r="D11" s="217"/>
      <c r="E11" s="217"/>
    </row>
    <row r="12" spans="1:5">
      <c r="A12" s="60">
        <v>1192</v>
      </c>
      <c r="B12" s="215" t="s">
        <v>71</v>
      </c>
      <c r="C12" s="215"/>
      <c r="D12" s="215"/>
      <c r="E12" s="215"/>
    </row>
    <row r="13" spans="1:5">
      <c r="A13" s="218"/>
      <c r="B13" s="219"/>
      <c r="C13" s="219"/>
      <c r="D13" s="219"/>
      <c r="E13" s="220"/>
    </row>
    <row r="14" spans="1:5">
      <c r="A14" s="217" t="s">
        <v>33</v>
      </c>
      <c r="B14" s="217"/>
      <c r="C14" s="217"/>
      <c r="D14" s="217"/>
      <c r="E14" s="217"/>
    </row>
    <row r="15" spans="1:5">
      <c r="A15" s="218"/>
      <c r="B15" s="219"/>
      <c r="C15" s="219"/>
      <c r="D15" s="219"/>
      <c r="E15" s="220"/>
    </row>
    <row r="16" spans="1:5" ht="55.5" customHeight="1">
      <c r="A16" s="61" t="s">
        <v>34</v>
      </c>
      <c r="B16" s="60">
        <v>1192</v>
      </c>
      <c r="C16" s="211" t="s">
        <v>69</v>
      </c>
      <c r="D16" s="212"/>
      <c r="E16" s="213"/>
    </row>
    <row r="17" spans="1:8" ht="34.5">
      <c r="A17" s="61" t="s">
        <v>35</v>
      </c>
      <c r="B17" s="60">
        <v>11010</v>
      </c>
      <c r="C17" s="43" t="s">
        <v>53</v>
      </c>
      <c r="D17" s="44" t="s">
        <v>52</v>
      </c>
      <c r="E17" s="44" t="s">
        <v>18</v>
      </c>
    </row>
    <row r="18" spans="1:8" ht="34.5">
      <c r="A18" s="61" t="s">
        <v>36</v>
      </c>
      <c r="B18" s="82" t="s">
        <v>78</v>
      </c>
      <c r="C18" s="60"/>
      <c r="D18" s="60"/>
      <c r="E18" s="45"/>
    </row>
    <row r="19" spans="1:8" ht="51.75">
      <c r="A19" s="61" t="s">
        <v>37</v>
      </c>
      <c r="B19" s="61" t="s">
        <v>80</v>
      </c>
      <c r="C19" s="61"/>
      <c r="D19" s="61"/>
      <c r="E19" s="45"/>
    </row>
    <row r="20" spans="1:8">
      <c r="A20" s="61" t="s">
        <v>38</v>
      </c>
      <c r="B20" s="61" t="s">
        <v>43</v>
      </c>
      <c r="C20" s="60"/>
      <c r="D20" s="60"/>
      <c r="E20" s="45"/>
    </row>
    <row r="21" spans="1:8" ht="69">
      <c r="A21" s="61" t="s">
        <v>55</v>
      </c>
      <c r="B21" s="46" t="s">
        <v>81</v>
      </c>
      <c r="C21" s="46"/>
      <c r="D21" s="46"/>
      <c r="E21" s="45"/>
    </row>
    <row r="22" spans="1:8">
      <c r="A22" s="218" t="s">
        <v>39</v>
      </c>
      <c r="B22" s="219"/>
      <c r="C22" s="219"/>
      <c r="D22" s="219"/>
      <c r="E22" s="220"/>
    </row>
    <row r="23" spans="1:8">
      <c r="A23" s="215" t="s">
        <v>82</v>
      </c>
      <c r="B23" s="215"/>
      <c r="C23" s="93">
        <v>-169</v>
      </c>
      <c r="D23" s="93">
        <v>-169</v>
      </c>
      <c r="E23" s="93">
        <v>-169</v>
      </c>
    </row>
    <row r="24" spans="1:8" ht="39.75" customHeight="1">
      <c r="A24" s="215" t="s">
        <v>83</v>
      </c>
      <c r="B24" s="215"/>
      <c r="C24" s="93">
        <v>-138</v>
      </c>
      <c r="D24" s="93">
        <v>-138</v>
      </c>
      <c r="E24" s="93">
        <v>-138</v>
      </c>
    </row>
    <row r="25" spans="1:8">
      <c r="A25" s="216" t="s">
        <v>40</v>
      </c>
      <c r="B25" s="216"/>
      <c r="C25" s="92">
        <f>'Հավելված N 1'!D32</f>
        <v>-50000</v>
      </c>
      <c r="D25" s="92">
        <f>'Հավելված N 1'!E32</f>
        <v>-50000</v>
      </c>
      <c r="E25" s="92">
        <f>'Հավելված N 1'!F32</f>
        <v>-50000</v>
      </c>
      <c r="G25" s="71"/>
      <c r="H25" s="57"/>
    </row>
    <row r="26" spans="1:8">
      <c r="A26" s="218"/>
      <c r="B26" s="219"/>
      <c r="C26" s="219"/>
      <c r="D26" s="219"/>
      <c r="E26" s="220"/>
      <c r="H26" s="56"/>
    </row>
    <row r="27" spans="1:8">
      <c r="A27" s="78" t="s">
        <v>31</v>
      </c>
      <c r="B27" s="217" t="s">
        <v>32</v>
      </c>
      <c r="C27" s="217"/>
      <c r="D27" s="217"/>
      <c r="E27" s="217"/>
    </row>
    <row r="28" spans="1:8">
      <c r="A28" s="77">
        <v>1041</v>
      </c>
      <c r="B28" s="215" t="s">
        <v>89</v>
      </c>
      <c r="C28" s="215"/>
      <c r="D28" s="215"/>
      <c r="E28" s="215"/>
    </row>
    <row r="29" spans="1:8">
      <c r="A29" s="218"/>
      <c r="B29" s="219"/>
      <c r="C29" s="219"/>
      <c r="D29" s="219"/>
      <c r="E29" s="220"/>
    </row>
    <row r="30" spans="1:8">
      <c r="A30" s="217" t="s">
        <v>33</v>
      </c>
      <c r="B30" s="217"/>
      <c r="C30" s="217"/>
      <c r="D30" s="217"/>
      <c r="E30" s="217"/>
    </row>
    <row r="31" spans="1:8">
      <c r="A31" s="218"/>
      <c r="B31" s="219"/>
      <c r="C31" s="219"/>
      <c r="D31" s="219"/>
      <c r="E31" s="220"/>
    </row>
    <row r="32" spans="1:8" ht="53.1" customHeight="1">
      <c r="A32" s="76" t="s">
        <v>34</v>
      </c>
      <c r="B32" s="77">
        <v>1041</v>
      </c>
      <c r="C32" s="211" t="s">
        <v>68</v>
      </c>
      <c r="D32" s="212"/>
      <c r="E32" s="213"/>
    </row>
    <row r="33" spans="1:5" ht="34.5">
      <c r="A33" s="76" t="s">
        <v>35</v>
      </c>
      <c r="B33" s="47">
        <v>11033</v>
      </c>
      <c r="C33" s="43" t="s">
        <v>53</v>
      </c>
      <c r="D33" s="44" t="s">
        <v>52</v>
      </c>
      <c r="E33" s="44" t="s">
        <v>18</v>
      </c>
    </row>
    <row r="34" spans="1:5" ht="34.5">
      <c r="A34" s="76" t="s">
        <v>36</v>
      </c>
      <c r="B34" s="77" t="s">
        <v>102</v>
      </c>
      <c r="C34" s="77"/>
      <c r="D34" s="77"/>
      <c r="E34" s="45"/>
    </row>
    <row r="35" spans="1:5" ht="34.5">
      <c r="A35" s="76" t="s">
        <v>37</v>
      </c>
      <c r="B35" s="76" t="s">
        <v>101</v>
      </c>
      <c r="C35" s="76"/>
      <c r="D35" s="76"/>
      <c r="E35" s="45"/>
    </row>
    <row r="36" spans="1:5">
      <c r="A36" s="76" t="s">
        <v>38</v>
      </c>
      <c r="B36" s="76" t="s">
        <v>43</v>
      </c>
      <c r="C36" s="77"/>
      <c r="D36" s="77"/>
      <c r="E36" s="45"/>
    </row>
    <row r="37" spans="1:5" ht="69">
      <c r="A37" s="76" t="s">
        <v>55</v>
      </c>
      <c r="B37" s="46" t="s">
        <v>104</v>
      </c>
      <c r="C37" s="46"/>
      <c r="D37" s="46"/>
      <c r="E37" s="45"/>
    </row>
    <row r="38" spans="1:5">
      <c r="A38" s="214" t="s">
        <v>39</v>
      </c>
      <c r="B38" s="214"/>
      <c r="C38" s="74"/>
      <c r="D38" s="74"/>
      <c r="E38" s="45"/>
    </row>
    <row r="39" spans="1:5">
      <c r="A39" s="215" t="s">
        <v>105</v>
      </c>
      <c r="B39" s="215"/>
      <c r="C39" s="70">
        <v>1</v>
      </c>
      <c r="D39" s="70">
        <v>1</v>
      </c>
      <c r="E39" s="70">
        <v>1</v>
      </c>
    </row>
    <row r="40" spans="1:5">
      <c r="A40" s="216" t="s">
        <v>40</v>
      </c>
      <c r="B40" s="216"/>
      <c r="C40" s="80">
        <f>+'Հավելված N 1'!D19</f>
        <v>50000</v>
      </c>
      <c r="D40" s="80">
        <f>+'Հավելված N 1'!E19</f>
        <v>50000</v>
      </c>
      <c r="E40" s="80">
        <f>+'Հավելված N 1'!F19</f>
        <v>50000</v>
      </c>
    </row>
  </sheetData>
  <autoFilter ref="A1:A25"/>
  <mergeCells count="29">
    <mergeCell ref="D6:E6"/>
    <mergeCell ref="C16:E16"/>
    <mergeCell ref="A26:E26"/>
    <mergeCell ref="A15:E15"/>
    <mergeCell ref="A22:E22"/>
    <mergeCell ref="A14:E14"/>
    <mergeCell ref="A10:E10"/>
    <mergeCell ref="A13:E13"/>
    <mergeCell ref="A8:B8"/>
    <mergeCell ref="A9:E9"/>
    <mergeCell ref="B11:E11"/>
    <mergeCell ref="B12:E12"/>
    <mergeCell ref="A25:B25"/>
    <mergeCell ref="A23:B23"/>
    <mergeCell ref="A24:B24"/>
    <mergeCell ref="B1:E1"/>
    <mergeCell ref="A4:E4"/>
    <mergeCell ref="A5:E5"/>
    <mergeCell ref="B2:E2"/>
    <mergeCell ref="B3:E3"/>
    <mergeCell ref="C32:E32"/>
    <mergeCell ref="A38:B38"/>
    <mergeCell ref="A39:B39"/>
    <mergeCell ref="A40:B40"/>
    <mergeCell ref="B27:E27"/>
    <mergeCell ref="B28:E28"/>
    <mergeCell ref="A29:E29"/>
    <mergeCell ref="A30:E30"/>
    <mergeCell ref="A31:E31"/>
  </mergeCells>
  <pageMargins left="0.7" right="0.7" top="0.75" bottom="0.75" header="0.3" footer="0.3"/>
  <pageSetup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topLeftCell="A28" zoomScaleNormal="100" workbookViewId="0">
      <selection activeCell="B46" sqref="B46"/>
    </sheetView>
  </sheetViews>
  <sheetFormatPr defaultColWidth="9.140625" defaultRowHeight="17.25"/>
  <cols>
    <col min="1" max="1" width="28.5703125" style="1" customWidth="1"/>
    <col min="2" max="2" width="68.42578125" style="1" customWidth="1"/>
    <col min="3" max="4" width="15.140625" style="1" customWidth="1"/>
    <col min="5" max="5" width="15" style="48" bestFit="1" customWidth="1"/>
    <col min="6" max="6" width="9.140625" style="1"/>
    <col min="7" max="7" width="12.28515625" style="1" bestFit="1" customWidth="1"/>
    <col min="8" max="8" width="15" style="1" bestFit="1" customWidth="1"/>
    <col min="9" max="16384" width="9.140625" style="1"/>
  </cols>
  <sheetData>
    <row r="1" spans="1:5">
      <c r="B1" s="221" t="s">
        <v>84</v>
      </c>
      <c r="C1" s="221"/>
      <c r="D1" s="221"/>
      <c r="E1" s="221"/>
    </row>
    <row r="2" spans="1:5" s="3" customFormat="1">
      <c r="B2" s="223" t="s">
        <v>48</v>
      </c>
      <c r="C2" s="223"/>
      <c r="D2" s="223"/>
      <c r="E2" s="223"/>
    </row>
    <row r="3" spans="1:5" s="3" customFormat="1">
      <c r="B3" s="223" t="s">
        <v>22</v>
      </c>
      <c r="C3" s="223"/>
      <c r="D3" s="223"/>
      <c r="E3" s="223"/>
    </row>
    <row r="4" spans="1:5" s="3" customFormat="1">
      <c r="A4" s="222"/>
      <c r="B4" s="222"/>
      <c r="C4" s="222"/>
      <c r="D4" s="222"/>
      <c r="E4" s="222"/>
    </row>
    <row r="5" spans="1:5" ht="66.75" customHeight="1">
      <c r="A5" s="222" t="s">
        <v>106</v>
      </c>
      <c r="B5" s="222"/>
      <c r="C5" s="222"/>
      <c r="D5" s="222"/>
      <c r="E5" s="222"/>
    </row>
    <row r="6" spans="1:5">
      <c r="A6" s="79"/>
      <c r="B6" s="79"/>
      <c r="C6" s="79"/>
      <c r="D6" s="224" t="s">
        <v>70</v>
      </c>
      <c r="E6" s="224"/>
    </row>
    <row r="7" spans="1:5" ht="18" customHeight="1">
      <c r="A7" s="67"/>
      <c r="B7" s="67"/>
      <c r="C7" s="68"/>
      <c r="D7" s="68"/>
      <c r="E7" s="68"/>
    </row>
    <row r="8" spans="1:5" ht="19.899999999999999" customHeight="1">
      <c r="A8" s="225" t="s">
        <v>41</v>
      </c>
      <c r="B8" s="226"/>
      <c r="C8" s="64"/>
      <c r="D8" s="65"/>
      <c r="E8" s="66" t="s">
        <v>88</v>
      </c>
    </row>
    <row r="9" spans="1:5">
      <c r="A9" s="217" t="s">
        <v>107</v>
      </c>
      <c r="B9" s="217"/>
      <c r="C9" s="217"/>
      <c r="D9" s="217"/>
      <c r="E9" s="217"/>
    </row>
    <row r="10" spans="1:5" ht="10.15" customHeight="1">
      <c r="A10" s="218"/>
      <c r="B10" s="219"/>
      <c r="C10" s="219"/>
      <c r="D10" s="219"/>
      <c r="E10" s="220"/>
    </row>
    <row r="11" spans="1:5">
      <c r="A11" s="78" t="s">
        <v>31</v>
      </c>
      <c r="B11" s="217" t="s">
        <v>32</v>
      </c>
      <c r="C11" s="217"/>
      <c r="D11" s="217"/>
      <c r="E11" s="217"/>
    </row>
    <row r="12" spans="1:5">
      <c r="A12" s="77">
        <v>1192</v>
      </c>
      <c r="B12" s="215" t="s">
        <v>71</v>
      </c>
      <c r="C12" s="215"/>
      <c r="D12" s="215"/>
      <c r="E12" s="215"/>
    </row>
    <row r="13" spans="1:5">
      <c r="A13" s="218"/>
      <c r="B13" s="219"/>
      <c r="C13" s="219"/>
      <c r="D13" s="219"/>
      <c r="E13" s="220"/>
    </row>
    <row r="14" spans="1:5">
      <c r="A14" s="217" t="s">
        <v>33</v>
      </c>
      <c r="B14" s="217"/>
      <c r="C14" s="217"/>
      <c r="D14" s="217"/>
      <c r="E14" s="217"/>
    </row>
    <row r="15" spans="1:5">
      <c r="A15" s="218"/>
      <c r="B15" s="219"/>
      <c r="C15" s="219"/>
      <c r="D15" s="219"/>
      <c r="E15" s="220"/>
    </row>
    <row r="16" spans="1:5" ht="55.5" customHeight="1">
      <c r="A16" s="76" t="s">
        <v>34</v>
      </c>
      <c r="B16" s="77">
        <v>1192</v>
      </c>
      <c r="C16" s="211" t="s">
        <v>69</v>
      </c>
      <c r="D16" s="212"/>
      <c r="E16" s="213"/>
    </row>
    <row r="17" spans="1:8" ht="34.5">
      <c r="A17" s="76" t="s">
        <v>35</v>
      </c>
      <c r="B17" s="77">
        <v>11010</v>
      </c>
      <c r="C17" s="43" t="s">
        <v>53</v>
      </c>
      <c r="D17" s="44" t="s">
        <v>52</v>
      </c>
      <c r="E17" s="44" t="s">
        <v>18</v>
      </c>
    </row>
    <row r="18" spans="1:8" ht="34.5">
      <c r="A18" s="76" t="s">
        <v>36</v>
      </c>
      <c r="B18" s="77" t="s">
        <v>78</v>
      </c>
      <c r="C18" s="77"/>
      <c r="D18" s="77"/>
      <c r="E18" s="45"/>
    </row>
    <row r="19" spans="1:8" ht="51.75">
      <c r="A19" s="76" t="s">
        <v>37</v>
      </c>
      <c r="B19" s="76" t="s">
        <v>80</v>
      </c>
      <c r="C19" s="76"/>
      <c r="D19" s="76"/>
      <c r="E19" s="45"/>
    </row>
    <row r="20" spans="1:8">
      <c r="A20" s="76" t="s">
        <v>38</v>
      </c>
      <c r="B20" s="76" t="s">
        <v>43</v>
      </c>
      <c r="C20" s="77"/>
      <c r="D20" s="77"/>
      <c r="E20" s="45"/>
    </row>
    <row r="21" spans="1:8" ht="69">
      <c r="A21" s="76" t="s">
        <v>55</v>
      </c>
      <c r="B21" s="46" t="s">
        <v>81</v>
      </c>
      <c r="C21" s="46"/>
      <c r="D21" s="46"/>
      <c r="E21" s="45"/>
    </row>
    <row r="22" spans="1:8">
      <c r="A22" s="218" t="s">
        <v>39</v>
      </c>
      <c r="B22" s="219"/>
      <c r="C22" s="219"/>
      <c r="D22" s="219"/>
      <c r="E22" s="220"/>
    </row>
    <row r="23" spans="1:8">
      <c r="A23" s="215" t="s">
        <v>82</v>
      </c>
      <c r="B23" s="215"/>
      <c r="C23" s="93">
        <v>-169</v>
      </c>
      <c r="D23" s="93">
        <v>-169</v>
      </c>
      <c r="E23" s="93">
        <v>-169</v>
      </c>
    </row>
    <row r="24" spans="1:8" ht="39.75" customHeight="1">
      <c r="A24" s="215" t="s">
        <v>83</v>
      </c>
      <c r="B24" s="215"/>
      <c r="C24" s="93">
        <v>-138</v>
      </c>
      <c r="D24" s="93">
        <v>-138</v>
      </c>
      <c r="E24" s="93">
        <v>-138</v>
      </c>
    </row>
    <row r="25" spans="1:8">
      <c r="A25" s="216" t="s">
        <v>40</v>
      </c>
      <c r="B25" s="216"/>
      <c r="C25" s="92">
        <f>'Հավելված N 1'!D32</f>
        <v>-50000</v>
      </c>
      <c r="D25" s="92">
        <f>'Հավելված N 1'!E32</f>
        <v>-50000</v>
      </c>
      <c r="E25" s="92">
        <f>'Հավելված N 1'!F32</f>
        <v>-50000</v>
      </c>
      <c r="G25" s="71"/>
      <c r="H25" s="57"/>
    </row>
    <row r="26" spans="1:8">
      <c r="A26" s="218"/>
      <c r="B26" s="219"/>
      <c r="C26" s="219"/>
      <c r="D26" s="219"/>
      <c r="E26" s="220"/>
      <c r="H26" s="56"/>
    </row>
    <row r="27" spans="1:8">
      <c r="A27" s="78" t="s">
        <v>31</v>
      </c>
      <c r="B27" s="217" t="s">
        <v>32</v>
      </c>
      <c r="C27" s="217"/>
      <c r="D27" s="217"/>
      <c r="E27" s="217"/>
    </row>
    <row r="28" spans="1:8">
      <c r="A28" s="77">
        <v>1041</v>
      </c>
      <c r="B28" s="215" t="s">
        <v>89</v>
      </c>
      <c r="C28" s="215"/>
      <c r="D28" s="215"/>
      <c r="E28" s="215"/>
    </row>
    <row r="29" spans="1:8">
      <c r="A29" s="218"/>
      <c r="B29" s="219"/>
      <c r="C29" s="219"/>
      <c r="D29" s="219"/>
      <c r="E29" s="220"/>
    </row>
    <row r="30" spans="1:8">
      <c r="A30" s="217" t="s">
        <v>33</v>
      </c>
      <c r="B30" s="217"/>
      <c r="C30" s="217"/>
      <c r="D30" s="217"/>
      <c r="E30" s="217"/>
    </row>
    <row r="31" spans="1:8">
      <c r="A31" s="218"/>
      <c r="B31" s="219"/>
      <c r="C31" s="219"/>
      <c r="D31" s="219"/>
      <c r="E31" s="220"/>
    </row>
    <row r="32" spans="1:8" ht="60.95" customHeight="1">
      <c r="A32" s="76" t="s">
        <v>34</v>
      </c>
      <c r="B32" s="77">
        <v>1041</v>
      </c>
      <c r="C32" s="211" t="s">
        <v>68</v>
      </c>
      <c r="D32" s="212"/>
      <c r="E32" s="213"/>
    </row>
    <row r="33" spans="1:5" ht="34.5">
      <c r="A33" s="76" t="s">
        <v>35</v>
      </c>
      <c r="B33" s="47">
        <v>11033</v>
      </c>
      <c r="C33" s="43" t="s">
        <v>53</v>
      </c>
      <c r="D33" s="44" t="s">
        <v>52</v>
      </c>
      <c r="E33" s="44" t="s">
        <v>18</v>
      </c>
    </row>
    <row r="34" spans="1:5" ht="34.5">
      <c r="A34" s="76" t="s">
        <v>36</v>
      </c>
      <c r="B34" s="77" t="s">
        <v>102</v>
      </c>
      <c r="C34" s="77"/>
      <c r="D34" s="77"/>
      <c r="E34" s="45"/>
    </row>
    <row r="35" spans="1:5" ht="34.5">
      <c r="A35" s="76" t="s">
        <v>37</v>
      </c>
      <c r="B35" s="76" t="s">
        <v>101</v>
      </c>
      <c r="C35" s="76"/>
      <c r="D35" s="76"/>
      <c r="E35" s="45"/>
    </row>
    <row r="36" spans="1:5">
      <c r="A36" s="76" t="s">
        <v>38</v>
      </c>
      <c r="B36" s="76" t="s">
        <v>43</v>
      </c>
      <c r="C36" s="77"/>
      <c r="D36" s="77"/>
      <c r="E36" s="45"/>
    </row>
    <row r="37" spans="1:5" ht="69">
      <c r="A37" s="76" t="s">
        <v>55</v>
      </c>
      <c r="B37" s="46" t="s">
        <v>104</v>
      </c>
      <c r="C37" s="46"/>
      <c r="D37" s="46"/>
      <c r="E37" s="45"/>
    </row>
    <row r="38" spans="1:5">
      <c r="A38" s="214" t="s">
        <v>39</v>
      </c>
      <c r="B38" s="214"/>
      <c r="C38" s="74"/>
      <c r="D38" s="74"/>
      <c r="E38" s="45"/>
    </row>
    <row r="39" spans="1:5">
      <c r="A39" s="215" t="s">
        <v>105</v>
      </c>
      <c r="B39" s="215"/>
      <c r="C39" s="70">
        <v>1</v>
      </c>
      <c r="D39" s="70">
        <v>1</v>
      </c>
      <c r="E39" s="70">
        <v>1</v>
      </c>
    </row>
    <row r="40" spans="1:5">
      <c r="A40" s="216" t="s">
        <v>40</v>
      </c>
      <c r="B40" s="216"/>
      <c r="C40" s="80">
        <f>+'Հավելված N 1'!D19</f>
        <v>50000</v>
      </c>
      <c r="D40" s="80">
        <f>+'Հավելված N 1'!E19</f>
        <v>50000</v>
      </c>
      <c r="E40" s="80">
        <f>+'Հավելված N 1'!F19</f>
        <v>50000</v>
      </c>
    </row>
  </sheetData>
  <autoFilter ref="A1:A25"/>
  <mergeCells count="29">
    <mergeCell ref="A13:E13"/>
    <mergeCell ref="B1:E1"/>
    <mergeCell ref="B2:E2"/>
    <mergeCell ref="B3:E3"/>
    <mergeCell ref="A4:E4"/>
    <mergeCell ref="A5:E5"/>
    <mergeCell ref="D6:E6"/>
    <mergeCell ref="A8:B8"/>
    <mergeCell ref="A9:E9"/>
    <mergeCell ref="A10:E10"/>
    <mergeCell ref="B11:E11"/>
    <mergeCell ref="B12:E12"/>
    <mergeCell ref="A30:E30"/>
    <mergeCell ref="A14:E14"/>
    <mergeCell ref="A15:E15"/>
    <mergeCell ref="C16:E16"/>
    <mergeCell ref="A22:E22"/>
    <mergeCell ref="A23:B23"/>
    <mergeCell ref="A24:B24"/>
    <mergeCell ref="A25:B25"/>
    <mergeCell ref="A26:E26"/>
    <mergeCell ref="B27:E27"/>
    <mergeCell ref="B28:E28"/>
    <mergeCell ref="A29:E29"/>
    <mergeCell ref="A31:E31"/>
    <mergeCell ref="C32:E32"/>
    <mergeCell ref="A38:B38"/>
    <mergeCell ref="A39:B39"/>
    <mergeCell ref="A40:B40"/>
  </mergeCells>
  <pageMargins left="0.7" right="0.7" top="0.75" bottom="0.75" header="0.3" footer="0.3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Հավելված N 1</vt:lpstr>
      <vt:lpstr>Հավելված N 2</vt:lpstr>
      <vt:lpstr>Հավելված3</vt:lpstr>
      <vt:lpstr>Հավելված N4</vt:lpstr>
      <vt:lpstr>Հավելված 5</vt:lpstr>
      <vt:lpstr>Հավելված3!Print_Area</vt:lpstr>
      <vt:lpstr>Հավելված3!Print_Titles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https:/mul2-minfin.gov.am/tasks/255383/oneclick/Havelvac.xlsx?token=95193b4b9f29597c6c3c79ea9a591c85</cp:keywords>
  <cp:lastModifiedBy>Arpine Martirosyan</cp:lastModifiedBy>
  <cp:lastPrinted>2021-05-26T12:11:21Z</cp:lastPrinted>
  <dcterms:created xsi:type="dcterms:W3CDTF">2020-09-30T13:27:08Z</dcterms:created>
  <dcterms:modified xsi:type="dcterms:W3CDTF">2021-05-26T12:47:37Z</dcterms:modified>
</cp:coreProperties>
</file>