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shotpir\Desktop\ԱԻՆ - 11.6 մլն վերաբաշխում - Քաղշին տեսչական ու հիդրոօդ.-ից պահպանման ծախսը ուղղել -Փրկարարին 32969\"/>
    </mc:Choice>
  </mc:AlternateContent>
  <bookViews>
    <workbookView xWindow="0" yWindow="0" windowWidth="28800" windowHeight="11130"/>
  </bookViews>
  <sheets>
    <sheet name="1" sheetId="32" r:id="rId1"/>
    <sheet name="2" sheetId="33" r:id="rId2"/>
    <sheet name="3" sheetId="31" r:id="rId3"/>
    <sheet name="4" sheetId="27" r:id="rId4"/>
    <sheet name="5" sheetId="34" r:id="rId5"/>
    <sheet name="6" sheetId="35" r:id="rId6"/>
  </sheets>
  <definedNames>
    <definedName name="_xlnm._FilterDatabase" localSheetId="1" hidden="1">'2'!#REF!</definedName>
    <definedName name="AgencyCode" localSheetId="0">#REF!</definedName>
    <definedName name="AgencyCode">#REF!</definedName>
    <definedName name="AgencyName" localSheetId="0">#REF!</definedName>
    <definedName name="AgencyName">#REF!</definedName>
    <definedName name="Functional1" localSheetId="0">#REF!</definedName>
    <definedName name="Functional1">#REF!</definedName>
    <definedName name="havelvac">#REF!</definedName>
    <definedName name="PANature" localSheetId="0">#REF!</definedName>
    <definedName name="PANature">#REF!</definedName>
    <definedName name="PAType" localSheetId="0">#REF!</definedName>
    <definedName name="PAType">#REF!</definedName>
    <definedName name="Performance2" localSheetId="0">#REF!</definedName>
    <definedName name="Performance2">#REF!</definedName>
    <definedName name="PerformanceType" localSheetId="0">#REF!</definedName>
    <definedName name="PerformanceType">#REF!</definedName>
    <definedName name="_xlnm.Print_Area" localSheetId="0">'1'!$A$1:$F$57</definedName>
    <definedName name="_xlnm.Print_Area" localSheetId="1">'2'!$A$1:$I$66</definedName>
    <definedName name="_xlnm.Print_Area" localSheetId="2">'3'!$A$1:$I$56</definedName>
    <definedName name="_xlnm.Print_Area" localSheetId="3">'4'!$A$1:$E$52</definedName>
    <definedName name="_xlnm.Print_Area" localSheetId="5">'6'!$A$1:$G$28</definedName>
  </definedNames>
  <calcPr calcId="162913"/>
</workbook>
</file>

<file path=xl/calcChain.xml><?xml version="1.0" encoding="utf-8"?>
<calcChain xmlns="http://schemas.openxmlformats.org/spreadsheetml/2006/main">
  <c r="G23" i="35" l="1"/>
  <c r="G62" i="33" l="1"/>
  <c r="E27" i="32"/>
  <c r="F27" i="32"/>
  <c r="D27" i="32"/>
  <c r="G24" i="35"/>
  <c r="G25" i="35"/>
  <c r="F20" i="32" l="1"/>
  <c r="F13" i="32" s="1"/>
  <c r="G42" i="33"/>
  <c r="G41" i="33" s="1"/>
  <c r="G40" i="33" s="1"/>
  <c r="G38" i="33" s="1"/>
  <c r="G36" i="33" s="1"/>
  <c r="G34" i="33" s="1"/>
  <c r="G32" i="33" s="1"/>
  <c r="G30" i="33" s="1"/>
  <c r="G28" i="33" s="1"/>
  <c r="H42" i="33"/>
  <c r="H41" i="33" s="1"/>
  <c r="H40" i="33" s="1"/>
  <c r="H38" i="33" s="1"/>
  <c r="H36" i="33" s="1"/>
  <c r="H34" i="33" s="1"/>
  <c r="H32" i="33" s="1"/>
  <c r="H30" i="33" s="1"/>
  <c r="H28" i="33" s="1"/>
  <c r="I42" i="33"/>
  <c r="I41" i="33" s="1"/>
  <c r="I40" i="33" s="1"/>
  <c r="I38" i="33" s="1"/>
  <c r="I36" i="33" s="1"/>
  <c r="I34" i="33" s="1"/>
  <c r="I32" i="33" s="1"/>
  <c r="I30" i="33" s="1"/>
  <c r="I28" i="33" s="1"/>
  <c r="G60" i="33"/>
  <c r="G59" i="33" s="1"/>
  <c r="G58" i="33" s="1"/>
  <c r="G56" i="33" s="1"/>
  <c r="G54" i="33" s="1"/>
  <c r="G52" i="33" s="1"/>
  <c r="G51" i="33" s="1"/>
  <c r="G49" i="33" s="1"/>
  <c r="G47" i="33" s="1"/>
  <c r="G45" i="33" s="1"/>
  <c r="C36" i="31" s="1"/>
  <c r="C32" i="27" s="1"/>
  <c r="G61" i="33"/>
  <c r="G24" i="33"/>
  <c r="G23" i="33" s="1"/>
  <c r="G22" i="33" s="1"/>
  <c r="G20" i="33" s="1"/>
  <c r="G18" i="33" s="1"/>
  <c r="G16" i="33" s="1"/>
  <c r="G14" i="33" s="1"/>
  <c r="G12" i="33" s="1"/>
  <c r="G10" i="33" s="1"/>
  <c r="C20" i="31" s="1"/>
  <c r="C16" i="27" s="1"/>
  <c r="G25" i="33"/>
  <c r="D26" i="32"/>
  <c r="D13" i="32"/>
  <c r="D12" i="32" s="1"/>
  <c r="E13" i="32"/>
  <c r="D41" i="32" l="1"/>
  <c r="D40" i="32" s="1"/>
  <c r="D11" i="32" s="1"/>
  <c r="C51" i="31"/>
  <c r="C47" i="27" s="1"/>
  <c r="E41" i="32"/>
  <c r="E40" i="32" s="1"/>
  <c r="D51" i="31"/>
  <c r="D47" i="27" s="1"/>
  <c r="F41" i="32"/>
  <c r="F40" i="32" s="1"/>
  <c r="E51" i="31"/>
  <c r="E47" i="27" s="1"/>
  <c r="H25" i="33"/>
  <c r="H24" i="33" s="1"/>
  <c r="H23" i="33" s="1"/>
  <c r="H22" i="33" s="1"/>
  <c r="H20" i="33" s="1"/>
  <c r="H18" i="33" s="1"/>
  <c r="H16" i="33" s="1"/>
  <c r="I25" i="33"/>
  <c r="I24" i="33" s="1"/>
  <c r="I23" i="33" s="1"/>
  <c r="I22" i="33" s="1"/>
  <c r="I20" i="33" s="1"/>
  <c r="I18" i="33" s="1"/>
  <c r="I16" i="33" s="1"/>
  <c r="F26" i="32" l="1"/>
  <c r="E26" i="32"/>
  <c r="G14" i="35"/>
  <c r="G22" i="35" l="1"/>
  <c r="G21" i="35" l="1"/>
  <c r="G20" i="35" s="1"/>
  <c r="G19" i="35" s="1"/>
  <c r="F12" i="32"/>
  <c r="F11" i="32" s="1"/>
  <c r="H14" i="33" l="1"/>
  <c r="H12" i="33" s="1"/>
  <c r="H10" i="33" s="1"/>
  <c r="D20" i="31" s="1"/>
  <c r="D16" i="27" s="1"/>
  <c r="E12" i="32"/>
  <c r="E11" i="32" s="1"/>
  <c r="I14" i="33" l="1"/>
  <c r="I12" i="33" s="1"/>
  <c r="I10" i="33" s="1"/>
  <c r="E20" i="31" s="1"/>
  <c r="E16" i="27" s="1"/>
  <c r="I62" i="33"/>
  <c r="H62" i="33" l="1"/>
  <c r="I61" i="33"/>
  <c r="I60" i="33" s="1"/>
  <c r="I59" i="33" s="1"/>
  <c r="I58" i="33" s="1"/>
  <c r="I56" i="33" s="1"/>
  <c r="I54" i="33" s="1"/>
  <c r="I52" i="33" s="1"/>
  <c r="I51" i="33" s="1"/>
  <c r="I49" i="33" s="1"/>
  <c r="I47" i="33" s="1"/>
  <c r="I45" i="33" s="1"/>
  <c r="E36" i="31" s="1"/>
  <c r="E32" i="27" s="1"/>
  <c r="G15" i="34" l="1"/>
  <c r="G14" i="34" s="1"/>
  <c r="G13" i="34" s="1"/>
  <c r="G12" i="34" s="1"/>
  <c r="H61" i="33"/>
  <c r="H60" i="33" s="1"/>
  <c r="H59" i="33" s="1"/>
  <c r="H58" i="33" s="1"/>
  <c r="H56" i="33" s="1"/>
  <c r="H54" i="33" s="1"/>
  <c r="H52" i="33" s="1"/>
  <c r="H51" i="33" s="1"/>
  <c r="H49" i="33" s="1"/>
  <c r="H47" i="33" s="1"/>
  <c r="H45" i="33" s="1"/>
  <c r="D36" i="31" s="1"/>
  <c r="D32" i="27" s="1"/>
  <c r="H9" i="33" l="1"/>
  <c r="I9" i="33"/>
  <c r="G13" i="35" l="1"/>
  <c r="G12" i="35" s="1"/>
  <c r="G11" i="35" s="1"/>
</calcChain>
</file>

<file path=xl/sharedStrings.xml><?xml version="1.0" encoding="utf-8"?>
<sst xmlns="http://schemas.openxmlformats.org/spreadsheetml/2006/main" count="363" uniqueCount="165">
  <si>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</si>
  <si>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</si>
  <si>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</si>
  <si>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</si>
  <si>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</si>
  <si>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</si>
  <si>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</si>
  <si>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</si>
  <si>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>Արդյունքի չափորոշիչներ</t>
  </si>
  <si>
    <t>Միջոցառման վրա կատարվող ծախսը (հազար դրամ)</t>
  </si>
  <si>
    <t xml:space="preserve">ՀՀ  արտակարգ իրավիճակների նախարարություն </t>
  </si>
  <si>
    <t>______________ ի    ___Ն որոշման</t>
  </si>
  <si>
    <t xml:space="preserve"> Գործառական դասիչը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</si>
  <si>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</si>
  <si>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</si>
  <si>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</si>
  <si>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</si>
  <si>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</si>
  <si>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</si>
  <si>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>այդ թվում</t>
  </si>
  <si>
    <t xml:space="preserve"> ՀՀ արտակարգ իրավիճակների նախարարություն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</si>
  <si>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</si>
  <si>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</si>
  <si>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</si>
  <si>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</si>
  <si>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01</t>
  </si>
  <si>
    <t xml:space="preserve"> Բյուջետային հատկացումների գլխավոր կարգադրիչների, ծրագրերի և միջոցառումների անվանումները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</si>
  <si>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</si>
  <si>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</si>
  <si>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</si>
  <si>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ՀՀ արտակարգ իրավիճակների նախարարություն </t>
  </si>
  <si>
    <t>___________  ___-ի N _______ -Ն    որոշման</t>
  </si>
  <si>
    <t xml:space="preserve"> 03</t>
  </si>
  <si>
    <t xml:space="preserve"> ՀԱՍԱՐԱԿԱԿԱՆ ԿԱՐԳ,  ԱՆՎՏԱՆԳՈՒԹՅՈՒՆ ԵՎ ԴԱՏԱԿԱՆ ԳՈՐԾՈՒՆԵՈՒԹՅՈՒՆ</t>
  </si>
  <si>
    <t xml:space="preserve"> 02</t>
  </si>
  <si>
    <t xml:space="preserve"> Փրկարար  ծառայություն</t>
  </si>
  <si>
    <t xml:space="preserve"> Փրկարար ծառայություն</t>
  </si>
  <si>
    <t>Ցուցանիշների փոփոխությունը (ավելացումները նշված են դրական նշանով)</t>
  </si>
  <si>
    <t>ՀԱՅԱՍՏԱՆԻ ՀԱՆՐԱՊԵՏՈՒԹՅԱՆ ՎԱՐՉԱՊԵՏԻ ԱՇԽԱՏԱԿԱԶՄԻ</t>
  </si>
  <si>
    <t xml:space="preserve"> ԸՆԹԱՑԻԿ ԾԱԽՍԵՐ</t>
  </si>
  <si>
    <t xml:space="preserve"> 11001</t>
  </si>
  <si>
    <t xml:space="preserve"> Տարի </t>
  </si>
  <si>
    <t xml:space="preserve"> ԸՆԴԱՄԵՆԸ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</si>
  <si>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</si>
  <si>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</si>
  <si>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</si>
  <si>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</si>
  <si>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</si>
  <si>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</si>
  <si>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Հավելված N3</t>
  </si>
  <si>
    <t xml:space="preserve"> Ինն ամիս </t>
  </si>
  <si>
    <t>Ցուցանիշների փոփոխությունը (նվազեցումները նշված են փակագծերում)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</si>
  <si>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</si>
  <si>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</si>
  <si>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համայնքային ոչ առևտրային կազմակերպություններին</t>
  </si>
  <si>
    <t xml:space="preserve"> ԸՆԴՀԱՆՈՒՐ ԲՆՈՒՅԹԻ ՀԱՆՐԱՅԻՆ ԾԱՌԱՅՈՒԹՅՈՒՆՆԵՐ</t>
  </si>
  <si>
    <t>Հավելված N2</t>
  </si>
  <si>
    <t>հազար դրամներով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</si>
  <si>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</si>
  <si>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</si>
  <si>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</si>
  <si>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</si>
  <si>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Ծրագիր</t>
  </si>
  <si>
    <t>Միջոցառում</t>
  </si>
  <si>
    <t xml:space="preserve"> հազար դրամներով</t>
  </si>
  <si>
    <t>Ցուցանիշների փոփոխությունները (ավելացումները նշված են դրական նշանով,իսկ նվազեցումները՝ փակագծերում)</t>
  </si>
  <si>
    <t xml:space="preserve"> ՀՀ վարչապետի աշխատակազմ</t>
  </si>
  <si>
    <t xml:space="preserve"> Տեսչական վերահսկողության ծրագիր</t>
  </si>
  <si>
    <t xml:space="preserve"> Տեսչական վերահսկողության ապահովում</t>
  </si>
  <si>
    <t xml:space="preserve"> Տեխնիկական կանոնակարգերին համապատասխանության գնահատում և պահանջների պահպանում</t>
  </si>
  <si>
    <t xml:space="preserve"> Քաղաքաշինության և ճարտարապետության բնագավառում վերահսկողության ծառայություններ</t>
  </si>
  <si>
    <t xml:space="preserve"> Քաղաքաշինության՝ տեխնիկական և հրդեհային անվտանգության՝ տրանսպորտի՝ էներգետիկայի՝ պետական և տեղական նշանակության գեոդեզիական և քարտեզագրական աշխատանքների և հողօգտագործման բնագավառներում վերահսկողության իրականացում</t>
  </si>
  <si>
    <t xml:space="preserve"> Արտակարգ իրավիճակների բնագավառի պետական քաղաքականության մշակում, ծրագրերի համակարգում և մոնիտորինգ</t>
  </si>
  <si>
    <t xml:space="preserve"> Արտակարգ իրավիճակների բնագավառում պետական արդյունավետ քաղաքականության մշակման և իրականացման ապահովում</t>
  </si>
  <si>
    <t xml:space="preserve"> Արտակարգ իրավիճակների  քաղաքականության իրագործմանն ուղղված ծրագրերի ազդեցության և արդյունավետության բարելավում</t>
  </si>
  <si>
    <t xml:space="preserve"> Արտակարգ իրավիճակների բնագավառում քաղաքականության մշակում, խորհրդատվական ծառայությունների տրամադրում և մոնիտորինգի իրականացում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</si>
  <si>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</si>
  <si>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</si>
  <si>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 xml:space="preserve"> ԾԱՌԱՅՈՒԹՅՈՒՆՆԵՐԻ  ԵՎ   ԱՊՐԱՆՔՆԵՐԻ  ՁԵՌՔԲԵՐՈՒՄ</t>
  </si>
  <si>
    <t xml:space="preserve"> - Էներգետիկ ծառայություններ</t>
  </si>
  <si>
    <t xml:space="preserve"> - Կոմունալ ծառայություններ</t>
  </si>
  <si>
    <t xml:space="preserve"> Շարունակական ծախսեր</t>
  </si>
  <si>
    <t xml:space="preserve"> 1112</t>
  </si>
  <si>
    <t>ՄԱՍ 2. ՊԵՏԱԿԱՆ ՄԱՐՄՆԻ ԳԾՈՎ ԱՐԴՅՈՒՆՔԱՅԻՆ (ԿԱՏԱՐՈՂԱԿԱՆ) ՑՈՒՑԱՆԻՇՆԵՐԸ</t>
  </si>
  <si>
    <t xml:space="preserve"> Արտակարգ իրավիճակների բնագավառի պետական քաղաքականության մշակում՝ ծրագրերի համակարգում և մոնիտորինգ</t>
  </si>
  <si>
    <t xml:space="preserve"> Արտակարգ իրավիճակների բնագավառում քաղաքականության մշակում՝ խորհրդատվական ծառայությունների տրամադրում և մոնիտորինգի իրականացում </t>
  </si>
  <si>
    <t xml:space="preserve">  Ծառայության մատուցում </t>
  </si>
  <si>
    <t xml:space="preserve">Միջոցառումն իրականացնողի անվանումը </t>
  </si>
  <si>
    <t xml:space="preserve"> ՀՀ արտակարգ իրավիճակների նախարարություն </t>
  </si>
  <si>
    <t xml:space="preserve"> Տեսչական վերահսկողության ծրագիր </t>
  </si>
  <si>
    <t xml:space="preserve"> Քաղաքաշինության և ճարտարապետության բնագավառում վերահսկողության ծառայություններ </t>
  </si>
  <si>
    <t xml:space="preserve"> Քաղաքաշինության՝ տեխնիկական և հրդեհային անվտանգության՝ տրանսպորտի՝ էներգետիկայի՝ պետական և տեղական նշանակության գեոդեզիական և քարտեզագրական աշխատանքների և հողօգտագործման բնագավառներում վերահսկողության իրականացում </t>
  </si>
  <si>
    <t xml:space="preserve"> ՀՀ քաղաքաշինության, տեխնիկական և հրդեհային անվտանգության տեսչական մարմին </t>
  </si>
  <si>
    <t xml:space="preserve">Ինն ամիս </t>
  </si>
  <si>
    <t>Ինն ամիս</t>
  </si>
  <si>
    <t>Միջոցառումն իրականացնողի անվանումը՝</t>
  </si>
  <si>
    <t>Մասնագիտացված կազմակերպություններ</t>
  </si>
  <si>
    <t>ՄԱՍ 1. ՊԵՏԱԿԱՆ ՄԱՐՄՆԻ ԳԾՈՎ ԱՐԴՅՈՒՆՔԱՅԻՆ (ԿԱՏԱՐՈՂԱԿԱՆ) ՑՈՒՑԱՆԻՇՆԵՐԸ</t>
  </si>
  <si>
    <t>Գնման առարկայի</t>
  </si>
  <si>
    <t>Կոդը</t>
  </si>
  <si>
    <t>Անվանումը</t>
  </si>
  <si>
    <t xml:space="preserve">Գնման ձև </t>
  </si>
  <si>
    <t>Չափման միավորը</t>
  </si>
  <si>
    <t>Միավորի գինը</t>
  </si>
  <si>
    <t>Քանակը</t>
  </si>
  <si>
    <t>Բաժին N 03</t>
  </si>
  <si>
    <t>Խումբ N 02</t>
  </si>
  <si>
    <t>Դաս N 01</t>
  </si>
  <si>
    <t>1112       11001</t>
  </si>
  <si>
    <t xml:space="preserve"> Արտակարգ իրավիճակների բնագավառում քաղաքականության մշակում՝ խորհրդատվական ծառայությունների տրամադրում և մոնիտորինգի իրականացում</t>
  </si>
  <si>
    <t xml:space="preserve"> ՄԱՍ  III. ԾԱՌԱՅՈՒԹՅՈՒՆՆԵՐ</t>
  </si>
  <si>
    <t>դրամ</t>
  </si>
  <si>
    <t>Խմելու ջրի բաշխում</t>
  </si>
  <si>
    <t>ՄԱ</t>
  </si>
  <si>
    <t>Էլեկտրականության բաշխում</t>
  </si>
  <si>
    <t>Ախտահանման և մակաբույծների ոչնչացման ծառայություններ քաղաքային կամ գյուղական վայրերում</t>
  </si>
  <si>
    <t>1213       11006</t>
  </si>
  <si>
    <t>Հավելված  N 6</t>
  </si>
  <si>
    <t>Գազի բաշխում</t>
  </si>
  <si>
    <t>65211100-1</t>
  </si>
  <si>
    <t>65111100-1</t>
  </si>
  <si>
    <t>65311100-1</t>
  </si>
  <si>
    <t xml:space="preserve">ԸՆԴԱՄԵՆԸ </t>
  </si>
  <si>
    <t>Հավելված N 1</t>
  </si>
  <si>
    <r>
      <t xml:space="preserve">Հավելված </t>
    </r>
    <r>
      <rPr>
        <sz val="14"/>
        <rFont val="Calibri"/>
        <family val="2"/>
        <charset val="204"/>
      </rPr>
      <t>N</t>
    </r>
    <r>
      <rPr>
        <sz val="12"/>
        <rFont val="GHEA Grapalat"/>
        <family val="3"/>
      </rPr>
      <t>5</t>
    </r>
  </si>
  <si>
    <t>Բաժին N 01</t>
  </si>
  <si>
    <t>Խումբ N 01</t>
  </si>
  <si>
    <t xml:space="preserve"> ՀՀ  Շրջակա միջավայրի  նախարարություն</t>
  </si>
  <si>
    <t>Շրջակա միջավայրի վրա ազդեցության գնահատում և մոնիթորինգ</t>
  </si>
  <si>
    <t xml:space="preserve"> Նպաստել շրջակա միջավայրի և բնական ռեսուրսների (բացառությամբ օգտակար հանածոների) պահպանությանը</t>
  </si>
  <si>
    <t xml:space="preserve"> Շրջակա միջավայրի վերաբերյալ ամբողջական տեղեկատվության հրապարակում</t>
  </si>
  <si>
    <t>Հիդրոօդերևութաբանություն, շրջակա միջավայրի մոնիթորիգ և տեղեկատվության ապահովում</t>
  </si>
  <si>
    <t>Հիդրոօդերևութաբանություն, շրջակա միջավայրի մոնիթորիգի տեղեկատվության տրամադրման  աշխատանքներ</t>
  </si>
  <si>
    <t>05</t>
  </si>
  <si>
    <t>06</t>
  </si>
  <si>
    <t xml:space="preserve"> ՇՐՋԱԿԱ  ՄԻՋԱՎԱՅՐԻ ՊԱՇՏՊԱՆՈՒԹՅՈՒՆ  
այդ թվում`</t>
  </si>
  <si>
    <t xml:space="preserve"> Շրջակա միջավայրի պաշտպանություն  (այլ դասերին չպատկանող) 
այդ թվում`</t>
  </si>
  <si>
    <t xml:space="preserve"> Շրջակա միջավայրի վրա ազդեցության գնահատում և մոնիթորինգ
այդ թվում`</t>
  </si>
  <si>
    <t xml:space="preserve"> ՀՀ շրջակա միջավայրի նախարարություն  
այդ թվում`</t>
  </si>
  <si>
    <t xml:space="preserve"> ՀՀ շրջակա միջավայրի նախարարություն  </t>
  </si>
  <si>
    <t>ՀՀ շրջակա միջավայրի նախարարություն</t>
  </si>
  <si>
    <t>«Հիդրոօդերևութաբանության և մոնիթորինգի կենտրոն» ՊՈԱԿ</t>
  </si>
  <si>
    <t xml:space="preserve"> 1016 </t>
  </si>
  <si>
    <t xml:space="preserve"> Շրջակա միջավայրի վրա ազդեցության գնահատում և մոնիթորինգ </t>
  </si>
  <si>
    <t>Ծառայությունների մատուցում</t>
  </si>
  <si>
    <t xml:space="preserve"> ՀՀ  շրջակա միջավայրի նախարարություն</t>
  </si>
  <si>
    <t xml:space="preserve"> ՄԱՍ 2. ՊԵՏԱԿԱՆ ՄԱՐՄՆԻ ԳԾՈՎ ԱՐԴՅՈՒՆՔԱՅԻՆ (ԿԱՏԱՐՈՂԱԿԱՆ) ՑՈՒՑԱՆԻՇՆԵՐԸ </t>
  </si>
  <si>
    <t xml:space="preserve"> ՄԱՍ 1. ՊԵՏԱԿԱՆ ՄԱՐՄՆԻ ԳԾՈՎ ԱՐԴՅՈՒՆՔԱՅԻՆ (ԿԱՏԱՐՈՂԱԿԱՆ) ՑՈՒՑԱՆԻՇՆԵՐԸ </t>
  </si>
  <si>
    <t xml:space="preserve">ՀՀ կառավարության 2021 թվականի </t>
  </si>
  <si>
    <t>Առաջին կիսամյակ</t>
  </si>
  <si>
    <t xml:space="preserve"> ՂԵԿԱՎԱՐ                               Ա. ԹՈՐՈՍՅԱՆ</t>
  </si>
  <si>
    <t xml:space="preserve"> Հիդրոօդերևութաբանություն, շրջակա միջավայրի մոնիթորինգ և տեղեկատվության ապահովում</t>
  </si>
  <si>
    <t xml:space="preserve">ՀՀ կառավարության  2021 թվականի </t>
  </si>
  <si>
    <t>Հավելված N 4
ՀՀ կառավարության 2021 թվականի
 __________-ի ____-ի N _____-Ն որոշման</t>
  </si>
  <si>
    <t>65311100-2</t>
  </si>
  <si>
    <t>90921100-1</t>
  </si>
  <si>
    <t>Ցուցանիշների փոփոխությունները (ավելացումները նշված են դրական նշանով, իսկ նվազեցումները՝ փակագծերում)</t>
  </si>
  <si>
    <t xml:space="preserve">ՀԱՅԱՍՏԱՆԻ ՀԱՆՐԱՊԵՏՈՒԹՅԱՆ ԿԱՌԱՎԱՐՈՒԹՅԱՆ 2020 ԹՎԱԿԱՆԻ ԴԵԿՏԵՄԲԵՐԻ 30-Ի N 2215-Ն ՈՐՈՇՄԱՆ N 5 ՀԱՎԵԼՎԱԾԻ N 7 ԱՂՅՈՒՍԱԿՈՒՄ ԿԱՏԱՐՎՈՂ ՓՈՓՈԽՈՒԹՅՈՒՆՆԵՐԸ
</t>
  </si>
  <si>
    <t>Գումարը (հազար դրամով)</t>
  </si>
  <si>
    <t xml:space="preserve"> Ցուցանիշների փոփոխությունները (ավելացումները նշված են դրական նշանով, իսկ նվազեցումները՝ փակագծերում)</t>
  </si>
  <si>
    <t>ՀԱՅԱՍՏԱՆԻ ՀԱՆՐԱՊԵՏՈՒԹՅԱՆ ԿԱՌԱՎԱՐՈՒԹՅԱՆ 2020ԹՎԱԿԱՆԻ ԴԵԿՏԵՄԲԵՐԻ 30-Ի N 2215-Ն ՈՐՈՇՄԱՆ N 10 ՀԱՎԵԼՎԱԾՈՒՄ ԿԱՏԱՐՎՈՂ ՓՈՓՈԽՈՒԹՅՈՒՆՆԵՐԸ  ԵՎ ԼՐԱՑՈՒՄՆԵՐԸ</t>
  </si>
  <si>
    <t xml:space="preserve">«ՀԱՅԱUՏԱՆԻ ՀԱՆՐԱՊԵՏՈՒԹՅԱՆ 2021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ՓՈՓՈԽՈՒԹՅՈՒՆՆԵՐԸ </t>
  </si>
  <si>
    <t xml:space="preserve">ՀԱՅԱՍՏԱՆԻ ՀԱՆՐԱՊԵՏՈՒԹՅԱՆ ԿԱՌԱՎԱՐՈՒԹՅԱՆ 2020 ԹՎԱԿԱՆԻ ԴԵԿՏԵՄԲԵՐԻ 30-Ի N 2215-Ն ՈՐՈՇՄԱՆ NN 3 ԵՎ 4 ՀԱՎԵԼՎԱԾՆԵՐՈՒՄ ԿԱՏԱՐՎՈՂ ՓՈՓՈԽՈՒԹՅՈՒՆՆԵՐԸ </t>
  </si>
  <si>
    <t xml:space="preserve">ՀԱՅԱՍՏԱՆԻ ՀԱՆՐԱՊԵՏՈՒԹՅԱՆ ԿԱՌԱՎԱՐՈՒԹՅԱՆ 2020 ԹՎԱԿԱՆԻ ԴԵԿՏԵՄԲԵՐԻ 30-Ի ԹԻՎ 2215-Ն ՈՐՈՇՄԱՆ N 9 ՀԱՎԵԼՎԱԾԻ NN  9.3, 9.13 ԵՎ 9.19  ԱՂՅՈՒՍԱԿՆԵՐՈՒՄ ԿԱՏԱՐՎՈՂ ՓՈՓՈԽՈՒԹՅՈՒՆՆԵՐԸ </t>
  </si>
  <si>
    <t xml:space="preserve">ՀԱՅԱՍՏԱՆԻ ՀԱՆՐԱՊԵՏՈՒԹՅԱՆ ԿԱՌԱՎԱՐՈՒԹՅԱՆ 2020 ԹՎԱԿԱՆԻ ԴԵԿՏԵՄԲԵՐԻ 30-Ի ԹԻՎ 2215-Ն ՈՐՈՇՄԱՆ N 9.1 ՀԱՎԵԼՎԱԾԻ N 9.1.3, 9.1.13 ԵՎ 9.1.19  ԱՂՅՈՒՍԱԿՆԵՐՈՒՄ ԿԱՏԱՐՎՈՂ ՓՈՓՈԽՈՒԹՅՈՒՆՆԵՐԸ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</si>
</sst>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-* #,##0.00\ _֏_-;\-* #,##0.00\ _֏_-;_-* &quot;-&quot;??\ _֏_-;_-@_-"/>
    <numFmt numFmtId="164" formatCode="_-* #,##0.00\ _₽_-;\-* #,##0.00\ _₽_-;_-* &quot;-&quot;??\ _₽_-;_-@_-"/>
    <numFmt numFmtId="165" formatCode="0.0"/>
    <numFmt numFmtId="166" formatCode="_(* #,##0.00_);_(* \(#,##0.00\);_(* &quot;-&quot;??_);_(@_)"/>
    <numFmt numFmtId="167" formatCode="_ * #,##0_)\ &quot;$&quot;_ ;_ * \(#,##0\)\ &quot;$&quot;_ ;_ * &quot;-&quot;_)\ &quot;$&quot;_ ;_ @_ "/>
    <numFmt numFmtId="168" formatCode="_-* #,##0.00_р_._-;\-* #,##0.00_р_._-;_-* &quot;-&quot;??_р_._-;_-@_-"/>
    <numFmt numFmtId="169" formatCode="##,##0.0;\(##,##0.0\);\-"/>
    <numFmt numFmtId="170" formatCode="#,##0.0"/>
    <numFmt numFmtId="171" formatCode="#,##0.0_);\(#,##0.0\)"/>
    <numFmt numFmtId="172" formatCode="##,##0;\(##,##0\);\-"/>
    <numFmt numFmtId="173" formatCode="_-* #,##0.0\ _֏_-;\-* #,##0.0\ _֏_-;_-* &quot;-&quot;??\ _֏_-;_-@_-"/>
  </numFmts>
  <fonts count="59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0"/>
      <name val="Times Armenian"/>
      <family val="1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8"/>
      <name val="Arial Armenian"/>
      <family val="2"/>
    </font>
    <font>
      <sz val="10"/>
      <color indexed="8"/>
      <name val="MS Sans Serif"/>
      <family val="2"/>
      <charset val="204"/>
    </font>
    <font>
      <b/>
      <sz val="12"/>
      <name val="GHEA Grapalat"/>
      <family val="3"/>
    </font>
    <font>
      <sz val="8"/>
      <name val="GHEA Grapalat"/>
      <family val="2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i/>
      <sz val="12"/>
      <color theme="1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2"/>
      <color theme="1"/>
      <name val="Calibri"/>
      <family val="2"/>
      <charset val="1"/>
      <scheme val="minor"/>
    </font>
    <font>
      <sz val="12"/>
      <color theme="1"/>
      <name val="Calibri"/>
      <family val="2"/>
      <scheme val="minor"/>
    </font>
    <font>
      <b/>
      <i/>
      <sz val="12"/>
      <name val="GHEA Grapalat"/>
      <family val="3"/>
    </font>
    <font>
      <b/>
      <i/>
      <sz val="12"/>
      <color theme="1"/>
      <name val="GHEA Grapalat"/>
      <family val="3"/>
    </font>
    <font>
      <b/>
      <sz val="8"/>
      <name val="GHEA Grapalat"/>
      <family val="2"/>
    </font>
    <font>
      <sz val="12"/>
      <color indexed="8"/>
      <name val="GHEA Grapalat"/>
      <family val="3"/>
    </font>
    <font>
      <sz val="11"/>
      <color theme="1"/>
      <name val="GHEA Grapalat"/>
      <family val="3"/>
    </font>
    <font>
      <b/>
      <sz val="12"/>
      <color indexed="8"/>
      <name val="GHEA Grapalat"/>
      <family val="3"/>
    </font>
    <font>
      <b/>
      <sz val="12"/>
      <name val="GHEA Grapalat"/>
      <family val="2"/>
    </font>
    <font>
      <sz val="12"/>
      <name val="GHEA Grapalat"/>
      <family val="2"/>
    </font>
    <font>
      <i/>
      <sz val="11"/>
      <name val="GHEA Grapalat"/>
      <family val="2"/>
    </font>
    <font>
      <sz val="10"/>
      <color theme="1"/>
      <name val="GHEA Grapalat"/>
      <family val="3"/>
    </font>
    <font>
      <sz val="12"/>
      <color rgb="FF000000"/>
      <name val="GHEA Grapalat"/>
      <family val="3"/>
    </font>
    <font>
      <sz val="10"/>
      <color rgb="FF000000"/>
      <name val="GHEA Grapalat"/>
      <family val="3"/>
    </font>
    <font>
      <b/>
      <sz val="11"/>
      <name val="GHEA Grapalat"/>
      <family val="3"/>
    </font>
    <font>
      <i/>
      <sz val="11"/>
      <name val="GHEA Grapalat"/>
      <family val="3"/>
    </font>
    <font>
      <sz val="11"/>
      <name val="GHEA Grapalat"/>
      <family val="3"/>
    </font>
    <font>
      <b/>
      <i/>
      <sz val="11"/>
      <name val="GHEA Grapalat"/>
      <family val="3"/>
    </font>
    <font>
      <sz val="14"/>
      <name val="Calibri"/>
      <family val="2"/>
      <charset val="204"/>
    </font>
    <font>
      <b/>
      <sz val="11"/>
      <color theme="1"/>
      <name val="GHEA Grapalat"/>
      <family val="3"/>
    </font>
    <font>
      <b/>
      <sz val="10"/>
      <name val="GHEA Grapalat"/>
      <family val="3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5">
    <xf numFmtId="0" fontId="0" fillId="0" borderId="0"/>
    <xf numFmtId="0" fontId="3" fillId="0" borderId="0"/>
    <xf numFmtId="9" fontId="4" fillId="0" borderId="0" applyFont="0" applyFill="0" applyBorder="0" applyAlignment="0" applyProtection="0"/>
    <xf numFmtId="0" fontId="5" fillId="0" borderId="0"/>
    <xf numFmtId="0" fontId="7" fillId="0" borderId="0"/>
    <xf numFmtId="0" fontId="6" fillId="0" borderId="0"/>
    <xf numFmtId="164" fontId="7" fillId="0" borderId="0" applyFont="0" applyFill="0" applyBorder="0" applyAlignment="0" applyProtection="0"/>
    <xf numFmtId="0" fontId="8" fillId="0" borderId="0"/>
    <xf numFmtId="0" fontId="9" fillId="0" borderId="0"/>
    <xf numFmtId="0" fontId="7" fillId="0" borderId="0"/>
    <xf numFmtId="0" fontId="5" fillId="0" borderId="0"/>
    <xf numFmtId="0" fontId="2" fillId="0" borderId="0"/>
    <xf numFmtId="0" fontId="10" fillId="0" borderId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11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12" fillId="0" borderId="0"/>
    <xf numFmtId="0" fontId="9" fillId="0" borderId="0"/>
    <xf numFmtId="0" fontId="2" fillId="0" borderId="0"/>
    <xf numFmtId="0" fontId="13" fillId="0" borderId="0"/>
    <xf numFmtId="9" fontId="9" fillId="0" borderId="0" applyFont="0" applyFill="0" applyBorder="0" applyAlignment="0" applyProtection="0"/>
    <xf numFmtId="0" fontId="14" fillId="0" borderId="0"/>
    <xf numFmtId="0" fontId="9" fillId="0" borderId="0"/>
    <xf numFmtId="0" fontId="10" fillId="0" borderId="0"/>
    <xf numFmtId="0" fontId="14" fillId="0" borderId="0"/>
    <xf numFmtId="168" fontId="9" fillId="0" borderId="0" applyFont="0" applyFill="0" applyBorder="0" applyAlignment="0" applyProtection="0"/>
    <xf numFmtId="168" fontId="10" fillId="0" borderId="0" applyFont="0" applyFill="0" applyBorder="0" applyAlignment="0" applyProtection="0"/>
    <xf numFmtId="0" fontId="16" fillId="0" borderId="0">
      <alignment horizontal="left" vertical="top" wrapText="1"/>
    </xf>
    <xf numFmtId="169" fontId="16" fillId="0" borderId="0" applyFill="0" applyBorder="0" applyProtection="0">
      <alignment horizontal="right" vertical="top"/>
    </xf>
    <xf numFmtId="0" fontId="9" fillId="0" borderId="0"/>
    <xf numFmtId="0" fontId="13" fillId="0" borderId="0">
      <alignment horizontal="left" vertical="top" wrapText="1"/>
    </xf>
    <xf numFmtId="0" fontId="1" fillId="0" borderId="0"/>
    <xf numFmtId="0" fontId="16" fillId="0" borderId="0">
      <alignment horizontal="left" vertical="top" wrapText="1"/>
    </xf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22" fillId="13" borderId="0" applyNumberFormat="0" applyBorder="0" applyAlignment="0" applyProtection="0"/>
    <xf numFmtId="0" fontId="22" fillId="17" borderId="0" applyNumberFormat="0" applyBorder="0" applyAlignment="0" applyProtection="0"/>
    <xf numFmtId="0" fontId="22" fillId="21" borderId="0" applyNumberFormat="0" applyBorder="0" applyAlignment="0" applyProtection="0"/>
    <xf numFmtId="0" fontId="22" fillId="25" borderId="0" applyNumberFormat="0" applyBorder="0" applyAlignment="0" applyProtection="0"/>
    <xf numFmtId="0" fontId="22" fillId="29" borderId="0" applyNumberFormat="0" applyBorder="0" applyAlignment="0" applyProtection="0"/>
    <xf numFmtId="0" fontId="22" fillId="33" borderId="0" applyNumberFormat="0" applyBorder="0" applyAlignment="0" applyProtection="0"/>
    <xf numFmtId="0" fontId="22" fillId="10" borderId="0" applyNumberFormat="0" applyBorder="0" applyAlignment="0" applyProtection="0"/>
    <xf numFmtId="0" fontId="22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30" borderId="0" applyNumberFormat="0" applyBorder="0" applyAlignment="0" applyProtection="0"/>
    <xf numFmtId="0" fontId="23" fillId="4" borderId="0" applyNumberFormat="0" applyBorder="0" applyAlignment="0" applyProtection="0"/>
    <xf numFmtId="0" fontId="24" fillId="7" borderId="10" applyNumberFormat="0" applyAlignment="0" applyProtection="0"/>
    <xf numFmtId="0" fontId="25" fillId="8" borderId="13" applyNumberFormat="0" applyAlignment="0" applyProtection="0"/>
    <xf numFmtId="0" fontId="26" fillId="0" borderId="0" applyNumberFormat="0" applyFill="0" applyBorder="0" applyAlignment="0" applyProtection="0"/>
    <xf numFmtId="0" fontId="27" fillId="3" borderId="0" applyNumberFormat="0" applyBorder="0" applyAlignment="0" applyProtection="0"/>
    <xf numFmtId="0" fontId="28" fillId="0" borderId="7" applyNumberFormat="0" applyFill="0" applyAlignment="0" applyProtection="0"/>
    <xf numFmtId="0" fontId="29" fillId="0" borderId="8" applyNumberFormat="0" applyFill="0" applyAlignment="0" applyProtection="0"/>
    <xf numFmtId="0" fontId="30" fillId="0" borderId="9" applyNumberFormat="0" applyFill="0" applyAlignment="0" applyProtection="0"/>
    <xf numFmtId="0" fontId="30" fillId="0" borderId="0" applyNumberFormat="0" applyFill="0" applyBorder="0" applyAlignment="0" applyProtection="0"/>
    <xf numFmtId="0" fontId="31" fillId="6" borderId="10" applyNumberFormat="0" applyAlignment="0" applyProtection="0"/>
    <xf numFmtId="0" fontId="32" fillId="0" borderId="12" applyNumberFormat="0" applyFill="0" applyAlignment="0" applyProtection="0"/>
    <xf numFmtId="0" fontId="33" fillId="5" borderId="0" applyNumberFormat="0" applyBorder="0" applyAlignment="0" applyProtection="0"/>
    <xf numFmtId="0" fontId="6" fillId="9" borderId="14" applyNumberFormat="0" applyFont="0" applyAlignment="0" applyProtection="0"/>
    <xf numFmtId="0" fontId="34" fillId="7" borderId="11" applyNumberFormat="0" applyAlignment="0" applyProtection="0"/>
    <xf numFmtId="0" fontId="35" fillId="0" borderId="0" applyNumberFormat="0" applyFill="0" applyBorder="0" applyAlignment="0" applyProtection="0"/>
    <xf numFmtId="0" fontId="36" fillId="0" borderId="15" applyNumberFormat="0" applyFill="0" applyAlignment="0" applyProtection="0"/>
    <xf numFmtId="0" fontId="37" fillId="0" borderId="0" applyNumberFormat="0" applyFill="0" applyBorder="0" applyAlignment="0" applyProtection="0"/>
    <xf numFmtId="0" fontId="5" fillId="0" borderId="0"/>
    <xf numFmtId="168" fontId="5" fillId="0" borderId="0" applyFont="0" applyFill="0" applyBorder="0" applyAlignment="0" applyProtection="0"/>
    <xf numFmtId="164" fontId="9" fillId="0" borderId="0" applyFont="0" applyFill="0" applyBorder="0" applyAlignment="0" applyProtection="0"/>
    <xf numFmtId="169" fontId="42" fillId="0" borderId="0" applyFill="0" applyBorder="0" applyProtection="0">
      <alignment horizontal="right" vertical="top"/>
    </xf>
    <xf numFmtId="0" fontId="9" fillId="0" borderId="0"/>
    <xf numFmtId="43" fontId="7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</cellStyleXfs>
  <cellXfs count="326">
    <xf numFmtId="0" fontId="0" fillId="0" borderId="0" xfId="0"/>
    <xf numFmtId="0" fontId="17" fillId="2" borderId="0" xfId="0" applyFont="1" applyFill="1"/>
    <xf numFmtId="0" fontId="20" fillId="2" borderId="0" xfId="34" applyFont="1" applyFill="1"/>
    <xf numFmtId="0" fontId="20" fillId="0" borderId="0" xfId="0" applyFont="1"/>
    <xf numFmtId="0" fontId="38" fillId="0" borderId="0" xfId="0" applyFont="1" applyAlignment="1">
      <alignment horizontal="left" vertical="top" wrapText="1"/>
    </xf>
    <xf numFmtId="0" fontId="20" fillId="0" borderId="4" xfId="0" applyFont="1" applyBorder="1"/>
    <xf numFmtId="0" fontId="18" fillId="0" borderId="18" xfId="0" applyFont="1" applyBorder="1" applyAlignment="1">
      <alignment horizontal="left" vertical="top" wrapText="1"/>
    </xf>
    <xf numFmtId="0" fontId="20" fillId="0" borderId="16" xfId="0" applyFont="1" applyBorder="1" applyAlignment="1">
      <alignment horizontal="left" vertical="top" wrapText="1"/>
    </xf>
    <xf numFmtId="0" fontId="20" fillId="0" borderId="0" xfId="9" applyFont="1"/>
    <xf numFmtId="0" fontId="20" fillId="0" borderId="0" xfId="9" applyFont="1" applyBorder="1"/>
    <xf numFmtId="169" fontId="15" fillId="2" borderId="16" xfId="30" applyNumberFormat="1" applyFont="1" applyFill="1" applyBorder="1" applyAlignment="1">
      <alignment horizontal="right" vertical="top" wrapText="1"/>
    </xf>
    <xf numFmtId="0" fontId="17" fillId="2" borderId="16" xfId="30" applyFont="1" applyFill="1" applyBorder="1" applyAlignment="1">
      <alignment horizontal="left" vertical="top" wrapText="1"/>
    </xf>
    <xf numFmtId="0" fontId="20" fillId="2" borderId="0" xfId="5" applyFont="1" applyFill="1"/>
    <xf numFmtId="0" fontId="19" fillId="2" borderId="0" xfId="5" applyFont="1" applyFill="1" applyAlignment="1"/>
    <xf numFmtId="0" fontId="21" fillId="0" borderId="4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center"/>
    </xf>
    <xf numFmtId="0" fontId="20" fillId="0" borderId="0" xfId="0" applyFont="1" applyBorder="1" applyAlignment="1">
      <alignment horizontal="center" vertical="top"/>
    </xf>
    <xf numFmtId="0" fontId="20" fillId="2" borderId="0" xfId="0" applyFont="1" applyFill="1" applyBorder="1" applyAlignment="1">
      <alignment vertical="center" wrapText="1"/>
    </xf>
    <xf numFmtId="0" fontId="0" fillId="0" borderId="0" xfId="0" applyFont="1" applyAlignment="1">
      <alignment horizontal="left" vertical="top" wrapText="1"/>
    </xf>
    <xf numFmtId="0" fontId="20" fillId="2" borderId="16" xfId="9" applyFont="1" applyFill="1" applyBorder="1" applyAlignment="1">
      <alignment horizontal="left" vertical="top" wrapText="1"/>
    </xf>
    <xf numFmtId="0" fontId="19" fillId="0" borderId="17" xfId="0" applyFont="1" applyBorder="1" applyAlignment="1"/>
    <xf numFmtId="0" fontId="19" fillId="0" borderId="5" xfId="0" applyFont="1" applyBorder="1" applyAlignment="1"/>
    <xf numFmtId="169" fontId="17" fillId="2" borderId="16" xfId="30" applyNumberFormat="1" applyFont="1" applyFill="1" applyBorder="1" applyAlignment="1">
      <alignment horizontal="right" vertical="top" wrapText="1"/>
    </xf>
    <xf numFmtId="0" fontId="20" fillId="0" borderId="16" xfId="0" applyFont="1" applyBorder="1" applyAlignment="1">
      <alignment horizontal="center" vertical="top" wrapText="1"/>
    </xf>
    <xf numFmtId="0" fontId="20" fillId="0" borderId="0" xfId="9" applyFont="1" applyFill="1" applyAlignment="1">
      <alignment horizontal="right"/>
    </xf>
    <xf numFmtId="0" fontId="20" fillId="2" borderId="0" xfId="34" applyFont="1" applyFill="1" applyBorder="1" applyAlignment="1">
      <alignment horizontal="left" vertical="top"/>
    </xf>
    <xf numFmtId="0" fontId="20" fillId="0" borderId="17" xfId="0" applyFont="1" applyBorder="1" applyAlignment="1">
      <alignment horizontal="center" vertical="top" wrapText="1"/>
    </xf>
    <xf numFmtId="169" fontId="17" fillId="0" borderId="16" xfId="31" applyNumberFormat="1" applyFont="1" applyBorder="1" applyAlignment="1">
      <alignment horizontal="center" vertical="top"/>
    </xf>
    <xf numFmtId="0" fontId="20" fillId="0" borderId="4" xfId="0" applyFont="1" applyBorder="1" applyAlignment="1">
      <alignment horizontal="center" vertical="center" wrapText="1"/>
    </xf>
    <xf numFmtId="0" fontId="20" fillId="0" borderId="4" xfId="0" applyFont="1" applyBorder="1" applyAlignment="1">
      <alignment vertical="top" wrapText="1"/>
    </xf>
    <xf numFmtId="0" fontId="0" fillId="0" borderId="0" xfId="0" applyAlignment="1">
      <alignment horizontal="left" vertical="top" wrapText="1"/>
    </xf>
    <xf numFmtId="0" fontId="0" fillId="2" borderId="0" xfId="0" applyFill="1" applyAlignment="1">
      <alignment horizontal="left" vertical="top" wrapText="1"/>
    </xf>
    <xf numFmtId="0" fontId="20" fillId="0" borderId="16" xfId="0" applyFont="1" applyBorder="1"/>
    <xf numFmtId="169" fontId="17" fillId="0" borderId="16" xfId="30" applyNumberFormat="1" applyFont="1" applyBorder="1" applyAlignment="1">
      <alignment horizontal="center" vertical="center" wrapText="1"/>
    </xf>
    <xf numFmtId="0" fontId="20" fillId="2" borderId="0" xfId="83" applyFont="1" applyFill="1"/>
    <xf numFmtId="0" fontId="44" fillId="2" borderId="16" xfId="0" applyFont="1" applyFill="1" applyBorder="1" applyAlignment="1">
      <alignment horizontal="left" vertical="top" wrapText="1"/>
    </xf>
    <xf numFmtId="0" fontId="18" fillId="2" borderId="18" xfId="0" applyFont="1" applyFill="1" applyBorder="1" applyAlignment="1">
      <alignment horizontal="left" vertical="top" wrapText="1"/>
    </xf>
    <xf numFmtId="0" fontId="20" fillId="2" borderId="0" xfId="0" applyFont="1" applyFill="1" applyAlignment="1">
      <alignment horizontal="left" vertical="top" wrapText="1"/>
    </xf>
    <xf numFmtId="0" fontId="20" fillId="2" borderId="16" xfId="0" applyFont="1" applyFill="1" applyBorder="1" applyAlignment="1">
      <alignment horizontal="left" vertical="top" wrapText="1"/>
    </xf>
    <xf numFmtId="0" fontId="18" fillId="2" borderId="16" xfId="0" applyFont="1" applyFill="1" applyBorder="1" applyAlignment="1">
      <alignment horizontal="left" vertical="top" wrapText="1"/>
    </xf>
    <xf numFmtId="169" fontId="17" fillId="2" borderId="16" xfId="31" applyNumberFormat="1" applyFont="1" applyFill="1" applyBorder="1" applyAlignment="1">
      <alignment horizontal="right" vertical="top"/>
    </xf>
    <xf numFmtId="0" fontId="17" fillId="2" borderId="18" xfId="0" applyFont="1" applyFill="1" applyBorder="1" applyAlignment="1">
      <alignment horizontal="left" vertical="top" wrapText="1"/>
    </xf>
    <xf numFmtId="0" fontId="20" fillId="0" borderId="16" xfId="0" applyFont="1" applyBorder="1" applyAlignment="1">
      <alignment vertical="top" wrapText="1"/>
    </xf>
    <xf numFmtId="0" fontId="17" fillId="2" borderId="16" xfId="30" applyFont="1" applyFill="1" applyBorder="1" applyAlignment="1">
      <alignment horizontal="center" vertical="top" wrapText="1"/>
    </xf>
    <xf numFmtId="0" fontId="17" fillId="2" borderId="16" xfId="30" applyFont="1" applyFill="1" applyBorder="1">
      <alignment horizontal="left" vertical="top" wrapText="1"/>
    </xf>
    <xf numFmtId="0" fontId="17" fillId="2" borderId="0" xfId="30" applyFont="1" applyFill="1">
      <alignment horizontal="left" vertical="top" wrapText="1"/>
    </xf>
    <xf numFmtId="0" fontId="15" fillId="2" borderId="16" xfId="30" applyFont="1" applyFill="1" applyBorder="1" applyAlignment="1">
      <alignment horizontal="left" vertical="top" wrapText="1"/>
    </xf>
    <xf numFmtId="0" fontId="20" fillId="2" borderId="0" xfId="9" applyFont="1" applyFill="1" applyAlignment="1">
      <alignment horizontal="left" vertical="top" wrapText="1"/>
    </xf>
    <xf numFmtId="0" fontId="20" fillId="2" borderId="0" xfId="9" applyFont="1" applyFill="1"/>
    <xf numFmtId="0" fontId="20" fillId="2" borderId="0" xfId="0" applyFont="1" applyFill="1" applyAlignment="1">
      <alignment horizontal="right"/>
    </xf>
    <xf numFmtId="0" fontId="20" fillId="2" borderId="0" xfId="9" applyFont="1" applyFill="1" applyBorder="1"/>
    <xf numFmtId="0" fontId="19" fillId="2" borderId="0" xfId="9" applyFont="1" applyFill="1" applyAlignment="1">
      <alignment horizontal="center" wrapText="1"/>
    </xf>
    <xf numFmtId="0" fontId="17" fillId="2" borderId="16" xfId="30" applyFont="1" applyFill="1" applyBorder="1" applyAlignment="1">
      <alignment horizontal="center" vertical="center" wrapText="1"/>
    </xf>
    <xf numFmtId="0" fontId="20" fillId="2" borderId="16" xfId="0" applyFont="1" applyFill="1" applyBorder="1" applyAlignment="1">
      <alignment horizontal="center" vertical="top" wrapText="1"/>
    </xf>
    <xf numFmtId="0" fontId="20" fillId="2" borderId="16" xfId="0" applyFont="1" applyFill="1" applyBorder="1" applyAlignment="1">
      <alignment vertical="top" wrapText="1"/>
    </xf>
    <xf numFmtId="0" fontId="17" fillId="2" borderId="16" xfId="0" applyFont="1" applyFill="1" applyBorder="1" applyAlignment="1">
      <alignment horizontal="left" vertical="top" wrapText="1"/>
    </xf>
    <xf numFmtId="0" fontId="17" fillId="2" borderId="0" xfId="0" applyFont="1" applyFill="1" applyAlignment="1">
      <alignment horizontal="left" vertical="top" wrapText="1"/>
    </xf>
    <xf numFmtId="0" fontId="21" fillId="2" borderId="16" xfId="0" applyFont="1" applyFill="1" applyBorder="1" applyAlignment="1">
      <alignment horizontal="left" vertical="top" wrapText="1"/>
    </xf>
    <xf numFmtId="0" fontId="40" fillId="2" borderId="16" xfId="30" applyFont="1" applyFill="1" applyBorder="1" applyAlignment="1">
      <alignment horizontal="left" vertical="top" wrapText="1"/>
    </xf>
    <xf numFmtId="0" fontId="17" fillId="2" borderId="0" xfId="30" applyFont="1" applyFill="1" applyBorder="1">
      <alignment horizontal="left" vertical="top" wrapText="1"/>
    </xf>
    <xf numFmtId="0" fontId="17" fillId="2" borderId="0" xfId="30" applyFont="1" applyFill="1" applyBorder="1" applyAlignment="1">
      <alignment horizontal="left" vertical="top" wrapText="1"/>
    </xf>
    <xf numFmtId="0" fontId="17" fillId="2" borderId="0" xfId="30" applyFont="1" applyFill="1" applyAlignment="1">
      <alignment horizontal="left" vertical="top" wrapText="1"/>
    </xf>
    <xf numFmtId="0" fontId="19" fillId="2" borderId="16" xfId="0" applyFont="1" applyFill="1" applyBorder="1" applyAlignment="1">
      <alignment horizontal="left" vertical="top" wrapText="1"/>
    </xf>
    <xf numFmtId="0" fontId="19" fillId="2" borderId="0" xfId="0" applyFont="1" applyFill="1" applyAlignment="1">
      <alignment horizontal="left" vertical="top" wrapText="1"/>
    </xf>
    <xf numFmtId="0" fontId="17" fillId="2" borderId="16" xfId="30" applyFont="1" applyFill="1" applyBorder="1" applyAlignment="1">
      <alignment horizontal="right" vertical="top" wrapText="1"/>
    </xf>
    <xf numFmtId="0" fontId="20" fillId="0" borderId="0" xfId="0" applyFont="1" applyAlignment="1">
      <alignment horizontal="right"/>
    </xf>
    <xf numFmtId="0" fontId="20" fillId="2" borderId="0" xfId="0" applyFont="1" applyFill="1"/>
    <xf numFmtId="0" fontId="17" fillId="2" borderId="0" xfId="30" applyFont="1" applyFill="1" applyAlignment="1">
      <alignment vertical="center"/>
    </xf>
    <xf numFmtId="0" fontId="17" fillId="2" borderId="0" xfId="81" applyFont="1" applyFill="1" applyAlignment="1">
      <alignment vertical="center" wrapText="1"/>
    </xf>
    <xf numFmtId="0" fontId="17" fillId="2" borderId="0" xfId="30" applyFont="1" applyFill="1" applyAlignment="1">
      <alignment horizontal="right" vertical="center"/>
    </xf>
    <xf numFmtId="170" fontId="43" fillId="2" borderId="0" xfId="9" applyNumberFormat="1" applyFont="1" applyFill="1"/>
    <xf numFmtId="3" fontId="43" fillId="2" borderId="0" xfId="9" applyNumberFormat="1" applyFont="1" applyFill="1"/>
    <xf numFmtId="0" fontId="19" fillId="2" borderId="16" xfId="0" applyFont="1" applyFill="1" applyBorder="1" applyAlignment="1">
      <alignment horizontal="center" vertical="center" wrapText="1"/>
    </xf>
    <xf numFmtId="1" fontId="21" fillId="2" borderId="2" xfId="0" applyNumberFormat="1" applyFont="1" applyFill="1" applyBorder="1" applyAlignment="1">
      <alignment horizontal="center" vertical="center"/>
    </xf>
    <xf numFmtId="0" fontId="15" fillId="2" borderId="16" xfId="0" applyFont="1" applyFill="1" applyBorder="1" applyAlignment="1">
      <alignment horizontal="center" vertical="center"/>
    </xf>
    <xf numFmtId="0" fontId="15" fillId="2" borderId="23" xfId="0" applyFont="1" applyFill="1" applyBorder="1" applyAlignment="1">
      <alignment horizontal="center" vertical="center"/>
    </xf>
    <xf numFmtId="0" fontId="15" fillId="2" borderId="16" xfId="0" applyFont="1" applyFill="1" applyBorder="1" applyAlignment="1">
      <alignment vertical="center" wrapText="1"/>
    </xf>
    <xf numFmtId="0" fontId="39" fillId="2" borderId="0" xfId="9" applyFont="1" applyFill="1"/>
    <xf numFmtId="169" fontId="15" fillId="0" borderId="16" xfId="30" applyNumberFormat="1" applyFont="1" applyBorder="1" applyAlignment="1">
      <alignment horizontal="center" vertical="center" wrapText="1"/>
    </xf>
    <xf numFmtId="0" fontId="44" fillId="0" borderId="16" xfId="0" applyFont="1" applyBorder="1" applyAlignment="1">
      <alignment horizontal="left" vertical="top" wrapText="1"/>
    </xf>
    <xf numFmtId="0" fontId="18" fillId="0" borderId="16" xfId="0" applyFont="1" applyBorder="1" applyAlignment="1">
      <alignment horizontal="left" vertical="top" wrapText="1"/>
    </xf>
    <xf numFmtId="169" fontId="17" fillId="0" borderId="16" xfId="31" applyNumberFormat="1" applyFont="1" applyBorder="1" applyAlignment="1">
      <alignment vertical="center"/>
    </xf>
    <xf numFmtId="169" fontId="17" fillId="2" borderId="16" xfId="30" applyNumberFormat="1" applyFont="1" applyFill="1" applyBorder="1" applyAlignment="1">
      <alignment vertical="center" wrapText="1"/>
    </xf>
    <xf numFmtId="0" fontId="15" fillId="0" borderId="16" xfId="0" applyFont="1" applyBorder="1" applyAlignment="1">
      <alignment horizontal="left" vertical="top" wrapText="1"/>
    </xf>
    <xf numFmtId="169" fontId="15" fillId="0" borderId="16" xfId="80" applyNumberFormat="1" applyFont="1" applyBorder="1" applyAlignment="1">
      <alignment horizontal="right" vertical="top"/>
    </xf>
    <xf numFmtId="0" fontId="0" fillId="2" borderId="16" xfId="0" applyFill="1" applyBorder="1" applyAlignment="1">
      <alignment horizontal="left" vertical="top" wrapText="1"/>
    </xf>
    <xf numFmtId="0" fontId="46" fillId="2" borderId="16" xfId="30" applyFont="1" applyFill="1" applyBorder="1" applyAlignment="1">
      <alignment horizontal="left" vertical="top" wrapText="1"/>
    </xf>
    <xf numFmtId="0" fontId="39" fillId="0" borderId="0" xfId="0" applyFont="1" applyAlignment="1">
      <alignment horizontal="left" vertical="top" wrapText="1"/>
    </xf>
    <xf numFmtId="0" fontId="47" fillId="2" borderId="16" xfId="30" applyFont="1" applyFill="1" applyBorder="1" applyAlignment="1">
      <alignment horizontal="left" vertical="top" wrapText="1"/>
    </xf>
    <xf numFmtId="0" fontId="15" fillId="2" borderId="16" xfId="30" applyFont="1" applyFill="1" applyBorder="1" applyAlignment="1">
      <alignment horizontal="right" vertical="top" wrapText="1"/>
    </xf>
    <xf numFmtId="0" fontId="47" fillId="0" borderId="16" xfId="30" applyFont="1" applyBorder="1">
      <alignment horizontal="left" vertical="top" wrapText="1"/>
    </xf>
    <xf numFmtId="0" fontId="47" fillId="0" borderId="16" xfId="30" applyFont="1" applyBorder="1" applyAlignment="1">
      <alignment horizontal="left" vertical="top" wrapText="1"/>
    </xf>
    <xf numFmtId="169" fontId="15" fillId="0" borderId="16" xfId="31" applyNumberFormat="1" applyFont="1" applyBorder="1" applyAlignment="1">
      <alignment horizontal="right" vertical="top"/>
    </xf>
    <xf numFmtId="0" fontId="47" fillId="0" borderId="0" xfId="30" applyFont="1">
      <alignment horizontal="left" vertical="top" wrapText="1"/>
    </xf>
    <xf numFmtId="169" fontId="47" fillId="0" borderId="16" xfId="31" applyNumberFormat="1" applyFont="1" applyBorder="1" applyAlignment="1">
      <alignment horizontal="right" vertical="top"/>
    </xf>
    <xf numFmtId="0" fontId="40" fillId="0" borderId="16" xfId="30" applyFont="1" applyBorder="1" applyAlignment="1">
      <alignment horizontal="left" vertical="top" wrapText="1"/>
    </xf>
    <xf numFmtId="0" fontId="47" fillId="0" borderId="0" xfId="30" applyFont="1" applyAlignment="1">
      <alignment horizontal="center" vertical="top" wrapText="1"/>
    </xf>
    <xf numFmtId="0" fontId="47" fillId="2" borderId="16" xfId="30" applyFont="1" applyFill="1" applyBorder="1" applyAlignment="1">
      <alignment horizontal="left" vertical="center" wrapText="1"/>
    </xf>
    <xf numFmtId="0" fontId="20" fillId="2" borderId="0" xfId="9" applyFont="1" applyFill="1" applyBorder="1" applyAlignment="1">
      <alignment horizontal="left" vertical="top" wrapText="1"/>
    </xf>
    <xf numFmtId="169" fontId="17" fillId="2" borderId="0" xfId="30" applyNumberFormat="1" applyFont="1" applyFill="1" applyBorder="1" applyAlignment="1">
      <alignment horizontal="right" vertical="top" wrapText="1"/>
    </xf>
    <xf numFmtId="0" fontId="0" fillId="2" borderId="0" xfId="0" applyFont="1" applyFill="1" applyBorder="1" applyAlignment="1">
      <alignment horizontal="left" vertical="top" wrapText="1"/>
    </xf>
    <xf numFmtId="0" fontId="15" fillId="0" borderId="16" xfId="30" applyFont="1" applyBorder="1">
      <alignment horizontal="left" vertical="top" wrapText="1"/>
    </xf>
    <xf numFmtId="0" fontId="15" fillId="0" borderId="0" xfId="0" applyFont="1"/>
    <xf numFmtId="0" fontId="19" fillId="2" borderId="16" xfId="0" applyFont="1" applyFill="1" applyBorder="1" applyAlignment="1">
      <alignment vertical="top" wrapText="1"/>
    </xf>
    <xf numFmtId="0" fontId="21" fillId="0" borderId="16" xfId="0" applyFont="1" applyBorder="1" applyAlignment="1">
      <alignment horizontal="left" vertical="top" wrapText="1"/>
    </xf>
    <xf numFmtId="0" fontId="48" fillId="0" borderId="16" xfId="0" applyFont="1" applyBorder="1" applyAlignment="1">
      <alignment horizontal="left" vertical="top" wrapText="1"/>
    </xf>
    <xf numFmtId="0" fontId="15" fillId="0" borderId="0" xfId="0" applyFont="1" applyFill="1" applyBorder="1" applyAlignment="1">
      <alignment vertical="top" wrapText="1"/>
    </xf>
    <xf numFmtId="0" fontId="20" fillId="2" borderId="16" xfId="0" applyFont="1" applyFill="1" applyBorder="1" applyAlignment="1">
      <alignment vertical="center" wrapText="1"/>
    </xf>
    <xf numFmtId="0" fontId="21" fillId="2" borderId="16" xfId="0" applyFont="1" applyFill="1" applyBorder="1" applyAlignment="1">
      <alignment vertical="center" wrapText="1"/>
    </xf>
    <xf numFmtId="0" fontId="20" fillId="0" borderId="16" xfId="0" applyFont="1" applyBorder="1" applyAlignment="1">
      <alignment horizontal="left" vertical="center" wrapText="1"/>
    </xf>
    <xf numFmtId="0" fontId="20" fillId="2" borderId="17" xfId="0" applyFont="1" applyFill="1" applyBorder="1" applyAlignment="1">
      <alignment vertical="top" wrapText="1"/>
    </xf>
    <xf numFmtId="0" fontId="20" fillId="2" borderId="18" xfId="0" applyFont="1" applyFill="1" applyBorder="1" applyAlignment="1">
      <alignment vertical="top" wrapText="1"/>
    </xf>
    <xf numFmtId="0" fontId="20" fillId="2" borderId="2" xfId="0" applyFont="1" applyFill="1" applyBorder="1" applyAlignment="1">
      <alignment vertical="top" wrapText="1"/>
    </xf>
    <xf numFmtId="0" fontId="21" fillId="2" borderId="16" xfId="0" applyFont="1" applyFill="1" applyBorder="1" applyAlignment="1">
      <alignment horizontal="left" vertical="center"/>
    </xf>
    <xf numFmtId="0" fontId="20" fillId="2" borderId="16" xfId="0" applyFont="1" applyFill="1" applyBorder="1" applyAlignment="1">
      <alignment horizontal="left" vertical="top"/>
    </xf>
    <xf numFmtId="0" fontId="49" fillId="0" borderId="0" xfId="0" applyFont="1"/>
    <xf numFmtId="0" fontId="21" fillId="2" borderId="0" xfId="0" applyFont="1" applyFill="1" applyBorder="1" applyAlignment="1">
      <alignment horizontal="left" vertical="center"/>
    </xf>
    <xf numFmtId="0" fontId="20" fillId="2" borderId="0" xfId="0" applyFont="1" applyFill="1" applyBorder="1" applyAlignment="1">
      <alignment horizontal="left" vertical="top"/>
    </xf>
    <xf numFmtId="165" fontId="48" fillId="0" borderId="0" xfId="0" applyNumberFormat="1" applyFont="1" applyBorder="1" applyAlignment="1">
      <alignment horizontal="center" vertical="center" wrapText="1"/>
    </xf>
    <xf numFmtId="0" fontId="44" fillId="0" borderId="0" xfId="0" applyFont="1"/>
    <xf numFmtId="0" fontId="51" fillId="0" borderId="0" xfId="0" applyFont="1"/>
    <xf numFmtId="0" fontId="44" fillId="0" borderId="0" xfId="0" applyFont="1" applyAlignment="1">
      <alignment horizontal="center"/>
    </xf>
    <xf numFmtId="0" fontId="19" fillId="34" borderId="0" xfId="0" applyFont="1" applyFill="1" applyAlignment="1"/>
    <xf numFmtId="0" fontId="21" fillId="0" borderId="16" xfId="0" applyFont="1" applyBorder="1" applyAlignment="1">
      <alignment vertical="top" wrapText="1"/>
    </xf>
    <xf numFmtId="0" fontId="21" fillId="0" borderId="0" xfId="0" applyFont="1" applyBorder="1" applyAlignment="1">
      <alignment vertical="top" wrapText="1"/>
    </xf>
    <xf numFmtId="0" fontId="20" fillId="0" borderId="0" xfId="0" applyFont="1" applyBorder="1" applyAlignment="1">
      <alignment horizontal="justify"/>
    </xf>
    <xf numFmtId="0" fontId="20" fillId="0" borderId="0" xfId="0" applyFont="1" applyBorder="1"/>
    <xf numFmtId="0" fontId="21" fillId="2" borderId="16" xfId="0" applyFont="1" applyFill="1" applyBorder="1" applyAlignment="1">
      <alignment horizontal="left" vertical="center" wrapText="1"/>
    </xf>
    <xf numFmtId="0" fontId="21" fillId="2" borderId="17" xfId="0" applyFont="1" applyFill="1" applyBorder="1" applyAlignment="1">
      <alignment horizontal="left" vertical="center"/>
    </xf>
    <xf numFmtId="0" fontId="20" fillId="2" borderId="18" xfId="0" applyFont="1" applyFill="1" applyBorder="1" applyAlignment="1">
      <alignment horizontal="left" vertical="top"/>
    </xf>
    <xf numFmtId="0" fontId="19" fillId="2" borderId="0" xfId="0" applyFont="1" applyFill="1" applyBorder="1" applyAlignment="1">
      <alignment vertical="top" wrapText="1"/>
    </xf>
    <xf numFmtId="0" fontId="48" fillId="0" borderId="0" xfId="0" applyFont="1" applyBorder="1" applyAlignment="1">
      <alignment horizontal="left" vertical="top" wrapText="1"/>
    </xf>
    <xf numFmtId="0" fontId="20" fillId="2" borderId="19" xfId="0" applyFont="1" applyFill="1" applyBorder="1" applyAlignment="1">
      <alignment vertical="top" wrapText="1"/>
    </xf>
    <xf numFmtId="0" fontId="15" fillId="0" borderId="0" xfId="0" applyFont="1" applyBorder="1" applyAlignment="1">
      <alignment horizontal="center" vertical="top" wrapText="1"/>
    </xf>
    <xf numFmtId="0" fontId="20" fillId="0" borderId="0" xfId="0" applyFont="1" applyAlignment="1">
      <alignment horizontal="right"/>
    </xf>
    <xf numFmtId="0" fontId="17" fillId="2" borderId="16" xfId="34" applyFont="1" applyFill="1" applyBorder="1" applyAlignment="1">
      <alignment horizontal="center" vertical="center"/>
    </xf>
    <xf numFmtId="0" fontId="17" fillId="2" borderId="16" xfId="0" applyFont="1" applyFill="1" applyBorder="1" applyAlignment="1">
      <alignment vertical="top" wrapText="1"/>
    </xf>
    <xf numFmtId="0" fontId="15" fillId="2" borderId="0" xfId="0" applyFont="1" applyFill="1" applyBorder="1" applyAlignment="1">
      <alignment vertical="top" wrapText="1"/>
    </xf>
    <xf numFmtId="0" fontId="17" fillId="2" borderId="0" xfId="0" applyFont="1" applyFill="1" applyAlignment="1">
      <alignment horizontal="justify"/>
    </xf>
    <xf numFmtId="0" fontId="17" fillId="2" borderId="16" xfId="0" applyFont="1" applyFill="1" applyBorder="1" applyAlignment="1">
      <alignment wrapText="1"/>
    </xf>
    <xf numFmtId="0" fontId="18" fillId="2" borderId="16" xfId="0" applyFont="1" applyFill="1" applyBorder="1" applyAlignment="1">
      <alignment vertical="center" wrapText="1"/>
    </xf>
    <xf numFmtId="0" fontId="17" fillId="2" borderId="17" xfId="0" applyFont="1" applyFill="1" applyBorder="1" applyAlignment="1">
      <alignment vertical="top" wrapText="1"/>
    </xf>
    <xf numFmtId="0" fontId="17" fillId="2" borderId="18" xfId="0" applyFont="1" applyFill="1" applyBorder="1" applyAlignment="1">
      <alignment vertical="top" wrapText="1"/>
    </xf>
    <xf numFmtId="0" fontId="17" fillId="2" borderId="17" xfId="0" applyFont="1" applyFill="1" applyBorder="1" applyAlignment="1">
      <alignment horizontal="left" vertical="top"/>
    </xf>
    <xf numFmtId="0" fontId="17" fillId="2" borderId="18" xfId="0" applyFont="1" applyFill="1" applyBorder="1" applyAlignment="1">
      <alignment horizontal="left" vertical="top"/>
    </xf>
    <xf numFmtId="0" fontId="15" fillId="2" borderId="16" xfId="0" applyFont="1" applyFill="1" applyBorder="1" applyAlignment="1">
      <alignment vertical="top" wrapText="1"/>
    </xf>
    <xf numFmtId="0" fontId="17" fillId="2" borderId="1" xfId="0" applyFont="1" applyFill="1" applyBorder="1" applyAlignment="1">
      <alignment vertical="top" wrapText="1"/>
    </xf>
    <xf numFmtId="0" fontId="17" fillId="2" borderId="2" xfId="0" applyFont="1" applyFill="1" applyBorder="1" applyAlignment="1">
      <alignment vertical="top" wrapText="1"/>
    </xf>
    <xf numFmtId="0" fontId="44" fillId="0" borderId="0" xfId="0" applyFont="1" applyAlignment="1">
      <alignment vertical="center"/>
    </xf>
    <xf numFmtId="165" fontId="20" fillId="2" borderId="0" xfId="9" applyNumberFormat="1" applyFont="1" applyFill="1"/>
    <xf numFmtId="171" fontId="54" fillId="2" borderId="16" xfId="9" applyNumberFormat="1" applyFont="1" applyFill="1" applyBorder="1" applyAlignment="1">
      <alignment horizontal="left" vertical="center" wrapText="1"/>
    </xf>
    <xf numFmtId="49" fontId="55" fillId="2" borderId="16" xfId="9" applyNumberFormat="1" applyFont="1" applyFill="1" applyBorder="1" applyAlignment="1">
      <alignment horizontal="left" vertical="center" wrapText="1"/>
    </xf>
    <xf numFmtId="0" fontId="20" fillId="2" borderId="16" xfId="9" applyFont="1" applyFill="1" applyBorder="1"/>
    <xf numFmtId="0" fontId="20" fillId="2" borderId="24" xfId="9" applyFont="1" applyFill="1" applyBorder="1" applyAlignment="1">
      <alignment horizontal="left"/>
    </xf>
    <xf numFmtId="0" fontId="20" fillId="2" borderId="18" xfId="9" applyFont="1" applyFill="1" applyBorder="1" applyAlignment="1">
      <alignment horizontal="left"/>
    </xf>
    <xf numFmtId="49" fontId="20" fillId="2" borderId="16" xfId="9" applyNumberFormat="1" applyFont="1" applyFill="1" applyBorder="1" applyAlignment="1">
      <alignment horizontal="center" vertical="center"/>
    </xf>
    <xf numFmtId="0" fontId="20" fillId="2" borderId="16" xfId="9" applyFont="1" applyFill="1" applyBorder="1" applyAlignment="1">
      <alignment horizontal="center" vertical="center"/>
    </xf>
    <xf numFmtId="169" fontId="20" fillId="2" borderId="16" xfId="9" applyNumberFormat="1" applyFont="1" applyFill="1" applyBorder="1" applyAlignment="1">
      <alignment vertical="center"/>
    </xf>
    <xf numFmtId="49" fontId="20" fillId="2" borderId="16" xfId="9" applyNumberFormat="1" applyFont="1" applyFill="1" applyBorder="1" applyAlignment="1">
      <alignment horizontal="left" vertical="center"/>
    </xf>
    <xf numFmtId="49" fontId="20" fillId="2" borderId="16" xfId="9" applyNumberFormat="1" applyFont="1" applyFill="1" applyBorder="1" applyAlignment="1">
      <alignment horizontal="left" vertical="center" wrapText="1"/>
    </xf>
    <xf numFmtId="0" fontId="20" fillId="2" borderId="0" xfId="9" applyFont="1" applyFill="1" applyBorder="1" applyAlignment="1">
      <alignment horizontal="center" vertical="center"/>
    </xf>
    <xf numFmtId="0" fontId="50" fillId="2" borderId="0" xfId="9" applyFont="1" applyFill="1" applyBorder="1" applyAlignment="1">
      <alignment vertical="center" wrapText="1"/>
    </xf>
    <xf numFmtId="0" fontId="50" fillId="2" borderId="0" xfId="9" applyFont="1" applyFill="1" applyBorder="1" applyAlignment="1">
      <alignment horizontal="center" vertical="center" wrapText="1"/>
    </xf>
    <xf numFmtId="169" fontId="17" fillId="2" borderId="0" xfId="30" applyNumberFormat="1" applyFont="1" applyFill="1" applyBorder="1" applyAlignment="1">
      <alignment horizontal="right" vertical="center" wrapText="1"/>
    </xf>
    <xf numFmtId="172" fontId="17" fillId="2" borderId="16" xfId="30" applyNumberFormat="1" applyFont="1" applyFill="1" applyBorder="1" applyAlignment="1">
      <alignment horizontal="right" vertical="top" wrapText="1"/>
    </xf>
    <xf numFmtId="169" fontId="15" fillId="2" borderId="16" xfId="30" applyNumberFormat="1" applyFont="1" applyFill="1" applyBorder="1" applyAlignment="1">
      <alignment horizontal="right" wrapText="1"/>
    </xf>
    <xf numFmtId="169" fontId="15" fillId="2" borderId="16" xfId="30" applyNumberFormat="1" applyFont="1" applyFill="1" applyBorder="1" applyAlignment="1">
      <alignment horizontal="right" vertical="center" wrapText="1"/>
    </xf>
    <xf numFmtId="170" fontId="20" fillId="2" borderId="0" xfId="9" applyNumberFormat="1" applyFont="1" applyFill="1"/>
    <xf numFmtId="169" fontId="40" fillId="2" borderId="16" xfId="31" applyNumberFormat="1" applyFont="1" applyFill="1" applyBorder="1" applyAlignment="1">
      <alignment horizontal="right" vertical="top"/>
    </xf>
    <xf numFmtId="169" fontId="39" fillId="0" borderId="0" xfId="0" applyNumberFormat="1" applyFont="1" applyAlignment="1">
      <alignment horizontal="left" vertical="top" wrapText="1"/>
    </xf>
    <xf numFmtId="0" fontId="20" fillId="2" borderId="16" xfId="0" applyFont="1" applyFill="1" applyBorder="1" applyAlignment="1">
      <alignment horizontal="right" vertical="top" wrapText="1"/>
    </xf>
    <xf numFmtId="0" fontId="15" fillId="2" borderId="2" xfId="30" applyFont="1" applyFill="1" applyBorder="1" applyAlignment="1">
      <alignment horizontal="left" vertical="center" wrapText="1"/>
    </xf>
    <xf numFmtId="0" fontId="15" fillId="0" borderId="16" xfId="0" applyFont="1" applyBorder="1" applyAlignment="1">
      <alignment horizontal="center" vertical="center" wrapText="1"/>
    </xf>
    <xf numFmtId="169" fontId="17" fillId="2" borderId="16" xfId="31" applyNumberFormat="1" applyFont="1" applyFill="1" applyBorder="1" applyAlignment="1">
      <alignment horizontal="right" vertical="center"/>
    </xf>
    <xf numFmtId="169" fontId="17" fillId="2" borderId="16" xfId="30" applyNumberFormat="1" applyFont="1" applyFill="1" applyBorder="1" applyAlignment="1">
      <alignment horizontal="right" vertical="center" wrapText="1"/>
    </xf>
    <xf numFmtId="169" fontId="20" fillId="2" borderId="0" xfId="9" applyNumberFormat="1" applyFont="1" applyFill="1"/>
    <xf numFmtId="169" fontId="20" fillId="0" borderId="0" xfId="0" applyNumberFormat="1" applyFont="1"/>
    <xf numFmtId="169" fontId="20" fillId="2" borderId="0" xfId="9" applyNumberFormat="1" applyFont="1" applyFill="1" applyAlignment="1">
      <alignment horizontal="left" vertical="top" wrapText="1"/>
    </xf>
    <xf numFmtId="169" fontId="0" fillId="2" borderId="0" xfId="0" applyNumberFormat="1" applyFill="1" applyAlignment="1">
      <alignment horizontal="left" vertical="top" wrapText="1"/>
    </xf>
    <xf numFmtId="49" fontId="15" fillId="0" borderId="16" xfId="0" applyNumberFormat="1" applyFont="1" applyBorder="1" applyAlignment="1">
      <alignment horizontal="left" vertical="top" wrapText="1"/>
    </xf>
    <xf numFmtId="49" fontId="20" fillId="0" borderId="16" xfId="0" applyNumberFormat="1" applyFont="1" applyBorder="1" applyAlignment="1">
      <alignment horizontal="left" vertical="top" wrapText="1"/>
    </xf>
    <xf numFmtId="0" fontId="49" fillId="0" borderId="0" xfId="0" applyFont="1" applyAlignment="1">
      <alignment horizontal="left" vertical="top" wrapText="1"/>
    </xf>
    <xf numFmtId="0" fontId="17" fillId="0" borderId="2" xfId="0" applyFont="1" applyFill="1" applyBorder="1" applyAlignment="1">
      <alignment horizontal="center" vertical="center" wrapText="1"/>
    </xf>
    <xf numFmtId="0" fontId="53" fillId="0" borderId="17" xfId="0" applyFont="1" applyFill="1" applyBorder="1" applyAlignment="1">
      <alignment horizontal="left" vertical="center" wrapText="1"/>
    </xf>
    <xf numFmtId="0" fontId="44" fillId="0" borderId="0" xfId="0" applyNumberFormat="1" applyFont="1" applyAlignment="1">
      <alignment horizontal="left" vertical="top" wrapText="1"/>
    </xf>
    <xf numFmtId="0" fontId="57" fillId="0" borderId="0" xfId="0" applyFont="1" applyAlignment="1">
      <alignment vertical="center" wrapText="1"/>
    </xf>
    <xf numFmtId="0" fontId="44" fillId="0" borderId="0" xfId="0" applyFont="1" applyAlignment="1">
      <alignment horizontal="left" vertical="top" wrapText="1"/>
    </xf>
    <xf numFmtId="0" fontId="18" fillId="2" borderId="16" xfId="0" applyFont="1" applyFill="1" applyBorder="1" applyAlignment="1">
      <alignment wrapText="1"/>
    </xf>
    <xf numFmtId="0" fontId="20" fillId="0" borderId="16" xfId="0" applyFont="1" applyBorder="1" applyAlignment="1">
      <alignment horizontal="center" vertical="top" wrapText="1"/>
    </xf>
    <xf numFmtId="170" fontId="45" fillId="2" borderId="0" xfId="0" applyNumberFormat="1" applyFont="1" applyFill="1" applyAlignment="1">
      <alignment horizontal="center" wrapText="1"/>
    </xf>
    <xf numFmtId="0" fontId="20" fillId="0" borderId="0" xfId="9" applyFont="1" applyFill="1" applyAlignment="1">
      <alignment horizontal="right"/>
    </xf>
    <xf numFmtId="0" fontId="15" fillId="0" borderId="0" xfId="0" applyFont="1" applyBorder="1" applyAlignment="1">
      <alignment horizontal="center" vertical="top" wrapText="1"/>
    </xf>
    <xf numFmtId="169" fontId="18" fillId="0" borderId="16" xfId="0" applyNumberFormat="1" applyFont="1" applyBorder="1" applyAlignment="1">
      <alignment horizontal="left" vertical="top" wrapText="1"/>
    </xf>
    <xf numFmtId="169" fontId="18" fillId="2" borderId="18" xfId="0" applyNumberFormat="1" applyFont="1" applyFill="1" applyBorder="1" applyAlignment="1">
      <alignment horizontal="left" vertical="top" wrapText="1"/>
    </xf>
    <xf numFmtId="169" fontId="15" fillId="0" borderId="18" xfId="0" applyNumberFormat="1" applyFont="1" applyBorder="1" applyAlignment="1">
      <alignment horizontal="left" vertical="top" wrapText="1"/>
    </xf>
    <xf numFmtId="169" fontId="15" fillId="2" borderId="18" xfId="0" applyNumberFormat="1" applyFont="1" applyFill="1" applyBorder="1" applyAlignment="1">
      <alignment horizontal="center" vertical="top" wrapText="1"/>
    </xf>
    <xf numFmtId="169" fontId="47" fillId="2" borderId="16" xfId="30" applyNumberFormat="1" applyFont="1" applyFill="1" applyBorder="1" applyAlignment="1">
      <alignment horizontal="right" vertical="center" wrapText="1"/>
    </xf>
    <xf numFmtId="0" fontId="47" fillId="2" borderId="16" xfId="30" applyFont="1" applyFill="1" applyBorder="1" applyAlignment="1">
      <alignment horizontal="right" vertical="top" wrapText="1"/>
    </xf>
    <xf numFmtId="0" fontId="47" fillId="0" borderId="16" xfId="30" applyFont="1" applyBorder="1" applyAlignment="1">
      <alignment horizontal="right" vertical="top" wrapText="1"/>
    </xf>
    <xf numFmtId="169" fontId="47" fillId="2" borderId="16" xfId="30" applyNumberFormat="1" applyFont="1" applyFill="1" applyBorder="1" applyAlignment="1">
      <alignment horizontal="right" vertical="top" wrapText="1"/>
    </xf>
    <xf numFmtId="169" fontId="40" fillId="0" borderId="16" xfId="30" applyNumberFormat="1" applyFont="1" applyBorder="1" applyAlignment="1">
      <alignment horizontal="right" vertical="top" wrapText="1"/>
    </xf>
    <xf numFmtId="169" fontId="47" fillId="0" borderId="16" xfId="30" applyNumberFormat="1" applyFont="1" applyBorder="1" applyAlignment="1">
      <alignment horizontal="right" vertical="top" wrapText="1"/>
    </xf>
    <xf numFmtId="169" fontId="46" fillId="2" borderId="16" xfId="30" applyNumberFormat="1" applyFont="1" applyFill="1" applyBorder="1" applyAlignment="1">
      <alignment horizontal="right" vertical="top" wrapText="1"/>
    </xf>
    <xf numFmtId="0" fontId="39" fillId="0" borderId="16" xfId="0" applyFont="1" applyBorder="1" applyAlignment="1">
      <alignment horizontal="right" vertical="top" wrapText="1"/>
    </xf>
    <xf numFmtId="0" fontId="20" fillId="0" borderId="16" xfId="0" applyFont="1" applyBorder="1" applyAlignment="1">
      <alignment horizontal="right" vertical="top" wrapText="1"/>
    </xf>
    <xf numFmtId="0" fontId="20" fillId="0" borderId="16" xfId="0" applyFont="1" applyBorder="1" applyAlignment="1">
      <alignment horizontal="right"/>
    </xf>
    <xf numFmtId="169" fontId="20" fillId="2" borderId="16" xfId="0" applyNumberFormat="1" applyFont="1" applyFill="1" applyBorder="1" applyAlignment="1">
      <alignment horizontal="right" vertical="top" wrapText="1"/>
    </xf>
    <xf numFmtId="0" fontId="17" fillId="2" borderId="21" xfId="0" applyFont="1" applyFill="1" applyBorder="1" applyAlignment="1">
      <alignment horizontal="left" vertical="top" wrapText="1"/>
    </xf>
    <xf numFmtId="0" fontId="17" fillId="2" borderId="21" xfId="0" applyFont="1" applyFill="1" applyBorder="1" applyAlignment="1">
      <alignment horizontal="left" vertical="top"/>
    </xf>
    <xf numFmtId="0" fontId="17" fillId="2" borderId="19" xfId="0" applyFont="1" applyFill="1" applyBorder="1" applyAlignment="1">
      <alignment vertical="top" wrapText="1"/>
    </xf>
    <xf numFmtId="170" fontId="20" fillId="2" borderId="2" xfId="34" applyNumberFormat="1" applyFont="1" applyFill="1" applyBorder="1" applyAlignment="1">
      <alignment horizontal="right" vertical="center"/>
    </xf>
    <xf numFmtId="0" fontId="18" fillId="2" borderId="0" xfId="0" applyFont="1" applyFill="1" applyBorder="1" applyAlignment="1">
      <alignment wrapText="1"/>
    </xf>
    <xf numFmtId="0" fontId="17" fillId="2" borderId="16" xfId="0" applyFont="1" applyFill="1" applyBorder="1" applyAlignment="1">
      <alignment vertical="center" wrapText="1"/>
    </xf>
    <xf numFmtId="1" fontId="21" fillId="2" borderId="16" xfId="0" applyNumberFormat="1" applyFont="1" applyFill="1" applyBorder="1" applyAlignment="1">
      <alignment horizontal="center" vertical="center"/>
    </xf>
    <xf numFmtId="170" fontId="20" fillId="2" borderId="0" xfId="5" applyNumberFormat="1" applyFont="1" applyFill="1"/>
    <xf numFmtId="170" fontId="18" fillId="0" borderId="18" xfId="0" applyNumberFormat="1" applyFont="1" applyBorder="1" applyAlignment="1">
      <alignment horizontal="right" vertical="top" wrapText="1"/>
    </xf>
    <xf numFmtId="170" fontId="17" fillId="2" borderId="18" xfId="0" applyNumberFormat="1" applyFont="1" applyFill="1" applyBorder="1" applyAlignment="1">
      <alignment horizontal="right" vertical="top" wrapText="1"/>
    </xf>
    <xf numFmtId="170" fontId="17" fillId="2" borderId="16" xfId="31" applyNumberFormat="1" applyFont="1" applyFill="1" applyBorder="1" applyAlignment="1">
      <alignment horizontal="right" vertical="top"/>
    </xf>
    <xf numFmtId="170" fontId="15" fillId="2" borderId="17" xfId="30" applyNumberFormat="1" applyFont="1" applyFill="1" applyBorder="1" applyAlignment="1">
      <alignment horizontal="right" vertical="top" wrapText="1"/>
    </xf>
    <xf numFmtId="170" fontId="15" fillId="2" borderId="16" xfId="30" applyNumberFormat="1" applyFont="1" applyFill="1" applyBorder="1" applyAlignment="1">
      <alignment horizontal="right" vertical="top" wrapText="1"/>
    </xf>
    <xf numFmtId="170" fontId="17" fillId="2" borderId="16" xfId="30" applyNumberFormat="1" applyFont="1" applyFill="1" applyBorder="1" applyAlignment="1">
      <alignment horizontal="right" vertical="top" wrapText="1"/>
    </xf>
    <xf numFmtId="170" fontId="19" fillId="2" borderId="16" xfId="0" applyNumberFormat="1" applyFont="1" applyFill="1" applyBorder="1" applyAlignment="1">
      <alignment horizontal="right" vertical="top" wrapText="1"/>
    </xf>
    <xf numFmtId="170" fontId="40" fillId="2" borderId="16" xfId="30" applyNumberFormat="1" applyFont="1" applyFill="1" applyBorder="1" applyAlignment="1">
      <alignment horizontal="right" vertical="top" wrapText="1"/>
    </xf>
    <xf numFmtId="170" fontId="20" fillId="2" borderId="16" xfId="0" applyNumberFormat="1" applyFont="1" applyFill="1" applyBorder="1" applyAlignment="1">
      <alignment horizontal="right" vertical="top" wrapText="1"/>
    </xf>
    <xf numFmtId="170" fontId="21" fillId="2" borderId="16" xfId="0" applyNumberFormat="1" applyFont="1" applyFill="1" applyBorder="1" applyAlignment="1">
      <alignment horizontal="right" vertical="top" wrapText="1"/>
    </xf>
    <xf numFmtId="170" fontId="47" fillId="2" borderId="16" xfId="30" applyNumberFormat="1" applyFont="1" applyFill="1" applyBorder="1" applyAlignment="1">
      <alignment horizontal="right" vertical="top" wrapText="1"/>
    </xf>
    <xf numFmtId="170" fontId="21" fillId="2" borderId="16" xfId="0" applyNumberFormat="1" applyFont="1" applyFill="1" applyBorder="1" applyAlignment="1">
      <alignment horizontal="right" vertical="top"/>
    </xf>
    <xf numFmtId="169" fontId="17" fillId="0" borderId="16" xfId="31" applyNumberFormat="1" applyFont="1" applyBorder="1" applyAlignment="1">
      <alignment horizontal="center" vertical="center"/>
    </xf>
    <xf numFmtId="170" fontId="20" fillId="0" borderId="0" xfId="0" applyNumberFormat="1" applyFont="1"/>
    <xf numFmtId="170" fontId="19" fillId="0" borderId="16" xfId="0" applyNumberFormat="1" applyFont="1" applyBorder="1" applyAlignment="1"/>
    <xf numFmtId="0" fontId="19" fillId="0" borderId="0" xfId="0" applyFont="1" applyAlignment="1">
      <alignment horizontal="center" wrapText="1"/>
    </xf>
    <xf numFmtId="0" fontId="20" fillId="2" borderId="0" xfId="83" applyFont="1" applyFill="1" applyAlignment="1">
      <alignment horizontal="right"/>
    </xf>
    <xf numFmtId="0" fontId="19" fillId="2" borderId="16" xfId="0" applyFont="1" applyFill="1" applyBorder="1" applyAlignment="1">
      <alignment horizontal="center" vertical="center" wrapText="1"/>
    </xf>
    <xf numFmtId="0" fontId="20" fillId="2" borderId="16" xfId="9" applyFont="1" applyFill="1" applyBorder="1" applyAlignment="1">
      <alignment horizontal="center" vertical="center" wrapText="1"/>
    </xf>
    <xf numFmtId="0" fontId="19" fillId="0" borderId="0" xfId="0" applyFont="1" applyAlignment="1">
      <alignment wrapText="1"/>
    </xf>
    <xf numFmtId="0" fontId="20" fillId="0" borderId="0" xfId="0" applyFont="1" applyAlignment="1">
      <alignment horizontal="center"/>
    </xf>
    <xf numFmtId="0" fontId="20" fillId="2" borderId="0" xfId="9" applyFont="1" applyFill="1" applyAlignment="1">
      <alignment horizontal="right" vertical="top" wrapText="1"/>
    </xf>
    <xf numFmtId="0" fontId="20" fillId="2" borderId="16" xfId="9" applyNumberFormat="1" applyFont="1" applyFill="1" applyBorder="1" applyAlignment="1">
      <alignment vertical="center"/>
    </xf>
    <xf numFmtId="173" fontId="20" fillId="2" borderId="16" xfId="84" applyNumberFormat="1" applyFont="1" applyFill="1" applyBorder="1" applyAlignment="1">
      <alignment horizontal="center" vertical="center"/>
    </xf>
    <xf numFmtId="170" fontId="45" fillId="2" borderId="0" xfId="9" applyNumberFormat="1" applyFont="1" applyFill="1" applyAlignment="1">
      <alignment vertical="center" wrapText="1"/>
    </xf>
    <xf numFmtId="0" fontId="19" fillId="0" borderId="16" xfId="0" applyFont="1" applyBorder="1" applyAlignment="1">
      <alignment horizontal="center" vertical="top" wrapText="1"/>
    </xf>
    <xf numFmtId="0" fontId="20" fillId="0" borderId="20" xfId="0" applyFont="1" applyBorder="1" applyAlignment="1">
      <alignment horizontal="center" vertical="top" wrapText="1"/>
    </xf>
    <xf numFmtId="0" fontId="20" fillId="0" borderId="21" xfId="0" applyFont="1" applyBorder="1" applyAlignment="1">
      <alignment horizontal="center" vertical="top" wrapText="1"/>
    </xf>
    <xf numFmtId="0" fontId="20" fillId="0" borderId="19" xfId="0" applyFont="1" applyBorder="1" applyAlignment="1">
      <alignment horizontal="center" vertical="top" wrapText="1"/>
    </xf>
    <xf numFmtId="0" fontId="20" fillId="2" borderId="17" xfId="0" applyFont="1" applyFill="1" applyBorder="1" applyAlignment="1">
      <alignment horizontal="center" vertical="top" wrapText="1"/>
    </xf>
    <xf numFmtId="0" fontId="20" fillId="2" borderId="24" xfId="0" applyFont="1" applyFill="1" applyBorder="1" applyAlignment="1">
      <alignment horizontal="center" vertical="top" wrapText="1"/>
    </xf>
    <xf numFmtId="0" fontId="19" fillId="2" borderId="0" xfId="5" applyFont="1" applyFill="1" applyAlignment="1">
      <alignment horizontal="left"/>
    </xf>
    <xf numFmtId="0" fontId="19" fillId="0" borderId="0" xfId="5" applyFont="1" applyAlignment="1">
      <alignment horizontal="center" wrapText="1"/>
    </xf>
    <xf numFmtId="0" fontId="20" fillId="0" borderId="4" xfId="0" applyFont="1" applyBorder="1" applyAlignment="1">
      <alignment horizontal="center" vertical="top" wrapText="1"/>
    </xf>
    <xf numFmtId="0" fontId="15" fillId="0" borderId="17" xfId="0" applyFont="1" applyBorder="1" applyAlignment="1">
      <alignment horizontal="left" vertical="top" wrapText="1"/>
    </xf>
    <xf numFmtId="0" fontId="15" fillId="0" borderId="18" xfId="0" applyFont="1" applyBorder="1" applyAlignment="1">
      <alignment horizontal="left" vertical="top" wrapText="1"/>
    </xf>
    <xf numFmtId="0" fontId="20" fillId="0" borderId="23" xfId="0" applyFont="1" applyBorder="1" applyAlignment="1">
      <alignment horizontal="center" vertical="top" wrapText="1"/>
    </xf>
    <xf numFmtId="0" fontId="20" fillId="0" borderId="1" xfId="0" applyFont="1" applyBorder="1" applyAlignment="1">
      <alignment horizontal="center" vertical="top" wrapText="1"/>
    </xf>
    <xf numFmtId="0" fontId="20" fillId="0" borderId="2" xfId="0" applyFont="1" applyBorder="1" applyAlignment="1">
      <alignment horizontal="center" vertical="top" wrapText="1"/>
    </xf>
    <xf numFmtId="0" fontId="20" fillId="0" borderId="16" xfId="0" applyFont="1" applyBorder="1" applyAlignment="1">
      <alignment horizontal="center" vertical="top" wrapText="1"/>
    </xf>
    <xf numFmtId="0" fontId="15" fillId="2" borderId="17" xfId="0" applyNumberFormat="1" applyFont="1" applyFill="1" applyBorder="1" applyAlignment="1">
      <alignment horizontal="center" vertical="top" wrapText="1"/>
    </xf>
    <xf numFmtId="0" fontId="15" fillId="2" borderId="18" xfId="0" applyNumberFormat="1" applyFont="1" applyFill="1" applyBorder="1" applyAlignment="1">
      <alignment horizontal="center" vertical="top" wrapText="1"/>
    </xf>
    <xf numFmtId="0" fontId="17" fillId="0" borderId="17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49" fontId="49" fillId="0" borderId="16" xfId="0" applyNumberFormat="1" applyFont="1" applyBorder="1" applyAlignment="1">
      <alignment horizontal="center" vertical="top" wrapText="1"/>
    </xf>
    <xf numFmtId="0" fontId="20" fillId="2" borderId="0" xfId="9" applyFont="1" applyFill="1" applyAlignment="1">
      <alignment horizontal="right"/>
    </xf>
    <xf numFmtId="0" fontId="17" fillId="2" borderId="17" xfId="30" applyFont="1" applyFill="1" applyBorder="1" applyAlignment="1">
      <alignment horizontal="center" vertical="top" wrapText="1"/>
    </xf>
    <xf numFmtId="0" fontId="17" fillId="2" borderId="5" xfId="30" applyFont="1" applyFill="1" applyBorder="1" applyAlignment="1">
      <alignment horizontal="center" vertical="top" wrapText="1"/>
    </xf>
    <xf numFmtId="0" fontId="17" fillId="2" borderId="18" xfId="30" applyFont="1" applyFill="1" applyBorder="1" applyAlignment="1">
      <alignment horizontal="center" vertical="top" wrapText="1"/>
    </xf>
    <xf numFmtId="0" fontId="17" fillId="2" borderId="17" xfId="30" applyFont="1" applyFill="1" applyBorder="1" applyAlignment="1">
      <alignment horizontal="center" vertical="center" wrapText="1"/>
    </xf>
    <xf numFmtId="0" fontId="17" fillId="2" borderId="18" xfId="30" applyFont="1" applyFill="1" applyBorder="1" applyAlignment="1">
      <alignment horizontal="center" vertical="center" wrapText="1"/>
    </xf>
    <xf numFmtId="0" fontId="17" fillId="2" borderId="22" xfId="30" applyFont="1" applyFill="1" applyBorder="1" applyAlignment="1">
      <alignment horizontal="center" vertical="center" wrapText="1"/>
    </xf>
    <xf numFmtId="0" fontId="17" fillId="2" borderId="2" xfId="30" applyFont="1" applyFill="1" applyBorder="1" applyAlignment="1">
      <alignment horizontal="center" vertical="center" wrapText="1"/>
    </xf>
    <xf numFmtId="170" fontId="45" fillId="2" borderId="0" xfId="0" applyNumberFormat="1" applyFont="1" applyFill="1" applyAlignment="1">
      <alignment horizontal="center" wrapText="1"/>
    </xf>
    <xf numFmtId="0" fontId="17" fillId="0" borderId="16" xfId="0" applyFont="1" applyBorder="1" applyAlignment="1">
      <alignment horizontal="center" vertical="center" wrapText="1"/>
    </xf>
    <xf numFmtId="0" fontId="20" fillId="0" borderId="0" xfId="9" applyFont="1" applyFill="1" applyAlignment="1">
      <alignment horizontal="right"/>
    </xf>
    <xf numFmtId="0" fontId="20" fillId="0" borderId="0" xfId="0" applyFont="1" applyAlignment="1">
      <alignment horizontal="right"/>
    </xf>
    <xf numFmtId="0" fontId="15" fillId="0" borderId="0" xfId="0" applyFont="1" applyBorder="1" applyAlignment="1">
      <alignment horizontal="center" vertical="top" wrapText="1"/>
    </xf>
    <xf numFmtId="0" fontId="19" fillId="34" borderId="0" xfId="0" applyFont="1" applyFill="1" applyAlignment="1">
      <alignment vertical="center"/>
    </xf>
    <xf numFmtId="0" fontId="19" fillId="0" borderId="0" xfId="0" applyFont="1" applyAlignment="1">
      <alignment horizontal="center" wrapText="1"/>
    </xf>
    <xf numFmtId="0" fontId="20" fillId="2" borderId="17" xfId="0" applyFont="1" applyFill="1" applyBorder="1" applyAlignment="1">
      <alignment horizontal="center" vertical="center" wrapText="1"/>
    </xf>
    <xf numFmtId="0" fontId="20" fillId="2" borderId="24" xfId="0" applyFont="1" applyFill="1" applyBorder="1" applyAlignment="1">
      <alignment horizontal="center" vertical="center" wrapText="1"/>
    </xf>
    <xf numFmtId="0" fontId="20" fillId="2" borderId="18" xfId="0" applyFont="1" applyFill="1" applyBorder="1" applyAlignment="1">
      <alignment horizontal="center" vertical="center" wrapText="1"/>
    </xf>
    <xf numFmtId="0" fontId="17" fillId="2" borderId="17" xfId="0" applyFont="1" applyFill="1" applyBorder="1" applyAlignment="1">
      <alignment horizontal="center" vertical="center" wrapText="1"/>
    </xf>
    <xf numFmtId="0" fontId="17" fillId="2" borderId="24" xfId="0" applyFont="1" applyFill="1" applyBorder="1" applyAlignment="1">
      <alignment horizontal="center" vertical="center" wrapText="1"/>
    </xf>
    <xf numFmtId="0" fontId="17" fillId="2" borderId="18" xfId="0" applyFont="1" applyFill="1" applyBorder="1" applyAlignment="1">
      <alignment horizontal="center" vertical="center" wrapText="1"/>
    </xf>
    <xf numFmtId="0" fontId="52" fillId="0" borderId="0" xfId="0" applyNumberFormat="1" applyFont="1" applyAlignment="1">
      <alignment horizontal="center" vertical="center" wrapText="1"/>
    </xf>
    <xf numFmtId="0" fontId="52" fillId="0" borderId="0" xfId="0" applyNumberFormat="1" applyFont="1" applyAlignment="1">
      <alignment horizontal="center" vertical="center"/>
    </xf>
    <xf numFmtId="0" fontId="52" fillId="0" borderId="0" xfId="0" applyNumberFormat="1" applyFont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20" fillId="2" borderId="0" xfId="34" applyFont="1" applyFill="1" applyAlignment="1">
      <alignment horizontal="right" vertical="top" wrapText="1"/>
    </xf>
    <xf numFmtId="0" fontId="19" fillId="0" borderId="0" xfId="0" applyFont="1" applyAlignment="1">
      <alignment horizontal="center" vertical="center" wrapText="1"/>
    </xf>
    <xf numFmtId="0" fontId="52" fillId="0" borderId="0" xfId="0" applyFont="1" applyAlignment="1">
      <alignment horizontal="center" vertical="top"/>
    </xf>
    <xf numFmtId="0" fontId="52" fillId="0" borderId="0" xfId="0" applyFont="1" applyBorder="1" applyAlignment="1">
      <alignment horizontal="left" vertical="top" wrapText="1"/>
    </xf>
    <xf numFmtId="0" fontId="52" fillId="2" borderId="17" xfId="0" applyFont="1" applyFill="1" applyBorder="1" applyAlignment="1">
      <alignment horizontal="center" vertical="center"/>
    </xf>
    <xf numFmtId="0" fontId="52" fillId="2" borderId="24" xfId="0" applyFont="1" applyFill="1" applyBorder="1" applyAlignment="1">
      <alignment horizontal="center" vertical="center"/>
    </xf>
    <xf numFmtId="0" fontId="52" fillId="2" borderId="18" xfId="0" applyFont="1" applyFill="1" applyBorder="1" applyAlignment="1">
      <alignment horizontal="center" vertical="center"/>
    </xf>
    <xf numFmtId="170" fontId="19" fillId="2" borderId="23" xfId="0" applyNumberFormat="1" applyFont="1" applyFill="1" applyBorder="1" applyAlignment="1">
      <alignment horizontal="center" vertical="center" wrapText="1"/>
    </xf>
    <xf numFmtId="170" fontId="19" fillId="2" borderId="2" xfId="0" applyNumberFormat="1" applyFont="1" applyFill="1" applyBorder="1" applyAlignment="1">
      <alignment horizontal="center" vertical="center" wrapText="1"/>
    </xf>
    <xf numFmtId="0" fontId="58" fillId="2" borderId="17" xfId="0" applyFont="1" applyFill="1" applyBorder="1" applyAlignment="1">
      <alignment horizontal="center" vertical="center" wrapText="1"/>
    </xf>
    <xf numFmtId="0" fontId="58" fillId="2" borderId="24" xfId="0" applyFont="1" applyFill="1" applyBorder="1" applyAlignment="1">
      <alignment horizontal="center" vertical="center" wrapText="1"/>
    </xf>
    <xf numFmtId="0" fontId="58" fillId="2" borderId="18" xfId="0" applyFont="1" applyFill="1" applyBorder="1" applyAlignment="1">
      <alignment horizontal="center" vertical="center" wrapText="1"/>
    </xf>
    <xf numFmtId="0" fontId="20" fillId="2" borderId="23" xfId="0" applyFont="1" applyFill="1" applyBorder="1" applyAlignment="1">
      <alignment horizontal="center" vertical="center"/>
    </xf>
    <xf numFmtId="0" fontId="20" fillId="2" borderId="2" xfId="0" applyFont="1" applyFill="1" applyBorder="1" applyAlignment="1">
      <alignment horizontal="center" vertical="center"/>
    </xf>
    <xf numFmtId="0" fontId="58" fillId="2" borderId="17" xfId="0" applyFont="1" applyFill="1" applyBorder="1" applyAlignment="1">
      <alignment horizontal="left" vertical="center" wrapText="1"/>
    </xf>
    <xf numFmtId="0" fontId="58" fillId="2" borderId="24" xfId="0" applyFont="1" applyFill="1" applyBorder="1" applyAlignment="1">
      <alignment horizontal="left" vertical="center" wrapText="1"/>
    </xf>
    <xf numFmtId="0" fontId="58" fillId="2" borderId="18" xfId="0" applyFont="1" applyFill="1" applyBorder="1" applyAlignment="1">
      <alignment horizontal="left" vertical="center" wrapText="1"/>
    </xf>
    <xf numFmtId="1" fontId="21" fillId="2" borderId="16" xfId="0" applyNumberFormat="1" applyFont="1" applyFill="1" applyBorder="1" applyAlignment="1">
      <alignment horizontal="center" vertical="center"/>
    </xf>
    <xf numFmtId="0" fontId="19" fillId="2" borderId="16" xfId="0" applyFont="1" applyFill="1" applyBorder="1" applyAlignment="1">
      <alignment horizontal="center" vertical="center" wrapText="1"/>
    </xf>
    <xf numFmtId="0" fontId="20" fillId="2" borderId="0" xfId="83" applyFont="1" applyFill="1" applyAlignment="1">
      <alignment horizontal="right"/>
    </xf>
    <xf numFmtId="0" fontId="17" fillId="2" borderId="0" xfId="30" applyFont="1" applyFill="1" applyAlignment="1">
      <alignment horizontal="right" vertical="center"/>
    </xf>
    <xf numFmtId="170" fontId="45" fillId="2" borderId="0" xfId="9" applyNumberFormat="1" applyFont="1" applyFill="1" applyAlignment="1">
      <alignment horizontal="center" vertical="center" wrapText="1"/>
    </xf>
    <xf numFmtId="0" fontId="20" fillId="2" borderId="25" xfId="9" applyFont="1" applyFill="1" applyBorder="1" applyAlignment="1">
      <alignment horizontal="center" vertical="center" wrapText="1"/>
    </xf>
    <xf numFmtId="0" fontId="20" fillId="2" borderId="6" xfId="9" applyFont="1" applyFill="1" applyBorder="1" applyAlignment="1">
      <alignment horizontal="center" vertical="center" wrapText="1"/>
    </xf>
    <xf numFmtId="0" fontId="20" fillId="2" borderId="16" xfId="9" applyFont="1" applyFill="1" applyBorder="1" applyAlignment="1">
      <alignment horizontal="center" vertical="center" wrapText="1"/>
    </xf>
    <xf numFmtId="0" fontId="19" fillId="2" borderId="17" xfId="9" applyFont="1" applyFill="1" applyBorder="1" applyAlignment="1">
      <alignment horizontal="left" vertical="center"/>
    </xf>
    <xf numFmtId="0" fontId="19" fillId="2" borderId="24" xfId="9" applyFont="1" applyFill="1" applyBorder="1" applyAlignment="1">
      <alignment horizontal="left" vertical="center"/>
    </xf>
    <xf numFmtId="0" fontId="19" fillId="2" borderId="18" xfId="9" applyFont="1" applyFill="1" applyBorder="1" applyAlignment="1">
      <alignment horizontal="left" vertical="center"/>
    </xf>
    <xf numFmtId="0" fontId="20" fillId="2" borderId="17" xfId="9" applyFont="1" applyFill="1" applyBorder="1" applyAlignment="1">
      <alignment horizontal="center" vertical="center"/>
    </xf>
    <xf numFmtId="0" fontId="20" fillId="2" borderId="24" xfId="9" applyFont="1" applyFill="1" applyBorder="1" applyAlignment="1">
      <alignment horizontal="center" vertical="center"/>
    </xf>
    <xf numFmtId="0" fontId="20" fillId="2" borderId="23" xfId="9" applyFont="1" applyFill="1" applyBorder="1" applyAlignment="1">
      <alignment horizontal="center" vertical="center" wrapText="1"/>
    </xf>
    <xf numFmtId="0" fontId="20" fillId="2" borderId="2" xfId="9" applyFont="1" applyFill="1" applyBorder="1" applyAlignment="1">
      <alignment horizontal="center" vertical="center" wrapText="1"/>
    </xf>
    <xf numFmtId="171" fontId="52" fillId="2" borderId="17" xfId="9" applyNumberFormat="1" applyFont="1" applyFill="1" applyBorder="1" applyAlignment="1">
      <alignment horizontal="center" vertical="center" wrapText="1"/>
    </xf>
    <xf numFmtId="171" fontId="52" fillId="2" borderId="24" xfId="9" applyNumberFormat="1" applyFont="1" applyFill="1" applyBorder="1" applyAlignment="1">
      <alignment horizontal="center" vertical="center" wrapText="1"/>
    </xf>
    <xf numFmtId="171" fontId="52" fillId="2" borderId="18" xfId="9" applyNumberFormat="1" applyFont="1" applyFill="1" applyBorder="1" applyAlignment="1">
      <alignment horizontal="center" vertical="center" wrapText="1"/>
    </xf>
    <xf numFmtId="49" fontId="41" fillId="2" borderId="17" xfId="9" applyNumberFormat="1" applyFont="1" applyFill="1" applyBorder="1" applyAlignment="1">
      <alignment horizontal="left" vertical="center" wrapText="1"/>
    </xf>
    <xf numFmtId="49" fontId="41" fillId="2" borderId="24" xfId="9" applyNumberFormat="1" applyFont="1" applyFill="1" applyBorder="1" applyAlignment="1">
      <alignment horizontal="left" vertical="center" wrapText="1"/>
    </xf>
    <xf numFmtId="49" fontId="41" fillId="2" borderId="18" xfId="9" applyNumberFormat="1" applyFont="1" applyFill="1" applyBorder="1" applyAlignment="1">
      <alignment horizontal="left" vertical="center" wrapText="1"/>
    </xf>
    <xf numFmtId="0" fontId="19" fillId="2" borderId="0" xfId="9" applyFont="1" applyFill="1" applyAlignment="1">
      <alignment horizontal="center" vertical="center" wrapText="1"/>
    </xf>
    <xf numFmtId="0" fontId="19" fillId="2" borderId="3" xfId="9" applyFont="1" applyFill="1" applyBorder="1" applyAlignment="1">
      <alignment horizontal="center" vertical="center" wrapText="1"/>
    </xf>
  </cellXfs>
  <cellStyles count="85">
    <cellStyle name="_artabyuje" xfId="12"/>
    <cellStyle name="20% - Accent1 2" xfId="36"/>
    <cellStyle name="20% - Accent2 2" xfId="37"/>
    <cellStyle name="20% - Accent3 2" xfId="38"/>
    <cellStyle name="20% - Accent4 2" xfId="39"/>
    <cellStyle name="20% - Accent5 2" xfId="40"/>
    <cellStyle name="20% - Accent6 2" xfId="41"/>
    <cellStyle name="40% - Accent1 2" xfId="42"/>
    <cellStyle name="40% - Accent2 2" xfId="43"/>
    <cellStyle name="40% - Accent3 2" xfId="44"/>
    <cellStyle name="40% - Accent4 2" xfId="45"/>
    <cellStyle name="40% - Accent5 2" xfId="46"/>
    <cellStyle name="40% - Accent6 2" xfId="47"/>
    <cellStyle name="60% - Accent1 2" xfId="48"/>
    <cellStyle name="60% - Accent2 2" xfId="49"/>
    <cellStyle name="60% - Accent3 2" xfId="50"/>
    <cellStyle name="60% - Accent4 2" xfId="51"/>
    <cellStyle name="60% - Accent5 2" xfId="52"/>
    <cellStyle name="60% - Accent6 2" xfId="53"/>
    <cellStyle name="Accent1 2" xfId="54"/>
    <cellStyle name="Accent2 2" xfId="55"/>
    <cellStyle name="Accent3 2" xfId="56"/>
    <cellStyle name="Accent4 2" xfId="57"/>
    <cellStyle name="Accent5 2" xfId="58"/>
    <cellStyle name="Accent6 2" xfId="59"/>
    <cellStyle name="Bad 2" xfId="60"/>
    <cellStyle name="Calculation 2" xfId="61"/>
    <cellStyle name="Check Cell 2" xfId="62"/>
    <cellStyle name="Comma" xfId="84" builtinId="3"/>
    <cellStyle name="Comma 2" xfId="13"/>
    <cellStyle name="Comma 2 2" xfId="14"/>
    <cellStyle name="Comma 3" xfId="15"/>
    <cellStyle name="Comma 4" xfId="16"/>
    <cellStyle name="Comma 5" xfId="17"/>
    <cellStyle name="Comma 6" xfId="6"/>
    <cellStyle name="Comma 6 2" xfId="78"/>
    <cellStyle name="Comma 7" xfId="18"/>
    <cellStyle name="Comma 8" xfId="79"/>
    <cellStyle name="Comma 9" xfId="82"/>
    <cellStyle name="Explanatory Text 2" xfId="63"/>
    <cellStyle name="Good 2" xfId="64"/>
    <cellStyle name="Heading 1 2" xfId="65"/>
    <cellStyle name="Heading 2 2" xfId="66"/>
    <cellStyle name="Heading 3 2" xfId="67"/>
    <cellStyle name="Heading 4 2" xfId="68"/>
    <cellStyle name="Input 2" xfId="69"/>
    <cellStyle name="Linked Cell 2" xfId="70"/>
    <cellStyle name="Neutral 2" xfId="71"/>
    <cellStyle name="Normal" xfId="0" builtinId="0"/>
    <cellStyle name="Normal 10" xfId="33"/>
    <cellStyle name="Normal 11" xfId="19"/>
    <cellStyle name="Normal 12" xfId="34"/>
    <cellStyle name="Normal 2" xfId="1"/>
    <cellStyle name="Normal 2 2" xfId="20"/>
    <cellStyle name="Normal 2 2 2" xfId="10"/>
    <cellStyle name="Normal 2 3" xfId="8"/>
    <cellStyle name="Normal 2 4" xfId="83"/>
    <cellStyle name="Normal 3" xfId="3"/>
    <cellStyle name="Normal 3 2" xfId="7"/>
    <cellStyle name="Normal 4" xfId="5"/>
    <cellStyle name="Normal 4 2" xfId="32"/>
    <cellStyle name="Normal 4 3" xfId="35"/>
    <cellStyle name="Normal 5" xfId="11"/>
    <cellStyle name="Normal 5 2" xfId="9"/>
    <cellStyle name="Normal 5 3" xfId="77"/>
    <cellStyle name="Normal 5 4" xfId="81"/>
    <cellStyle name="Normal 6" xfId="21"/>
    <cellStyle name="Normal 7" xfId="22"/>
    <cellStyle name="Normal 8" xfId="30"/>
    <cellStyle name="Normal 9" xfId="4"/>
    <cellStyle name="Note 2" xfId="72"/>
    <cellStyle name="Output 2" xfId="73"/>
    <cellStyle name="Percent 2" xfId="2"/>
    <cellStyle name="Percent 2 2" xfId="23"/>
    <cellStyle name="SN_241" xfId="31"/>
    <cellStyle name="SN_b" xfId="80"/>
    <cellStyle name="Style 1" xfId="24"/>
    <cellStyle name="Title 2" xfId="74"/>
    <cellStyle name="Total 2" xfId="75"/>
    <cellStyle name="Warning Text 2" xfId="76"/>
    <cellStyle name="Обычный 2" xfId="25"/>
    <cellStyle name="Обычный 3" xfId="26"/>
    <cellStyle name="Стиль 1" xfId="27"/>
    <cellStyle name="Финансовый 2" xfId="28"/>
    <cellStyle name="Финансовый 3" xfId="29"/>
  </cellStyles>
  <dxfs count="0"/>
  <tableStyles count="0" defaultTableStyle="TableStyleMedium2" defaultPivotStyle="PivotStyleLight16"/>
  <colors>
    <mruColors>
      <color rgb="FFA7F9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F69"/>
  <sheetViews>
    <sheetView tabSelected="1" zoomScaleNormal="100" zoomScaleSheetLayoutView="85" workbookViewId="0">
      <selection activeCell="G9" sqref="G9"/>
    </sheetView>
  </sheetViews>
  <sheetFormatPr defaultColWidth="9.140625" defaultRowHeight="17.25"/>
  <cols>
    <col min="1" max="1" width="10.42578125" style="3" customWidth="1"/>
    <col min="2" max="2" width="23" style="3" customWidth="1"/>
    <col min="3" max="3" width="68.5703125" style="3" customWidth="1"/>
    <col min="4" max="4" width="13.85546875" style="3" customWidth="1"/>
    <col min="5" max="5" width="13.7109375" style="3" customWidth="1"/>
    <col min="6" max="6" width="12.5703125" style="3" customWidth="1"/>
    <col min="7" max="7" width="12.7109375" style="3" customWidth="1"/>
    <col min="8" max="8" width="10.7109375" style="3" bestFit="1" customWidth="1"/>
    <col min="9" max="11" width="12.28515625" style="3" customWidth="1"/>
    <col min="12" max="16384" width="9.140625" style="3"/>
  </cols>
  <sheetData>
    <row r="1" spans="1:32">
      <c r="F1" s="134" t="s">
        <v>123</v>
      </c>
    </row>
    <row r="2" spans="1:32" s="8" customFormat="1">
      <c r="F2" s="190" t="s">
        <v>148</v>
      </c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</row>
    <row r="3" spans="1:32" s="8" customFormat="1" ht="15.75" customHeight="1">
      <c r="F3" s="24" t="s">
        <v>31</v>
      </c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</row>
    <row r="6" spans="1:32" ht="77.25" customHeight="1">
      <c r="A6" s="247" t="s">
        <v>161</v>
      </c>
      <c r="B6" s="247"/>
      <c r="C6" s="247"/>
      <c r="D6" s="247"/>
      <c r="E6" s="247"/>
      <c r="F6" s="247"/>
    </row>
    <row r="8" spans="1:32">
      <c r="F8" s="65" t="s">
        <v>57</v>
      </c>
    </row>
    <row r="9" spans="1:32" s="4" customFormat="1" ht="111" customHeight="1">
      <c r="A9" s="248" t="s">
        <v>13</v>
      </c>
      <c r="B9" s="248"/>
      <c r="C9" s="248" t="s">
        <v>26</v>
      </c>
      <c r="D9" s="257" t="s">
        <v>156</v>
      </c>
      <c r="E9" s="258"/>
      <c r="F9" s="259"/>
    </row>
    <row r="10" spans="1:32" s="4" customFormat="1" ht="33.75" customHeight="1">
      <c r="A10" s="29" t="s">
        <v>17</v>
      </c>
      <c r="B10" s="28" t="s">
        <v>18</v>
      </c>
      <c r="C10" s="248"/>
      <c r="D10" s="188" t="s">
        <v>149</v>
      </c>
      <c r="E10" s="23" t="s">
        <v>50</v>
      </c>
      <c r="F10" s="42" t="s">
        <v>41</v>
      </c>
    </row>
    <row r="11" spans="1:32" s="4" customFormat="1" ht="33.75" customHeight="1">
      <c r="A11" s="23"/>
      <c r="B11" s="26"/>
      <c r="C11" s="172" t="s">
        <v>42</v>
      </c>
      <c r="D11" s="227">
        <f>+D12+D26+D40</f>
        <v>0</v>
      </c>
      <c r="E11" s="227">
        <f t="shared" ref="E11:F11" si="0">+E12+E26+E40</f>
        <v>0</v>
      </c>
      <c r="F11" s="227">
        <f t="shared" si="0"/>
        <v>0</v>
      </c>
    </row>
    <row r="12" spans="1:32" ht="29.25" customHeight="1">
      <c r="B12" s="249" t="s">
        <v>66</v>
      </c>
      <c r="C12" s="250"/>
      <c r="D12" s="194">
        <f>+D13</f>
        <v>-2424.1999999999998</v>
      </c>
      <c r="E12" s="84">
        <f t="shared" ref="E12:F12" si="1">+E13</f>
        <v>-3476.2</v>
      </c>
      <c r="F12" s="84">
        <f t="shared" si="1"/>
        <v>-4720.3999999999996</v>
      </c>
    </row>
    <row r="13" spans="1:32" ht="23.25" customHeight="1">
      <c r="A13" s="240">
        <v>1213</v>
      </c>
      <c r="B13" s="251"/>
      <c r="C13" s="80" t="s">
        <v>27</v>
      </c>
      <c r="D13" s="192">
        <f t="shared" ref="D13:F13" si="2">+D20</f>
        <v>-2424.1999999999998</v>
      </c>
      <c r="E13" s="192">
        <f t="shared" si="2"/>
        <v>-3476.2</v>
      </c>
      <c r="F13" s="192">
        <f t="shared" si="2"/>
        <v>-4720.3999999999996</v>
      </c>
    </row>
    <row r="14" spans="1:32" ht="20.25" customHeight="1">
      <c r="A14" s="240"/>
      <c r="B14" s="252"/>
      <c r="C14" s="7" t="s">
        <v>67</v>
      </c>
      <c r="D14" s="7"/>
      <c r="E14" s="81"/>
      <c r="F14" s="32"/>
    </row>
    <row r="15" spans="1:32" ht="20.25" customHeight="1">
      <c r="A15" s="240"/>
      <c r="B15" s="252"/>
      <c r="C15" s="80" t="s">
        <v>28</v>
      </c>
      <c r="D15" s="80"/>
      <c r="E15" s="81"/>
      <c r="F15" s="32"/>
    </row>
    <row r="16" spans="1:32" ht="20.25" customHeight="1">
      <c r="A16" s="240"/>
      <c r="B16" s="252"/>
      <c r="C16" s="7" t="s">
        <v>68</v>
      </c>
      <c r="D16" s="7"/>
      <c r="E16" s="81"/>
      <c r="F16" s="32"/>
    </row>
    <row r="17" spans="1:9" ht="20.25" customHeight="1">
      <c r="A17" s="240"/>
      <c r="B17" s="252"/>
      <c r="C17" s="80" t="s">
        <v>29</v>
      </c>
      <c r="D17" s="80"/>
      <c r="E17" s="81"/>
      <c r="F17" s="32"/>
    </row>
    <row r="18" spans="1:9" ht="36.75" customHeight="1">
      <c r="A18" s="240"/>
      <c r="B18" s="253"/>
      <c r="C18" s="7" t="s">
        <v>69</v>
      </c>
      <c r="D18" s="7"/>
      <c r="E18" s="81"/>
      <c r="F18" s="32"/>
    </row>
    <row r="19" spans="1:9">
      <c r="A19" s="254" t="s">
        <v>43</v>
      </c>
      <c r="B19" s="254"/>
      <c r="C19" s="254"/>
      <c r="D19" s="254"/>
      <c r="E19" s="254"/>
      <c r="F19" s="32"/>
    </row>
    <row r="20" spans="1:9">
      <c r="A20" s="251"/>
      <c r="B20" s="251">
        <v>11006</v>
      </c>
      <c r="C20" s="80" t="s">
        <v>44</v>
      </c>
      <c r="D20" s="82">
        <v>-2424.1999999999998</v>
      </c>
      <c r="E20" s="82">
        <v>-3476.2</v>
      </c>
      <c r="F20" s="82">
        <f>-4720.4</f>
        <v>-4720.3999999999996</v>
      </c>
      <c r="H20" s="176"/>
    </row>
    <row r="21" spans="1:9" ht="34.5">
      <c r="A21" s="252"/>
      <c r="B21" s="252"/>
      <c r="C21" s="7" t="s">
        <v>70</v>
      </c>
      <c r="D21" s="7"/>
      <c r="E21" s="82"/>
      <c r="F21" s="32"/>
    </row>
    <row r="22" spans="1:9">
      <c r="A22" s="252"/>
      <c r="B22" s="252"/>
      <c r="C22" s="80" t="s">
        <v>45</v>
      </c>
      <c r="D22" s="80"/>
      <c r="E22" s="82"/>
      <c r="F22" s="32"/>
    </row>
    <row r="23" spans="1:9" ht="86.25">
      <c r="A23" s="252"/>
      <c r="B23" s="252"/>
      <c r="C23" s="7" t="s">
        <v>71</v>
      </c>
      <c r="D23" s="7"/>
      <c r="E23" s="82"/>
      <c r="F23" s="32"/>
    </row>
    <row r="24" spans="1:9">
      <c r="A24" s="252"/>
      <c r="B24" s="252"/>
      <c r="C24" s="80" t="s">
        <v>46</v>
      </c>
      <c r="D24" s="80"/>
      <c r="E24" s="82"/>
      <c r="F24" s="32"/>
    </row>
    <row r="25" spans="1:9">
      <c r="A25" s="253"/>
      <c r="B25" s="253"/>
      <c r="C25" s="7" t="s">
        <v>47</v>
      </c>
      <c r="D25" s="7"/>
      <c r="E25" s="7"/>
      <c r="F25" s="32"/>
    </row>
    <row r="26" spans="1:9" ht="24.75" customHeight="1">
      <c r="A26" s="5"/>
      <c r="B26" s="255" t="s">
        <v>127</v>
      </c>
      <c r="C26" s="256"/>
      <c r="D26" s="195">
        <f>+D27</f>
        <v>-2910.5</v>
      </c>
      <c r="E26" s="92">
        <f>+E27</f>
        <v>-4642.8999999999996</v>
      </c>
      <c r="F26" s="92">
        <f>+F27</f>
        <v>-6929.7</v>
      </c>
      <c r="I26" s="228"/>
    </row>
    <row r="27" spans="1:9" s="31" customFormat="1" ht="19.5" customHeight="1">
      <c r="A27" s="62">
        <v>1016</v>
      </c>
      <c r="B27" s="38"/>
      <c r="C27" s="36" t="s">
        <v>27</v>
      </c>
      <c r="D27" s="193">
        <f>+D34</f>
        <v>-2910.5</v>
      </c>
      <c r="E27" s="193">
        <f t="shared" ref="E27:F27" si="3">+E34</f>
        <v>-4642.8999999999996</v>
      </c>
      <c r="F27" s="193">
        <f t="shared" si="3"/>
        <v>-6929.7</v>
      </c>
    </row>
    <row r="28" spans="1:9" s="31" customFormat="1" ht="29.25" customHeight="1">
      <c r="A28" s="38"/>
      <c r="B28" s="38"/>
      <c r="C28" s="79" t="s">
        <v>128</v>
      </c>
      <c r="D28" s="79"/>
      <c r="E28" s="85"/>
      <c r="F28" s="85"/>
    </row>
    <row r="29" spans="1:9" s="31" customFormat="1" ht="19.5" customHeight="1">
      <c r="A29" s="38"/>
      <c r="B29" s="38"/>
      <c r="C29" s="36" t="s">
        <v>28</v>
      </c>
      <c r="D29" s="36"/>
      <c r="E29" s="38"/>
      <c r="F29" s="38"/>
    </row>
    <row r="30" spans="1:9" s="31" customFormat="1" ht="53.25" customHeight="1">
      <c r="A30" s="38"/>
      <c r="B30" s="38"/>
      <c r="C30" s="79" t="s">
        <v>129</v>
      </c>
      <c r="D30" s="79"/>
      <c r="E30" s="38"/>
      <c r="F30" s="38"/>
    </row>
    <row r="31" spans="1:9" s="31" customFormat="1" ht="19.5" customHeight="1">
      <c r="A31" s="38"/>
      <c r="B31" s="38"/>
      <c r="C31" s="36" t="s">
        <v>29</v>
      </c>
      <c r="D31" s="36"/>
      <c r="E31" s="38"/>
      <c r="F31" s="38"/>
    </row>
    <row r="32" spans="1:9" s="31" customFormat="1" ht="48.75" customHeight="1">
      <c r="A32" s="38"/>
      <c r="B32" s="38"/>
      <c r="C32" s="79" t="s">
        <v>130</v>
      </c>
      <c r="D32" s="79"/>
      <c r="E32" s="38"/>
      <c r="F32" s="38"/>
    </row>
    <row r="33" spans="1:13" s="31" customFormat="1" ht="19.5" customHeight="1">
      <c r="A33" s="244" t="s">
        <v>43</v>
      </c>
      <c r="B33" s="245"/>
      <c r="C33" s="245"/>
      <c r="D33" s="245"/>
      <c r="E33" s="245"/>
      <c r="F33" s="245"/>
    </row>
    <row r="34" spans="1:13" s="31" customFormat="1" ht="19.5" customHeight="1">
      <c r="A34" s="38"/>
      <c r="B34" s="38">
        <v>11004</v>
      </c>
      <c r="C34" s="36" t="s">
        <v>44</v>
      </c>
      <c r="D34" s="173">
        <v>-2910.5</v>
      </c>
      <c r="E34" s="173">
        <v>-4642.8999999999996</v>
      </c>
      <c r="F34" s="173">
        <v>-6929.7</v>
      </c>
    </row>
    <row r="35" spans="1:13" s="31" customFormat="1" ht="45" customHeight="1">
      <c r="A35" s="35"/>
      <c r="B35" s="35"/>
      <c r="C35" s="41" t="s">
        <v>131</v>
      </c>
      <c r="D35" s="173"/>
      <c r="E35" s="173"/>
      <c r="F35" s="173"/>
    </row>
    <row r="36" spans="1:13" s="31" customFormat="1" ht="19.5" customHeight="1">
      <c r="A36" s="35"/>
      <c r="B36" s="35"/>
      <c r="C36" s="36" t="s">
        <v>45</v>
      </c>
      <c r="D36" s="36"/>
      <c r="E36" s="35"/>
      <c r="F36" s="35"/>
    </row>
    <row r="37" spans="1:13" s="31" customFormat="1" ht="42.75" customHeight="1">
      <c r="A37" s="35"/>
      <c r="B37" s="35"/>
      <c r="C37" s="41" t="s">
        <v>132</v>
      </c>
      <c r="D37" s="41"/>
      <c r="E37" s="35"/>
      <c r="F37" s="35"/>
    </row>
    <row r="38" spans="1:13" s="31" customFormat="1" ht="19.5" customHeight="1">
      <c r="A38" s="35"/>
      <c r="B38" s="35"/>
      <c r="C38" s="36" t="s">
        <v>46</v>
      </c>
      <c r="D38" s="36"/>
      <c r="E38" s="35"/>
      <c r="F38" s="35"/>
    </row>
    <row r="39" spans="1:13" s="31" customFormat="1" ht="19.5" customHeight="1">
      <c r="A39" s="35"/>
      <c r="B39" s="35"/>
      <c r="C39" s="41" t="s">
        <v>47</v>
      </c>
      <c r="D39" s="41"/>
      <c r="E39" s="35"/>
      <c r="F39" s="35"/>
    </row>
    <row r="40" spans="1:13" ht="24.75" customHeight="1">
      <c r="A40" s="5"/>
      <c r="B40" s="20" t="s">
        <v>30</v>
      </c>
      <c r="C40" s="21"/>
      <c r="D40" s="229">
        <f>+D41</f>
        <v>5334.7</v>
      </c>
      <c r="E40" s="229">
        <f t="shared" ref="E40:F40" si="4">+E41</f>
        <v>8119.1</v>
      </c>
      <c r="F40" s="229">
        <f t="shared" si="4"/>
        <v>11650.1</v>
      </c>
    </row>
    <row r="41" spans="1:13">
      <c r="A41" s="240">
        <v>1112</v>
      </c>
      <c r="B41" s="241"/>
      <c r="C41" s="6" t="s">
        <v>27</v>
      </c>
      <c r="D41" s="215">
        <f t="shared" ref="D41:F41" si="5">+D48</f>
        <v>5334.7</v>
      </c>
      <c r="E41" s="215">
        <f t="shared" si="5"/>
        <v>8119.1</v>
      </c>
      <c r="F41" s="215">
        <f t="shared" si="5"/>
        <v>11650.1</v>
      </c>
    </row>
    <row r="42" spans="1:13" ht="54" customHeight="1">
      <c r="A42" s="240"/>
      <c r="B42" s="242"/>
      <c r="C42" s="7" t="s">
        <v>72</v>
      </c>
      <c r="D42" s="204"/>
      <c r="E42" s="205"/>
      <c r="F42" s="205"/>
    </row>
    <row r="43" spans="1:13">
      <c r="A43" s="240"/>
      <c r="B43" s="242"/>
      <c r="C43" s="6" t="s">
        <v>28</v>
      </c>
      <c r="D43" s="6"/>
      <c r="E43" s="32"/>
      <c r="F43" s="32"/>
    </row>
    <row r="44" spans="1:13" ht="60" customHeight="1">
      <c r="A44" s="240"/>
      <c r="B44" s="242"/>
      <c r="C44" s="7" t="s">
        <v>73</v>
      </c>
      <c r="D44" s="7"/>
      <c r="E44" s="32"/>
      <c r="F44" s="32"/>
    </row>
    <row r="45" spans="1:13" ht="21" customHeight="1">
      <c r="A45" s="240"/>
      <c r="B45" s="242"/>
      <c r="C45" s="14" t="s">
        <v>29</v>
      </c>
      <c r="D45" s="104"/>
      <c r="E45" s="32"/>
      <c r="F45" s="32"/>
    </row>
    <row r="46" spans="1:13" ht="51" customHeight="1">
      <c r="A46" s="240"/>
      <c r="B46" s="243"/>
      <c r="C46" s="7" t="s">
        <v>74</v>
      </c>
      <c r="D46" s="7"/>
      <c r="E46" s="32"/>
      <c r="F46" s="32"/>
      <c r="K46" s="176"/>
    </row>
    <row r="47" spans="1:13" s="31" customFormat="1" ht="21.75" customHeight="1">
      <c r="A47" s="244" t="s">
        <v>43</v>
      </c>
      <c r="B47" s="245"/>
      <c r="C47" s="245"/>
      <c r="D47" s="245"/>
      <c r="E47" s="245"/>
      <c r="F47" s="245"/>
      <c r="M47" s="178"/>
    </row>
    <row r="48" spans="1:13" s="31" customFormat="1" ht="19.5" customHeight="1">
      <c r="A48" s="35"/>
      <c r="B48" s="35">
        <v>11001</v>
      </c>
      <c r="C48" s="36" t="s">
        <v>44</v>
      </c>
      <c r="D48" s="216">
        <v>5334.7</v>
      </c>
      <c r="E48" s="217">
        <v>8119.1</v>
      </c>
      <c r="F48" s="217">
        <v>11650.1</v>
      </c>
      <c r="G48" s="176"/>
      <c r="H48" s="176"/>
      <c r="I48" s="176"/>
      <c r="J48" s="176"/>
    </row>
    <row r="49" spans="1:6" s="31" customFormat="1" ht="77.25" customHeight="1">
      <c r="A49" s="38"/>
      <c r="B49" s="38"/>
      <c r="C49" s="7" t="s">
        <v>75</v>
      </c>
      <c r="D49" s="7"/>
      <c r="E49" s="38"/>
      <c r="F49" s="38"/>
    </row>
    <row r="50" spans="1:6" s="31" customFormat="1">
      <c r="A50" s="38"/>
      <c r="B50" s="38"/>
      <c r="C50" s="39" t="s">
        <v>45</v>
      </c>
      <c r="D50" s="39"/>
      <c r="E50" s="38"/>
      <c r="F50" s="38"/>
    </row>
    <row r="51" spans="1:6" s="31" customFormat="1" ht="65.25" customHeight="1">
      <c r="A51" s="38"/>
      <c r="B51" s="38"/>
      <c r="C51" s="7" t="s">
        <v>75</v>
      </c>
      <c r="D51" s="7"/>
      <c r="E51" s="38"/>
      <c r="F51" s="38"/>
    </row>
    <row r="52" spans="1:6" s="31" customFormat="1">
      <c r="A52" s="38"/>
      <c r="B52" s="38"/>
      <c r="C52" s="39" t="s">
        <v>46</v>
      </c>
      <c r="D52" s="39"/>
      <c r="E52" s="38"/>
      <c r="F52" s="38"/>
    </row>
    <row r="53" spans="1:6" s="31" customFormat="1">
      <c r="A53" s="38"/>
      <c r="B53" s="38"/>
      <c r="C53" s="38" t="s">
        <v>47</v>
      </c>
      <c r="D53" s="38"/>
      <c r="E53" s="38"/>
      <c r="F53" s="38"/>
    </row>
    <row r="54" spans="1:6" ht="39" customHeight="1">
      <c r="A54" s="15"/>
      <c r="B54" s="16"/>
      <c r="C54" s="17"/>
      <c r="D54" s="17"/>
    </row>
    <row r="55" spans="1:6">
      <c r="A55" s="15"/>
      <c r="B55" s="16"/>
      <c r="C55" s="17"/>
      <c r="D55" s="17"/>
    </row>
    <row r="56" spans="1:6" s="12" customFormat="1">
      <c r="A56" s="246" t="s">
        <v>38</v>
      </c>
      <c r="B56" s="246"/>
      <c r="C56" s="246"/>
      <c r="D56" s="246"/>
      <c r="E56" s="246"/>
      <c r="F56" s="246"/>
    </row>
    <row r="57" spans="1:6" s="12" customFormat="1">
      <c r="A57" s="13" t="s">
        <v>150</v>
      </c>
      <c r="B57" s="13"/>
      <c r="C57" s="13"/>
      <c r="D57" s="13"/>
    </row>
    <row r="69" spans="5:15" s="30" customFormat="1" ht="15">
      <c r="E69" s="18"/>
      <c r="F69" s="18"/>
      <c r="G69" s="31"/>
      <c r="H69" s="31"/>
      <c r="I69" s="31"/>
      <c r="J69" s="31"/>
      <c r="K69" s="31"/>
      <c r="L69" s="31"/>
      <c r="M69" s="31"/>
      <c r="N69" s="31"/>
      <c r="O69" s="31"/>
    </row>
  </sheetData>
  <mergeCells count="16">
    <mergeCell ref="A41:A46"/>
    <mergeCell ref="B41:B46"/>
    <mergeCell ref="A47:F47"/>
    <mergeCell ref="A56:F56"/>
    <mergeCell ref="A6:F6"/>
    <mergeCell ref="A9:B9"/>
    <mergeCell ref="C9:C10"/>
    <mergeCell ref="A33:F33"/>
    <mergeCell ref="B12:C12"/>
    <mergeCell ref="A13:A18"/>
    <mergeCell ref="B13:B18"/>
    <mergeCell ref="A19:E19"/>
    <mergeCell ref="A20:A25"/>
    <mergeCell ref="B20:B25"/>
    <mergeCell ref="B26:C26"/>
    <mergeCell ref="D9:F9"/>
  </mergeCells>
  <pageMargins left="0" right="0" top="0" bottom="0" header="0.31496062992125984" footer="0.31496062992125984"/>
  <pageSetup paperSize="9" scale="4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A66"/>
  <sheetViews>
    <sheetView zoomScaleNormal="100" workbookViewId="0">
      <selection activeCell="F7" sqref="F7:F8"/>
    </sheetView>
  </sheetViews>
  <sheetFormatPr defaultRowHeight="17.25"/>
  <cols>
    <col min="1" max="2" width="9.140625" style="45"/>
    <col min="3" max="3" width="14.28515625" style="45" customWidth="1"/>
    <col min="4" max="4" width="10" style="45" customWidth="1"/>
    <col min="5" max="5" width="15.28515625" style="45" customWidth="1"/>
    <col min="6" max="6" width="76.140625" style="61" customWidth="1"/>
    <col min="7" max="7" width="16.5703125" style="61" customWidth="1"/>
    <col min="8" max="9" width="13.7109375" style="45" customWidth="1"/>
    <col min="10" max="10" width="9.140625" style="45"/>
    <col min="11" max="11" width="11.140625" style="45" customWidth="1"/>
    <col min="12" max="12" width="10.42578125" style="45" bestFit="1" customWidth="1"/>
    <col min="13" max="16384" width="9.140625" style="45"/>
  </cols>
  <sheetData>
    <row r="1" spans="1:27" s="48" customFormat="1" ht="24" customHeight="1">
      <c r="H1" s="49" t="s">
        <v>56</v>
      </c>
    </row>
    <row r="2" spans="1:27" s="48" customFormat="1" ht="19.5" customHeight="1">
      <c r="F2" s="261" t="s">
        <v>148</v>
      </c>
      <c r="G2" s="261"/>
      <c r="H2" s="261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</row>
    <row r="3" spans="1:27" s="48" customFormat="1" ht="15.75" customHeight="1">
      <c r="F3" s="261" t="s">
        <v>31</v>
      </c>
      <c r="G3" s="261"/>
      <c r="H3" s="261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</row>
    <row r="4" spans="1:27" s="48" customFormat="1" ht="15.75" customHeight="1"/>
    <row r="5" spans="1:27" s="48" customFormat="1" ht="51" customHeight="1">
      <c r="A5" s="269" t="s">
        <v>162</v>
      </c>
      <c r="B5" s="269"/>
      <c r="C5" s="269"/>
      <c r="D5" s="269"/>
      <c r="E5" s="269"/>
      <c r="F5" s="269"/>
      <c r="G5" s="189"/>
    </row>
    <row r="6" spans="1:27" s="48" customFormat="1" ht="20.25" customHeight="1">
      <c r="E6" s="51"/>
      <c r="F6" s="51"/>
      <c r="G6" s="51"/>
      <c r="H6" s="65" t="s">
        <v>57</v>
      </c>
    </row>
    <row r="7" spans="1:27" ht="116.25" customHeight="1">
      <c r="A7" s="262" t="s">
        <v>12</v>
      </c>
      <c r="B7" s="263"/>
      <c r="C7" s="264"/>
      <c r="D7" s="265" t="s">
        <v>13</v>
      </c>
      <c r="E7" s="266"/>
      <c r="F7" s="267" t="s">
        <v>48</v>
      </c>
      <c r="G7" s="270" t="s">
        <v>65</v>
      </c>
      <c r="H7" s="270"/>
      <c r="I7" s="270"/>
    </row>
    <row r="8" spans="1:27" ht="42" customHeight="1">
      <c r="A8" s="43" t="s">
        <v>14</v>
      </c>
      <c r="B8" s="43" t="s">
        <v>15</v>
      </c>
      <c r="C8" s="43" t="s">
        <v>16</v>
      </c>
      <c r="D8" s="52" t="s">
        <v>17</v>
      </c>
      <c r="E8" s="52" t="s">
        <v>18</v>
      </c>
      <c r="F8" s="268"/>
      <c r="G8" s="188" t="s">
        <v>149</v>
      </c>
      <c r="H8" s="53" t="s">
        <v>50</v>
      </c>
      <c r="I8" s="54" t="s">
        <v>41</v>
      </c>
    </row>
    <row r="9" spans="1:27" ht="42" customHeight="1">
      <c r="A9" s="43"/>
      <c r="B9" s="43"/>
      <c r="C9" s="43"/>
      <c r="D9" s="52"/>
      <c r="E9" s="52"/>
      <c r="F9" s="171" t="s">
        <v>122</v>
      </c>
      <c r="G9" s="27">
        <v>0</v>
      </c>
      <c r="H9" s="27">
        <f>+H10+H28+H45</f>
        <v>0</v>
      </c>
      <c r="I9" s="27">
        <f>+I10+I28+I45</f>
        <v>0</v>
      </c>
    </row>
    <row r="10" spans="1:27" s="87" customFormat="1" ht="30" customHeight="1">
      <c r="A10" s="46" t="s">
        <v>25</v>
      </c>
      <c r="B10" s="46"/>
      <c r="C10" s="46"/>
      <c r="D10" s="46"/>
      <c r="E10" s="46"/>
      <c r="F10" s="86" t="s">
        <v>55</v>
      </c>
      <c r="G10" s="202">
        <f t="shared" ref="G10:I10" si="0">+G12</f>
        <v>-2424.1999999999998</v>
      </c>
      <c r="H10" s="202">
        <f t="shared" si="0"/>
        <v>-3476.2</v>
      </c>
      <c r="I10" s="202">
        <f t="shared" si="0"/>
        <v>-4720.3999999999996</v>
      </c>
      <c r="K10" s="169"/>
      <c r="L10" s="169"/>
    </row>
    <row r="11" spans="1:27" s="87" customFormat="1">
      <c r="A11" s="46"/>
      <c r="B11" s="46"/>
      <c r="C11" s="46"/>
      <c r="D11" s="46"/>
      <c r="E11" s="46"/>
      <c r="F11" s="88" t="s">
        <v>21</v>
      </c>
      <c r="G11" s="197"/>
      <c r="H11" s="89"/>
      <c r="I11" s="89"/>
    </row>
    <row r="12" spans="1:27" s="87" customFormat="1" ht="62.25" customHeight="1">
      <c r="A12" s="46"/>
      <c r="B12" s="46" t="s">
        <v>25</v>
      </c>
      <c r="C12" s="46"/>
      <c r="D12" s="46"/>
      <c r="E12" s="46"/>
      <c r="F12" s="88" t="s">
        <v>76</v>
      </c>
      <c r="G12" s="199">
        <f t="shared" ref="G12:I12" si="1">+G14</f>
        <v>-2424.1999999999998</v>
      </c>
      <c r="H12" s="199">
        <f t="shared" si="1"/>
        <v>-3476.2</v>
      </c>
      <c r="I12" s="199">
        <f t="shared" si="1"/>
        <v>-4720.3999999999996</v>
      </c>
    </row>
    <row r="13" spans="1:27" s="87" customFormat="1">
      <c r="A13" s="46"/>
      <c r="B13" s="46"/>
      <c r="C13" s="46"/>
      <c r="D13" s="46"/>
      <c r="E13" s="46"/>
      <c r="F13" s="88" t="s">
        <v>21</v>
      </c>
      <c r="G13" s="197"/>
      <c r="H13" s="10"/>
      <c r="I13" s="203"/>
    </row>
    <row r="14" spans="1:27" s="93" customFormat="1" ht="27" customHeight="1">
      <c r="A14" s="90"/>
      <c r="B14" s="90"/>
      <c r="C14" s="46" t="s">
        <v>25</v>
      </c>
      <c r="D14" s="91"/>
      <c r="E14" s="90"/>
      <c r="F14" s="88" t="s">
        <v>77</v>
      </c>
      <c r="G14" s="199">
        <f>+G16</f>
        <v>-2424.1999999999998</v>
      </c>
      <c r="H14" s="92">
        <f t="shared" ref="H14:I14" si="2">+H16</f>
        <v>-3476.2</v>
      </c>
      <c r="I14" s="92">
        <f t="shared" si="2"/>
        <v>-4720.3999999999996</v>
      </c>
    </row>
    <row r="15" spans="1:27" s="93" customFormat="1">
      <c r="A15" s="90"/>
      <c r="B15" s="90"/>
      <c r="C15" s="90"/>
      <c r="D15" s="90"/>
      <c r="E15" s="90"/>
      <c r="F15" s="88" t="s">
        <v>21</v>
      </c>
      <c r="G15" s="88"/>
      <c r="H15" s="91"/>
      <c r="I15" s="91"/>
    </row>
    <row r="16" spans="1:27" s="93" customFormat="1">
      <c r="A16" s="90"/>
      <c r="B16" s="90"/>
      <c r="C16" s="90"/>
      <c r="D16" s="101">
        <v>1213</v>
      </c>
      <c r="E16" s="91"/>
      <c r="F16" s="46" t="s">
        <v>67</v>
      </c>
      <c r="G16" s="10">
        <f t="shared" ref="G16:I16" si="3">+G18</f>
        <v>-2424.1999999999998</v>
      </c>
      <c r="H16" s="10">
        <f t="shared" si="3"/>
        <v>-3476.2</v>
      </c>
      <c r="I16" s="10">
        <f t="shared" si="3"/>
        <v>-4720.3999999999996</v>
      </c>
    </row>
    <row r="17" spans="1:11" s="93" customFormat="1">
      <c r="A17" s="90"/>
      <c r="B17" s="90"/>
      <c r="C17" s="90"/>
      <c r="D17" s="90"/>
      <c r="E17" s="90"/>
      <c r="F17" s="88" t="s">
        <v>21</v>
      </c>
      <c r="G17" s="197"/>
      <c r="H17" s="198"/>
      <c r="I17" s="198"/>
    </row>
    <row r="18" spans="1:11" s="93" customFormat="1" ht="34.5">
      <c r="A18" s="90"/>
      <c r="B18" s="90"/>
      <c r="C18" s="90"/>
      <c r="D18" s="90"/>
      <c r="E18" s="91">
        <v>11006</v>
      </c>
      <c r="F18" s="88" t="s">
        <v>70</v>
      </c>
      <c r="G18" s="199">
        <f t="shared" ref="G18:I18" si="4">+G20</f>
        <v>-2424.1999999999998</v>
      </c>
      <c r="H18" s="199">
        <f t="shared" si="4"/>
        <v>-3476.2</v>
      </c>
      <c r="I18" s="199">
        <f t="shared" si="4"/>
        <v>-4720.3999999999996</v>
      </c>
    </row>
    <row r="19" spans="1:11" s="93" customFormat="1">
      <c r="A19" s="90"/>
      <c r="B19" s="90"/>
      <c r="C19" s="90"/>
      <c r="D19" s="90"/>
      <c r="E19" s="90"/>
      <c r="F19" s="91" t="s">
        <v>22</v>
      </c>
      <c r="G19" s="198"/>
      <c r="H19" s="198"/>
      <c r="I19" s="198"/>
    </row>
    <row r="20" spans="1:11" s="93" customFormat="1">
      <c r="A20" s="90"/>
      <c r="B20" s="90"/>
      <c r="C20" s="90"/>
      <c r="D20" s="90"/>
      <c r="E20" s="90"/>
      <c r="F20" s="95" t="s">
        <v>66</v>
      </c>
      <c r="G20" s="200">
        <f t="shared" ref="G20:I20" si="5">+G22</f>
        <v>-2424.1999999999998</v>
      </c>
      <c r="H20" s="200">
        <f t="shared" si="5"/>
        <v>-3476.2</v>
      </c>
      <c r="I20" s="200">
        <f t="shared" si="5"/>
        <v>-4720.3999999999996</v>
      </c>
    </row>
    <row r="21" spans="1:11" s="93" customFormat="1" ht="34.5">
      <c r="A21" s="90"/>
      <c r="B21" s="90"/>
      <c r="C21" s="90"/>
      <c r="D21" s="90"/>
      <c r="E21" s="90"/>
      <c r="F21" s="91" t="s">
        <v>23</v>
      </c>
      <c r="G21" s="198"/>
      <c r="H21" s="198"/>
      <c r="I21" s="198"/>
      <c r="K21" s="96"/>
    </row>
    <row r="22" spans="1:11" s="93" customFormat="1">
      <c r="A22" s="90"/>
      <c r="B22" s="90"/>
      <c r="C22" s="90"/>
      <c r="D22" s="90"/>
      <c r="E22" s="90"/>
      <c r="F22" s="91" t="s">
        <v>24</v>
      </c>
      <c r="G22" s="201">
        <f t="shared" ref="G22:I22" si="6">+G23</f>
        <v>-2424.1999999999998</v>
      </c>
      <c r="H22" s="201">
        <f t="shared" si="6"/>
        <v>-3476.2</v>
      </c>
      <c r="I22" s="201">
        <f t="shared" si="6"/>
        <v>-4720.3999999999996</v>
      </c>
    </row>
    <row r="23" spans="1:11" s="93" customFormat="1">
      <c r="A23" s="90"/>
      <c r="B23" s="90"/>
      <c r="C23" s="90"/>
      <c r="D23" s="90"/>
      <c r="E23" s="90"/>
      <c r="F23" s="91" t="s">
        <v>39</v>
      </c>
      <c r="G23" s="201">
        <f>+G24</f>
        <v>-2424.1999999999998</v>
      </c>
      <c r="H23" s="201">
        <f t="shared" ref="H23:I24" si="7">+H24</f>
        <v>-3476.2</v>
      </c>
      <c r="I23" s="201">
        <f t="shared" si="7"/>
        <v>-4720.3999999999996</v>
      </c>
    </row>
    <row r="24" spans="1:11" s="93" customFormat="1">
      <c r="A24" s="90"/>
      <c r="B24" s="90"/>
      <c r="C24" s="90"/>
      <c r="D24" s="90"/>
      <c r="E24" s="90"/>
      <c r="F24" s="97" t="s">
        <v>78</v>
      </c>
      <c r="G24" s="196">
        <f t="shared" ref="G24" si="8">+G25</f>
        <v>-2424.1999999999998</v>
      </c>
      <c r="H24" s="196">
        <f t="shared" si="7"/>
        <v>-3476.2</v>
      </c>
      <c r="I24" s="196">
        <f t="shared" si="7"/>
        <v>-4720.3999999999996</v>
      </c>
    </row>
    <row r="25" spans="1:11" s="93" customFormat="1">
      <c r="A25" s="90"/>
      <c r="B25" s="90"/>
      <c r="C25" s="90"/>
      <c r="D25" s="90"/>
      <c r="E25" s="90"/>
      <c r="F25" s="57" t="s">
        <v>81</v>
      </c>
      <c r="G25" s="94">
        <f t="shared" ref="G25" si="9">+G26+G27</f>
        <v>-2424.1999999999998</v>
      </c>
      <c r="H25" s="94">
        <f>+H26+H27</f>
        <v>-3476.2</v>
      </c>
      <c r="I25" s="94">
        <f>+I26+I27</f>
        <v>-4720.3999999999996</v>
      </c>
    </row>
    <row r="26" spans="1:11" s="93" customFormat="1">
      <c r="A26" s="90"/>
      <c r="B26" s="90"/>
      <c r="C26" s="90"/>
      <c r="D26" s="90"/>
      <c r="E26" s="90"/>
      <c r="F26" s="88" t="s">
        <v>79</v>
      </c>
      <c r="G26" s="94">
        <v>-2390.1999999999998</v>
      </c>
      <c r="H26" s="94">
        <v>-3425.2</v>
      </c>
      <c r="I26" s="94">
        <v>-4652.3999999999996</v>
      </c>
    </row>
    <row r="27" spans="1:11" s="93" customFormat="1">
      <c r="A27" s="90"/>
      <c r="B27" s="90"/>
      <c r="C27" s="90"/>
      <c r="D27" s="90"/>
      <c r="E27" s="90"/>
      <c r="F27" s="88" t="s">
        <v>80</v>
      </c>
      <c r="G27" s="94">
        <v>-34</v>
      </c>
      <c r="H27" s="94">
        <v>-51</v>
      </c>
      <c r="I27" s="94">
        <v>-68</v>
      </c>
    </row>
    <row r="28" spans="1:11" s="47" customFormat="1" ht="34.5">
      <c r="A28" s="46" t="s">
        <v>32</v>
      </c>
      <c r="B28" s="46"/>
      <c r="C28" s="46"/>
      <c r="D28" s="46"/>
      <c r="E28" s="46"/>
      <c r="F28" s="46" t="s">
        <v>33</v>
      </c>
      <c r="G28" s="218">
        <f t="shared" ref="G28:I28" si="10">+G30</f>
        <v>5334.7000000000007</v>
      </c>
      <c r="H28" s="218">
        <f t="shared" si="10"/>
        <v>8119.1</v>
      </c>
      <c r="I28" s="219">
        <f t="shared" si="10"/>
        <v>11650.1</v>
      </c>
    </row>
    <row r="29" spans="1:11" s="47" customFormat="1">
      <c r="A29" s="46"/>
      <c r="B29" s="46"/>
      <c r="C29" s="46"/>
      <c r="D29" s="46"/>
      <c r="E29" s="46"/>
      <c r="F29" s="11" t="s">
        <v>21</v>
      </c>
      <c r="G29" s="220"/>
      <c r="H29" s="220"/>
      <c r="I29" s="220"/>
    </row>
    <row r="30" spans="1:11" s="47" customFormat="1">
      <c r="A30" s="46"/>
      <c r="B30" s="46" t="s">
        <v>34</v>
      </c>
      <c r="C30" s="46"/>
      <c r="D30" s="46"/>
      <c r="E30" s="46"/>
      <c r="F30" s="46" t="s">
        <v>35</v>
      </c>
      <c r="G30" s="218">
        <f t="shared" ref="G30:I30" si="11">+G32</f>
        <v>5334.7000000000007</v>
      </c>
      <c r="H30" s="218">
        <f t="shared" si="11"/>
        <v>8119.1</v>
      </c>
      <c r="I30" s="219">
        <f t="shared" si="11"/>
        <v>11650.1</v>
      </c>
    </row>
    <row r="31" spans="1:11" s="47" customFormat="1">
      <c r="A31" s="46"/>
      <c r="B31" s="46"/>
      <c r="C31" s="46"/>
      <c r="D31" s="46"/>
      <c r="E31" s="46"/>
      <c r="F31" s="11" t="s">
        <v>21</v>
      </c>
      <c r="G31" s="220"/>
      <c r="H31" s="220"/>
      <c r="I31" s="220"/>
    </row>
    <row r="32" spans="1:11" s="47" customFormat="1">
      <c r="A32" s="46"/>
      <c r="B32" s="46"/>
      <c r="C32" s="46" t="s">
        <v>25</v>
      </c>
      <c r="D32" s="46"/>
      <c r="E32" s="46"/>
      <c r="F32" s="46" t="s">
        <v>36</v>
      </c>
      <c r="G32" s="218">
        <f t="shared" ref="G32:I32" si="12">+G34</f>
        <v>5334.7000000000007</v>
      </c>
      <c r="H32" s="218">
        <f t="shared" si="12"/>
        <v>8119.1</v>
      </c>
      <c r="I32" s="219">
        <f t="shared" si="12"/>
        <v>11650.1</v>
      </c>
    </row>
    <row r="33" spans="1:11">
      <c r="A33" s="44"/>
      <c r="B33" s="44"/>
      <c r="C33" s="44"/>
      <c r="D33" s="44"/>
      <c r="E33" s="44"/>
      <c r="F33" s="11" t="s">
        <v>19</v>
      </c>
      <c r="G33" s="220"/>
      <c r="H33" s="220"/>
      <c r="I33" s="220"/>
    </row>
    <row r="34" spans="1:11" s="47" customFormat="1" ht="55.5" customHeight="1">
      <c r="A34" s="19"/>
      <c r="B34" s="19"/>
      <c r="C34" s="19"/>
      <c r="D34" s="46" t="s">
        <v>82</v>
      </c>
      <c r="E34" s="85"/>
      <c r="F34" s="62" t="s">
        <v>72</v>
      </c>
      <c r="G34" s="221">
        <f t="shared" ref="G34:I34" si="13">+G36</f>
        <v>5334.7000000000007</v>
      </c>
      <c r="H34" s="221">
        <f t="shared" si="13"/>
        <v>8119.1</v>
      </c>
      <c r="I34" s="221">
        <f t="shared" si="13"/>
        <v>11650.1</v>
      </c>
    </row>
    <row r="35" spans="1:11" s="47" customFormat="1" ht="19.5" customHeight="1">
      <c r="A35" s="19"/>
      <c r="B35" s="19"/>
      <c r="C35" s="19"/>
      <c r="D35" s="85"/>
      <c r="E35" s="85"/>
      <c r="F35" s="11" t="s">
        <v>21</v>
      </c>
      <c r="G35" s="64"/>
      <c r="H35" s="64"/>
      <c r="I35" s="64"/>
    </row>
    <row r="36" spans="1:11" s="47" customFormat="1" ht="19.5" customHeight="1">
      <c r="A36" s="19"/>
      <c r="B36" s="19"/>
      <c r="C36" s="19"/>
      <c r="D36" s="85"/>
      <c r="E36" s="38" t="s">
        <v>40</v>
      </c>
      <c r="F36" s="38" t="s">
        <v>75</v>
      </c>
      <c r="G36" s="223">
        <f t="shared" ref="G36:I36" si="14">+G38</f>
        <v>5334.7000000000007</v>
      </c>
      <c r="H36" s="223">
        <f t="shared" si="14"/>
        <v>8119.1</v>
      </c>
      <c r="I36" s="223">
        <f t="shared" si="14"/>
        <v>11650.1</v>
      </c>
    </row>
    <row r="37" spans="1:11" s="47" customFormat="1" ht="19.5" customHeight="1">
      <c r="A37" s="19"/>
      <c r="B37" s="19"/>
      <c r="C37" s="19"/>
      <c r="D37" s="85"/>
      <c r="E37" s="85"/>
      <c r="F37" s="38" t="s">
        <v>22</v>
      </c>
      <c r="G37" s="170"/>
      <c r="H37" s="170"/>
      <c r="I37" s="170"/>
    </row>
    <row r="38" spans="1:11" s="47" customFormat="1" ht="18.75" customHeight="1">
      <c r="A38" s="19"/>
      <c r="B38" s="19"/>
      <c r="C38" s="19"/>
      <c r="D38" s="85"/>
      <c r="E38" s="85"/>
      <c r="F38" s="58" t="s">
        <v>20</v>
      </c>
      <c r="G38" s="222">
        <f t="shared" ref="G38:I38" si="15">+G40</f>
        <v>5334.7000000000007</v>
      </c>
      <c r="H38" s="222">
        <f t="shared" si="15"/>
        <v>8119.1</v>
      </c>
      <c r="I38" s="222">
        <f t="shared" si="15"/>
        <v>11650.1</v>
      </c>
    </row>
    <row r="39" spans="1:11" s="47" customFormat="1" ht="21" customHeight="1">
      <c r="A39" s="19"/>
      <c r="B39" s="19"/>
      <c r="C39" s="19"/>
      <c r="D39" s="19"/>
      <c r="E39" s="19"/>
      <c r="F39" s="38" t="s">
        <v>23</v>
      </c>
      <c r="G39" s="223"/>
      <c r="H39" s="223"/>
      <c r="I39" s="223"/>
    </row>
    <row r="40" spans="1:11" s="47" customFormat="1" ht="18" customHeight="1">
      <c r="A40" s="19"/>
      <c r="B40" s="19"/>
      <c r="C40" s="19"/>
      <c r="D40" s="19"/>
      <c r="E40" s="19"/>
      <c r="F40" s="38" t="s">
        <v>24</v>
      </c>
      <c r="G40" s="223">
        <f t="shared" ref="G40:I41" si="16">+G41</f>
        <v>5334.7000000000007</v>
      </c>
      <c r="H40" s="223">
        <f t="shared" si="16"/>
        <v>8119.1</v>
      </c>
      <c r="I40" s="223">
        <f t="shared" si="16"/>
        <v>11650.1</v>
      </c>
    </row>
    <row r="41" spans="1:11" s="47" customFormat="1" ht="27.75" customHeight="1">
      <c r="A41" s="19"/>
      <c r="B41" s="19"/>
      <c r="C41" s="19"/>
      <c r="D41" s="19"/>
      <c r="E41" s="19"/>
      <c r="F41" s="38" t="s">
        <v>39</v>
      </c>
      <c r="G41" s="223">
        <f t="shared" si="16"/>
        <v>5334.7000000000007</v>
      </c>
      <c r="H41" s="223">
        <f t="shared" si="16"/>
        <v>8119.1</v>
      </c>
      <c r="I41" s="223">
        <f t="shared" si="16"/>
        <v>11650.1</v>
      </c>
    </row>
    <row r="42" spans="1:11" s="47" customFormat="1" ht="20.25" customHeight="1">
      <c r="A42" s="19"/>
      <c r="B42" s="19"/>
      <c r="C42" s="19"/>
      <c r="D42" s="19"/>
      <c r="E42" s="19"/>
      <c r="F42" s="57" t="s">
        <v>81</v>
      </c>
      <c r="G42" s="224">
        <f t="shared" ref="G42:I42" si="17">+G43+G44</f>
        <v>5334.7000000000007</v>
      </c>
      <c r="H42" s="224">
        <f t="shared" si="17"/>
        <v>8119.1</v>
      </c>
      <c r="I42" s="224">
        <f t="shared" si="17"/>
        <v>11650.1</v>
      </c>
    </row>
    <row r="43" spans="1:11" s="47" customFormat="1" ht="23.25" customHeight="1">
      <c r="A43" s="19"/>
      <c r="B43" s="19"/>
      <c r="C43" s="19"/>
      <c r="D43" s="19"/>
      <c r="E43" s="19"/>
      <c r="F43" s="88" t="s">
        <v>79</v>
      </c>
      <c r="G43" s="225">
        <v>5238.6000000000004</v>
      </c>
      <c r="H43" s="220">
        <v>8006</v>
      </c>
      <c r="I43" s="220">
        <v>11520</v>
      </c>
      <c r="K43" s="177"/>
    </row>
    <row r="44" spans="1:11" s="47" customFormat="1" ht="18.75" customHeight="1">
      <c r="A44" s="19"/>
      <c r="B44" s="19"/>
      <c r="C44" s="19"/>
      <c r="D44" s="19"/>
      <c r="E44" s="19"/>
      <c r="F44" s="88" t="s">
        <v>80</v>
      </c>
      <c r="G44" s="197">
        <v>96.1</v>
      </c>
      <c r="H44" s="22">
        <v>113.1</v>
      </c>
      <c r="I44" s="22">
        <v>130.1</v>
      </c>
    </row>
    <row r="45" spans="1:11" s="30" customFormat="1" ht="34.5">
      <c r="A45" s="179" t="s">
        <v>133</v>
      </c>
      <c r="B45" s="180"/>
      <c r="C45" s="7"/>
      <c r="D45" s="7"/>
      <c r="E45" s="7"/>
      <c r="F45" s="62" t="s">
        <v>135</v>
      </c>
      <c r="G45" s="168">
        <f t="shared" ref="G45:I45" si="18">+G47</f>
        <v>-2910.5</v>
      </c>
      <c r="H45" s="168">
        <f t="shared" si="18"/>
        <v>-4642.8999999999996</v>
      </c>
      <c r="I45" s="168">
        <f t="shared" si="18"/>
        <v>-6929.7</v>
      </c>
    </row>
    <row r="46" spans="1:11" s="30" customFormat="1">
      <c r="A46" s="180"/>
      <c r="B46" s="180"/>
      <c r="C46" s="7"/>
      <c r="D46" s="7"/>
      <c r="E46" s="7"/>
      <c r="F46" s="7" t="s">
        <v>21</v>
      </c>
      <c r="G46" s="7"/>
      <c r="H46" s="7"/>
      <c r="I46" s="7"/>
    </row>
    <row r="47" spans="1:11" s="30" customFormat="1" ht="51.75">
      <c r="A47" s="180"/>
      <c r="B47" s="179" t="s">
        <v>134</v>
      </c>
      <c r="C47" s="7"/>
      <c r="D47" s="7"/>
      <c r="E47" s="7"/>
      <c r="F47" s="62" t="s">
        <v>136</v>
      </c>
      <c r="G47" s="168">
        <f t="shared" ref="G47:I47" si="19">+G49</f>
        <v>-2910.5</v>
      </c>
      <c r="H47" s="168">
        <f t="shared" si="19"/>
        <v>-4642.8999999999996</v>
      </c>
      <c r="I47" s="168">
        <f t="shared" si="19"/>
        <v>-6929.7</v>
      </c>
    </row>
    <row r="48" spans="1:11" s="30" customFormat="1">
      <c r="A48" s="7"/>
      <c r="B48" s="7"/>
      <c r="C48" s="7"/>
      <c r="D48" s="7"/>
      <c r="E48" s="7"/>
      <c r="F48" s="7" t="s">
        <v>21</v>
      </c>
      <c r="G48" s="168"/>
      <c r="H48" s="168"/>
      <c r="I48" s="168"/>
    </row>
    <row r="49" spans="1:9" s="30" customFormat="1" ht="51.75">
      <c r="A49" s="7"/>
      <c r="B49" s="7"/>
      <c r="C49" s="83" t="s">
        <v>25</v>
      </c>
      <c r="D49" s="7"/>
      <c r="E49" s="7"/>
      <c r="F49" s="62" t="s">
        <v>136</v>
      </c>
      <c r="G49" s="168">
        <f t="shared" ref="G49:I49" si="20">+G51</f>
        <v>-2910.5</v>
      </c>
      <c r="H49" s="168">
        <f t="shared" si="20"/>
        <v>-4642.8999999999996</v>
      </c>
      <c r="I49" s="168">
        <f t="shared" si="20"/>
        <v>-6929.7</v>
      </c>
    </row>
    <row r="50" spans="1:9" s="30" customFormat="1" ht="21.75" customHeight="1">
      <c r="A50" s="7"/>
      <c r="B50" s="7"/>
      <c r="C50" s="7"/>
      <c r="D50" s="7"/>
      <c r="E50" s="7"/>
      <c r="F50" s="7" t="s">
        <v>21</v>
      </c>
      <c r="G50" s="168"/>
      <c r="H50" s="168"/>
      <c r="I50" s="168"/>
    </row>
    <row r="51" spans="1:9" s="181" customFormat="1" ht="33.75" customHeight="1">
      <c r="A51" s="7"/>
      <c r="B51" s="7"/>
      <c r="C51" s="7"/>
      <c r="D51" s="260"/>
      <c r="E51" s="260"/>
      <c r="F51" s="62" t="s">
        <v>138</v>
      </c>
      <c r="G51" s="168">
        <f t="shared" ref="G51:I51" si="21">+G52</f>
        <v>-2910.5</v>
      </c>
      <c r="H51" s="168">
        <f t="shared" si="21"/>
        <v>-4642.8999999999996</v>
      </c>
      <c r="I51" s="168">
        <f t="shared" si="21"/>
        <v>-6929.7</v>
      </c>
    </row>
    <row r="52" spans="1:9" s="37" customFormat="1" ht="40.5" customHeight="1">
      <c r="A52" s="38"/>
      <c r="B52" s="38"/>
      <c r="C52" s="38"/>
      <c r="D52" s="62">
        <v>1016</v>
      </c>
      <c r="E52" s="63"/>
      <c r="F52" s="38" t="s">
        <v>137</v>
      </c>
      <c r="G52" s="168">
        <f t="shared" ref="G52:I52" si="22">+G54</f>
        <v>-2910.5</v>
      </c>
      <c r="H52" s="168">
        <f t="shared" si="22"/>
        <v>-4642.8999999999996</v>
      </c>
      <c r="I52" s="168">
        <f t="shared" si="22"/>
        <v>-6929.7</v>
      </c>
    </row>
    <row r="53" spans="1:9" s="37" customFormat="1" ht="25.5" customHeight="1">
      <c r="A53" s="38"/>
      <c r="B53" s="38"/>
      <c r="C53" s="38"/>
      <c r="D53" s="38"/>
      <c r="E53" s="38"/>
      <c r="F53" s="38" t="s">
        <v>21</v>
      </c>
      <c r="G53" s="168"/>
      <c r="H53" s="168"/>
      <c r="I53" s="168"/>
    </row>
    <row r="54" spans="1:9" s="37" customFormat="1" ht="39.75" customHeight="1">
      <c r="A54" s="38"/>
      <c r="B54" s="38"/>
      <c r="C54" s="38"/>
      <c r="D54" s="38"/>
      <c r="E54" s="38">
        <v>11004</v>
      </c>
      <c r="F54" s="38" t="s">
        <v>131</v>
      </c>
      <c r="G54" s="168">
        <f t="shared" ref="G54:I54" si="23">+G56</f>
        <v>-2910.5</v>
      </c>
      <c r="H54" s="168">
        <f t="shared" si="23"/>
        <v>-4642.8999999999996</v>
      </c>
      <c r="I54" s="168">
        <f t="shared" si="23"/>
        <v>-6929.7</v>
      </c>
    </row>
    <row r="55" spans="1:9" s="56" customFormat="1">
      <c r="A55" s="55"/>
      <c r="B55" s="55"/>
      <c r="C55" s="55"/>
      <c r="D55" s="55"/>
      <c r="E55" s="55"/>
      <c r="F55" s="38" t="s">
        <v>22</v>
      </c>
      <c r="G55" s="168"/>
      <c r="H55" s="168"/>
      <c r="I55" s="168"/>
    </row>
    <row r="56" spans="1:9" s="37" customFormat="1" ht="30" customHeight="1">
      <c r="A56" s="38"/>
      <c r="B56" s="38"/>
      <c r="C56" s="38"/>
      <c r="D56" s="38"/>
      <c r="E56" s="38"/>
      <c r="F56" s="58" t="s">
        <v>139</v>
      </c>
      <c r="G56" s="168">
        <f t="shared" ref="G56:I56" si="24">+G58</f>
        <v>-2910.5</v>
      </c>
      <c r="H56" s="168">
        <f t="shared" si="24"/>
        <v>-4642.8999999999996</v>
      </c>
      <c r="I56" s="168">
        <f t="shared" si="24"/>
        <v>-6929.7</v>
      </c>
    </row>
    <row r="57" spans="1:9" s="37" customFormat="1" ht="34.5">
      <c r="A57" s="38"/>
      <c r="B57" s="38"/>
      <c r="C57" s="38"/>
      <c r="D57" s="38"/>
      <c r="E57" s="38"/>
      <c r="F57" s="38" t="s">
        <v>23</v>
      </c>
      <c r="G57" s="38"/>
      <c r="H57" s="38"/>
      <c r="I57" s="38"/>
    </row>
    <row r="58" spans="1:9" s="37" customFormat="1">
      <c r="A58" s="38"/>
      <c r="B58" s="38"/>
      <c r="C58" s="38"/>
      <c r="D58" s="38"/>
      <c r="E58" s="38"/>
      <c r="F58" s="38" t="s">
        <v>24</v>
      </c>
      <c r="G58" s="206">
        <f t="shared" ref="G58:I59" si="25">+G59</f>
        <v>-2910.5</v>
      </c>
      <c r="H58" s="206">
        <f t="shared" si="25"/>
        <v>-4642.8999999999996</v>
      </c>
      <c r="I58" s="206">
        <f t="shared" si="25"/>
        <v>-6929.7</v>
      </c>
    </row>
    <row r="59" spans="1:9" s="37" customFormat="1">
      <c r="A59" s="38"/>
      <c r="B59" s="38"/>
      <c r="C59" s="38"/>
      <c r="D59" s="38"/>
      <c r="E59" s="38"/>
      <c r="F59" s="38" t="s">
        <v>39</v>
      </c>
      <c r="G59" s="206">
        <f t="shared" si="25"/>
        <v>-2910.5</v>
      </c>
      <c r="H59" s="206">
        <f t="shared" si="25"/>
        <v>-4642.8999999999996</v>
      </c>
      <c r="I59" s="206">
        <f t="shared" si="25"/>
        <v>-6929.7</v>
      </c>
    </row>
    <row r="60" spans="1:9" s="37" customFormat="1">
      <c r="A60" s="38"/>
      <c r="B60" s="38"/>
      <c r="C60" s="38"/>
      <c r="D60" s="38"/>
      <c r="E60" s="38"/>
      <c r="F60" s="38" t="s">
        <v>52</v>
      </c>
      <c r="G60" s="206">
        <f t="shared" ref="G60" si="26">+G61</f>
        <v>-2910.5</v>
      </c>
      <c r="H60" s="206">
        <f t="shared" ref="H60:I61" si="27">+H61</f>
        <v>-4642.8999999999996</v>
      </c>
      <c r="I60" s="206">
        <f t="shared" si="27"/>
        <v>-6929.7</v>
      </c>
    </row>
    <row r="61" spans="1:9" ht="34.5">
      <c r="A61" s="44"/>
      <c r="B61" s="44"/>
      <c r="C61" s="44"/>
      <c r="D61" s="44"/>
      <c r="E61" s="44"/>
      <c r="F61" s="38" t="s">
        <v>53</v>
      </c>
      <c r="G61" s="206">
        <f>+G62</f>
        <v>-2910.5</v>
      </c>
      <c r="H61" s="22">
        <f t="shared" si="27"/>
        <v>-4642.8999999999996</v>
      </c>
      <c r="I61" s="22">
        <f t="shared" si="27"/>
        <v>-6929.7</v>
      </c>
    </row>
    <row r="62" spans="1:9" s="37" customFormat="1" ht="42" customHeight="1">
      <c r="A62" s="38"/>
      <c r="B62" s="38"/>
      <c r="C62" s="38"/>
      <c r="D62" s="40"/>
      <c r="E62" s="40"/>
      <c r="F62" s="38" t="s">
        <v>54</v>
      </c>
      <c r="G62" s="40">
        <f>+'1'!D34</f>
        <v>-2910.5</v>
      </c>
      <c r="H62" s="40">
        <f>+'1'!E27</f>
        <v>-4642.8999999999996</v>
      </c>
      <c r="I62" s="40">
        <f>+'1'!F27</f>
        <v>-6929.7</v>
      </c>
    </row>
    <row r="63" spans="1:9" s="47" customFormat="1" ht="27.75" customHeight="1">
      <c r="A63" s="98"/>
      <c r="B63" s="98"/>
      <c r="C63" s="98"/>
      <c r="D63" s="98"/>
      <c r="E63" s="98"/>
      <c r="F63" s="100"/>
      <c r="G63" s="100"/>
      <c r="H63" s="99"/>
      <c r="I63" s="99"/>
    </row>
    <row r="64" spans="1:9">
      <c r="A64" s="59"/>
      <c r="B64" s="59"/>
      <c r="C64" s="59"/>
      <c r="D64" s="59"/>
      <c r="E64" s="59"/>
      <c r="F64" s="60"/>
      <c r="G64" s="60"/>
    </row>
    <row r="65" spans="1:6" s="12" customFormat="1">
      <c r="A65" s="246" t="s">
        <v>38</v>
      </c>
      <c r="B65" s="246"/>
      <c r="C65" s="246"/>
      <c r="D65" s="246"/>
      <c r="E65" s="246"/>
      <c r="F65" s="246"/>
    </row>
    <row r="66" spans="1:6" s="12" customFormat="1">
      <c r="A66" s="13" t="s">
        <v>150</v>
      </c>
      <c r="B66" s="13"/>
      <c r="C66" s="13"/>
      <c r="D66" s="13"/>
      <c r="E66" s="13"/>
    </row>
  </sheetData>
  <mergeCells count="9">
    <mergeCell ref="D51:E51"/>
    <mergeCell ref="A65:F65"/>
    <mergeCell ref="F2:H2"/>
    <mergeCell ref="F3:H3"/>
    <mergeCell ref="A7:C7"/>
    <mergeCell ref="D7:E7"/>
    <mergeCell ref="F7:F8"/>
    <mergeCell ref="A5:F5"/>
    <mergeCell ref="G7:I7"/>
  </mergeCells>
  <pageMargins left="0.43307086614173229" right="0.15748031496062992" top="0.39370078740157483" bottom="0.39370078740157483" header="0.27559055118110237" footer="0.15748031496062992"/>
  <pageSetup scale="42" orientation="portrait" horizontalDpi="4294967294" verticalDpi="4294967294" r:id="rId1"/>
  <headerFooter>
    <oddFooter>&amp;C&amp;P</oddFooter>
  </headerFooter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K56"/>
  <sheetViews>
    <sheetView showGridLines="0" zoomScaleNormal="100" workbookViewId="0">
      <selection activeCell="G11" sqref="G11"/>
    </sheetView>
  </sheetViews>
  <sheetFormatPr defaultRowHeight="17.25"/>
  <cols>
    <col min="1" max="1" width="31.7109375" style="2" customWidth="1"/>
    <col min="2" max="2" width="59.28515625" style="2" customWidth="1"/>
    <col min="3" max="3" width="17.28515625" style="2" customWidth="1"/>
    <col min="4" max="4" width="23.140625" style="2" customWidth="1"/>
    <col min="5" max="5" width="20" style="2" customWidth="1"/>
    <col min="6" max="6" width="14.140625" style="2" customWidth="1"/>
    <col min="7" max="7" width="9.140625" style="2"/>
    <col min="8" max="8" width="9.85546875" style="2" bestFit="1" customWidth="1"/>
    <col min="9" max="248" width="9.140625" style="2"/>
    <col min="249" max="249" width="31.7109375" style="2" customWidth="1"/>
    <col min="250" max="250" width="50.140625" style="2" bestFit="1" customWidth="1"/>
    <col min="251" max="251" width="19.42578125" style="2" bestFit="1" customWidth="1"/>
    <col min="252" max="253" width="16" style="2" bestFit="1" customWidth="1"/>
    <col min="254" max="504" width="9.140625" style="2"/>
    <col min="505" max="505" width="31.7109375" style="2" customWidth="1"/>
    <col min="506" max="506" width="50.140625" style="2" bestFit="1" customWidth="1"/>
    <col min="507" max="507" width="19.42578125" style="2" bestFit="1" customWidth="1"/>
    <col min="508" max="509" width="16" style="2" bestFit="1" customWidth="1"/>
    <col min="510" max="760" width="9.140625" style="2"/>
    <col min="761" max="761" width="31.7109375" style="2" customWidth="1"/>
    <col min="762" max="762" width="50.140625" style="2" bestFit="1" customWidth="1"/>
    <col min="763" max="763" width="19.42578125" style="2" bestFit="1" customWidth="1"/>
    <col min="764" max="765" width="16" style="2" bestFit="1" customWidth="1"/>
    <col min="766" max="1016" width="9.140625" style="2"/>
    <col min="1017" max="1017" width="31.7109375" style="2" customWidth="1"/>
    <col min="1018" max="1018" width="50.140625" style="2" bestFit="1" customWidth="1"/>
    <col min="1019" max="1019" width="19.42578125" style="2" bestFit="1" customWidth="1"/>
    <col min="1020" max="1021" width="16" style="2" bestFit="1" customWidth="1"/>
    <col min="1022" max="1272" width="9.140625" style="2"/>
    <col min="1273" max="1273" width="31.7109375" style="2" customWidth="1"/>
    <col min="1274" max="1274" width="50.140625" style="2" bestFit="1" customWidth="1"/>
    <col min="1275" max="1275" width="19.42578125" style="2" bestFit="1" customWidth="1"/>
    <col min="1276" max="1277" width="16" style="2" bestFit="1" customWidth="1"/>
    <col min="1278" max="1528" width="9.140625" style="2"/>
    <col min="1529" max="1529" width="31.7109375" style="2" customWidth="1"/>
    <col min="1530" max="1530" width="50.140625" style="2" bestFit="1" customWidth="1"/>
    <col min="1531" max="1531" width="19.42578125" style="2" bestFit="1" customWidth="1"/>
    <col min="1532" max="1533" width="16" style="2" bestFit="1" customWidth="1"/>
    <col min="1534" max="1784" width="9.140625" style="2"/>
    <col min="1785" max="1785" width="31.7109375" style="2" customWidth="1"/>
    <col min="1786" max="1786" width="50.140625" style="2" bestFit="1" customWidth="1"/>
    <col min="1787" max="1787" width="19.42578125" style="2" bestFit="1" customWidth="1"/>
    <col min="1788" max="1789" width="16" style="2" bestFit="1" customWidth="1"/>
    <col min="1790" max="2040" width="9.140625" style="2"/>
    <col min="2041" max="2041" width="31.7109375" style="2" customWidth="1"/>
    <col min="2042" max="2042" width="50.140625" style="2" bestFit="1" customWidth="1"/>
    <col min="2043" max="2043" width="19.42578125" style="2" bestFit="1" customWidth="1"/>
    <col min="2044" max="2045" width="16" style="2" bestFit="1" customWidth="1"/>
    <col min="2046" max="2296" width="9.140625" style="2"/>
    <col min="2297" max="2297" width="31.7109375" style="2" customWidth="1"/>
    <col min="2298" max="2298" width="50.140625" style="2" bestFit="1" customWidth="1"/>
    <col min="2299" max="2299" width="19.42578125" style="2" bestFit="1" customWidth="1"/>
    <col min="2300" max="2301" width="16" style="2" bestFit="1" customWidth="1"/>
    <col min="2302" max="2552" width="9.140625" style="2"/>
    <col min="2553" max="2553" width="31.7109375" style="2" customWidth="1"/>
    <col min="2554" max="2554" width="50.140625" style="2" bestFit="1" customWidth="1"/>
    <col min="2555" max="2555" width="19.42578125" style="2" bestFit="1" customWidth="1"/>
    <col min="2556" max="2557" width="16" style="2" bestFit="1" customWidth="1"/>
    <col min="2558" max="2808" width="9.140625" style="2"/>
    <col min="2809" max="2809" width="31.7109375" style="2" customWidth="1"/>
    <col min="2810" max="2810" width="50.140625" style="2" bestFit="1" customWidth="1"/>
    <col min="2811" max="2811" width="19.42578125" style="2" bestFit="1" customWidth="1"/>
    <col min="2812" max="2813" width="16" style="2" bestFit="1" customWidth="1"/>
    <col min="2814" max="3064" width="9.140625" style="2"/>
    <col min="3065" max="3065" width="31.7109375" style="2" customWidth="1"/>
    <col min="3066" max="3066" width="50.140625" style="2" bestFit="1" customWidth="1"/>
    <col min="3067" max="3067" width="19.42578125" style="2" bestFit="1" customWidth="1"/>
    <col min="3068" max="3069" width="16" style="2" bestFit="1" customWidth="1"/>
    <col min="3070" max="3320" width="9.140625" style="2"/>
    <col min="3321" max="3321" width="31.7109375" style="2" customWidth="1"/>
    <col min="3322" max="3322" width="50.140625" style="2" bestFit="1" customWidth="1"/>
    <col min="3323" max="3323" width="19.42578125" style="2" bestFit="1" customWidth="1"/>
    <col min="3324" max="3325" width="16" style="2" bestFit="1" customWidth="1"/>
    <col min="3326" max="3576" width="9.140625" style="2"/>
    <col min="3577" max="3577" width="31.7109375" style="2" customWidth="1"/>
    <col min="3578" max="3578" width="50.140625" style="2" bestFit="1" customWidth="1"/>
    <col min="3579" max="3579" width="19.42578125" style="2" bestFit="1" customWidth="1"/>
    <col min="3580" max="3581" width="16" style="2" bestFit="1" customWidth="1"/>
    <col min="3582" max="3832" width="9.140625" style="2"/>
    <col min="3833" max="3833" width="31.7109375" style="2" customWidth="1"/>
    <col min="3834" max="3834" width="50.140625" style="2" bestFit="1" customWidth="1"/>
    <col min="3835" max="3835" width="19.42578125" style="2" bestFit="1" customWidth="1"/>
    <col min="3836" max="3837" width="16" style="2" bestFit="1" customWidth="1"/>
    <col min="3838" max="4088" width="9.140625" style="2"/>
    <col min="4089" max="4089" width="31.7109375" style="2" customWidth="1"/>
    <col min="4090" max="4090" width="50.140625" style="2" bestFit="1" customWidth="1"/>
    <col min="4091" max="4091" width="19.42578125" style="2" bestFit="1" customWidth="1"/>
    <col min="4092" max="4093" width="16" style="2" bestFit="1" customWidth="1"/>
    <col min="4094" max="4344" width="9.140625" style="2"/>
    <col min="4345" max="4345" width="31.7109375" style="2" customWidth="1"/>
    <col min="4346" max="4346" width="50.140625" style="2" bestFit="1" customWidth="1"/>
    <col min="4347" max="4347" width="19.42578125" style="2" bestFit="1" customWidth="1"/>
    <col min="4348" max="4349" width="16" style="2" bestFit="1" customWidth="1"/>
    <col min="4350" max="4600" width="9.140625" style="2"/>
    <col min="4601" max="4601" width="31.7109375" style="2" customWidth="1"/>
    <col min="4602" max="4602" width="50.140625" style="2" bestFit="1" customWidth="1"/>
    <col min="4603" max="4603" width="19.42578125" style="2" bestFit="1" customWidth="1"/>
    <col min="4604" max="4605" width="16" style="2" bestFit="1" customWidth="1"/>
    <col min="4606" max="4856" width="9.140625" style="2"/>
    <col min="4857" max="4857" width="31.7109375" style="2" customWidth="1"/>
    <col min="4858" max="4858" width="50.140625" style="2" bestFit="1" customWidth="1"/>
    <col min="4859" max="4859" width="19.42578125" style="2" bestFit="1" customWidth="1"/>
    <col min="4860" max="4861" width="16" style="2" bestFit="1" customWidth="1"/>
    <col min="4862" max="5112" width="9.140625" style="2"/>
    <col min="5113" max="5113" width="31.7109375" style="2" customWidth="1"/>
    <col min="5114" max="5114" width="50.140625" style="2" bestFit="1" customWidth="1"/>
    <col min="5115" max="5115" width="19.42578125" style="2" bestFit="1" customWidth="1"/>
    <col min="5116" max="5117" width="16" style="2" bestFit="1" customWidth="1"/>
    <col min="5118" max="5368" width="9.140625" style="2"/>
    <col min="5369" max="5369" width="31.7109375" style="2" customWidth="1"/>
    <col min="5370" max="5370" width="50.140625" style="2" bestFit="1" customWidth="1"/>
    <col min="5371" max="5371" width="19.42578125" style="2" bestFit="1" customWidth="1"/>
    <col min="5372" max="5373" width="16" style="2" bestFit="1" customWidth="1"/>
    <col min="5374" max="5624" width="9.140625" style="2"/>
    <col min="5625" max="5625" width="31.7109375" style="2" customWidth="1"/>
    <col min="5626" max="5626" width="50.140625" style="2" bestFit="1" customWidth="1"/>
    <col min="5627" max="5627" width="19.42578125" style="2" bestFit="1" customWidth="1"/>
    <col min="5628" max="5629" width="16" style="2" bestFit="1" customWidth="1"/>
    <col min="5630" max="5880" width="9.140625" style="2"/>
    <col min="5881" max="5881" width="31.7109375" style="2" customWidth="1"/>
    <col min="5882" max="5882" width="50.140625" style="2" bestFit="1" customWidth="1"/>
    <col min="5883" max="5883" width="19.42578125" style="2" bestFit="1" customWidth="1"/>
    <col min="5884" max="5885" width="16" style="2" bestFit="1" customWidth="1"/>
    <col min="5886" max="6136" width="9.140625" style="2"/>
    <col min="6137" max="6137" width="31.7109375" style="2" customWidth="1"/>
    <col min="6138" max="6138" width="50.140625" style="2" bestFit="1" customWidth="1"/>
    <col min="6139" max="6139" width="19.42578125" style="2" bestFit="1" customWidth="1"/>
    <col min="6140" max="6141" width="16" style="2" bestFit="1" customWidth="1"/>
    <col min="6142" max="6392" width="9.140625" style="2"/>
    <col min="6393" max="6393" width="31.7109375" style="2" customWidth="1"/>
    <col min="6394" max="6394" width="50.140625" style="2" bestFit="1" customWidth="1"/>
    <col min="6395" max="6395" width="19.42578125" style="2" bestFit="1" customWidth="1"/>
    <col min="6396" max="6397" width="16" style="2" bestFit="1" customWidth="1"/>
    <col min="6398" max="6648" width="9.140625" style="2"/>
    <col min="6649" max="6649" width="31.7109375" style="2" customWidth="1"/>
    <col min="6650" max="6650" width="50.140625" style="2" bestFit="1" customWidth="1"/>
    <col min="6651" max="6651" width="19.42578125" style="2" bestFit="1" customWidth="1"/>
    <col min="6652" max="6653" width="16" style="2" bestFit="1" customWidth="1"/>
    <col min="6654" max="6904" width="9.140625" style="2"/>
    <col min="6905" max="6905" width="31.7109375" style="2" customWidth="1"/>
    <col min="6906" max="6906" width="50.140625" style="2" bestFit="1" customWidth="1"/>
    <col min="6907" max="6907" width="19.42578125" style="2" bestFit="1" customWidth="1"/>
    <col min="6908" max="6909" width="16" style="2" bestFit="1" customWidth="1"/>
    <col min="6910" max="7160" width="9.140625" style="2"/>
    <col min="7161" max="7161" width="31.7109375" style="2" customWidth="1"/>
    <col min="7162" max="7162" width="50.140625" style="2" bestFit="1" customWidth="1"/>
    <col min="7163" max="7163" width="19.42578125" style="2" bestFit="1" customWidth="1"/>
    <col min="7164" max="7165" width="16" style="2" bestFit="1" customWidth="1"/>
    <col min="7166" max="7416" width="9.140625" style="2"/>
    <col min="7417" max="7417" width="31.7109375" style="2" customWidth="1"/>
    <col min="7418" max="7418" width="50.140625" style="2" bestFit="1" customWidth="1"/>
    <col min="7419" max="7419" width="19.42578125" style="2" bestFit="1" customWidth="1"/>
    <col min="7420" max="7421" width="16" style="2" bestFit="1" customWidth="1"/>
    <col min="7422" max="7672" width="9.140625" style="2"/>
    <col min="7673" max="7673" width="31.7109375" style="2" customWidth="1"/>
    <col min="7674" max="7674" width="50.140625" style="2" bestFit="1" customWidth="1"/>
    <col min="7675" max="7675" width="19.42578125" style="2" bestFit="1" customWidth="1"/>
    <col min="7676" max="7677" width="16" style="2" bestFit="1" customWidth="1"/>
    <col min="7678" max="7928" width="9.140625" style="2"/>
    <col min="7929" max="7929" width="31.7109375" style="2" customWidth="1"/>
    <col min="7930" max="7930" width="50.140625" style="2" bestFit="1" customWidth="1"/>
    <col min="7931" max="7931" width="19.42578125" style="2" bestFit="1" customWidth="1"/>
    <col min="7932" max="7933" width="16" style="2" bestFit="1" customWidth="1"/>
    <col min="7934" max="8184" width="9.140625" style="2"/>
    <col min="8185" max="8185" width="31.7109375" style="2" customWidth="1"/>
    <col min="8186" max="8186" width="50.140625" style="2" bestFit="1" customWidth="1"/>
    <col min="8187" max="8187" width="19.42578125" style="2" bestFit="1" customWidth="1"/>
    <col min="8188" max="8189" width="16" style="2" bestFit="1" customWidth="1"/>
    <col min="8190" max="8440" width="9.140625" style="2"/>
    <col min="8441" max="8441" width="31.7109375" style="2" customWidth="1"/>
    <col min="8442" max="8442" width="50.140625" style="2" bestFit="1" customWidth="1"/>
    <col min="8443" max="8443" width="19.42578125" style="2" bestFit="1" customWidth="1"/>
    <col min="8444" max="8445" width="16" style="2" bestFit="1" customWidth="1"/>
    <col min="8446" max="8696" width="9.140625" style="2"/>
    <col min="8697" max="8697" width="31.7109375" style="2" customWidth="1"/>
    <col min="8698" max="8698" width="50.140625" style="2" bestFit="1" customWidth="1"/>
    <col min="8699" max="8699" width="19.42578125" style="2" bestFit="1" customWidth="1"/>
    <col min="8700" max="8701" width="16" style="2" bestFit="1" customWidth="1"/>
    <col min="8702" max="8952" width="9.140625" style="2"/>
    <col min="8953" max="8953" width="31.7109375" style="2" customWidth="1"/>
    <col min="8954" max="8954" width="50.140625" style="2" bestFit="1" customWidth="1"/>
    <col min="8955" max="8955" width="19.42578125" style="2" bestFit="1" customWidth="1"/>
    <col min="8956" max="8957" width="16" style="2" bestFit="1" customWidth="1"/>
    <col min="8958" max="9208" width="9.140625" style="2"/>
    <col min="9209" max="9209" width="31.7109375" style="2" customWidth="1"/>
    <col min="9210" max="9210" width="50.140625" style="2" bestFit="1" customWidth="1"/>
    <col min="9211" max="9211" width="19.42578125" style="2" bestFit="1" customWidth="1"/>
    <col min="9212" max="9213" width="16" style="2" bestFit="1" customWidth="1"/>
    <col min="9214" max="9464" width="9.140625" style="2"/>
    <col min="9465" max="9465" width="31.7109375" style="2" customWidth="1"/>
    <col min="9466" max="9466" width="50.140625" style="2" bestFit="1" customWidth="1"/>
    <col min="9467" max="9467" width="19.42578125" style="2" bestFit="1" customWidth="1"/>
    <col min="9468" max="9469" width="16" style="2" bestFit="1" customWidth="1"/>
    <col min="9470" max="9720" width="9.140625" style="2"/>
    <col min="9721" max="9721" width="31.7109375" style="2" customWidth="1"/>
    <col min="9722" max="9722" width="50.140625" style="2" bestFit="1" customWidth="1"/>
    <col min="9723" max="9723" width="19.42578125" style="2" bestFit="1" customWidth="1"/>
    <col min="9724" max="9725" width="16" style="2" bestFit="1" customWidth="1"/>
    <col min="9726" max="9976" width="9.140625" style="2"/>
    <col min="9977" max="9977" width="31.7109375" style="2" customWidth="1"/>
    <col min="9978" max="9978" width="50.140625" style="2" bestFit="1" customWidth="1"/>
    <col min="9979" max="9979" width="19.42578125" style="2" bestFit="1" customWidth="1"/>
    <col min="9980" max="9981" width="16" style="2" bestFit="1" customWidth="1"/>
    <col min="9982" max="10232" width="9.140625" style="2"/>
    <col min="10233" max="10233" width="31.7109375" style="2" customWidth="1"/>
    <col min="10234" max="10234" width="50.140625" style="2" bestFit="1" customWidth="1"/>
    <col min="10235" max="10235" width="19.42578125" style="2" bestFit="1" customWidth="1"/>
    <col min="10236" max="10237" width="16" style="2" bestFit="1" customWidth="1"/>
    <col min="10238" max="10488" width="9.140625" style="2"/>
    <col min="10489" max="10489" width="31.7109375" style="2" customWidth="1"/>
    <col min="10490" max="10490" width="50.140625" style="2" bestFit="1" customWidth="1"/>
    <col min="10491" max="10491" width="19.42578125" style="2" bestFit="1" customWidth="1"/>
    <col min="10492" max="10493" width="16" style="2" bestFit="1" customWidth="1"/>
    <col min="10494" max="10744" width="9.140625" style="2"/>
    <col min="10745" max="10745" width="31.7109375" style="2" customWidth="1"/>
    <col min="10746" max="10746" width="50.140625" style="2" bestFit="1" customWidth="1"/>
    <col min="10747" max="10747" width="19.42578125" style="2" bestFit="1" customWidth="1"/>
    <col min="10748" max="10749" width="16" style="2" bestFit="1" customWidth="1"/>
    <col min="10750" max="11000" width="9.140625" style="2"/>
    <col min="11001" max="11001" width="31.7109375" style="2" customWidth="1"/>
    <col min="11002" max="11002" width="50.140625" style="2" bestFit="1" customWidth="1"/>
    <col min="11003" max="11003" width="19.42578125" style="2" bestFit="1" customWidth="1"/>
    <col min="11004" max="11005" width="16" style="2" bestFit="1" customWidth="1"/>
    <col min="11006" max="11256" width="9.140625" style="2"/>
    <col min="11257" max="11257" width="31.7109375" style="2" customWidth="1"/>
    <col min="11258" max="11258" width="50.140625" style="2" bestFit="1" customWidth="1"/>
    <col min="11259" max="11259" width="19.42578125" style="2" bestFit="1" customWidth="1"/>
    <col min="11260" max="11261" width="16" style="2" bestFit="1" customWidth="1"/>
    <col min="11262" max="11512" width="9.140625" style="2"/>
    <col min="11513" max="11513" width="31.7109375" style="2" customWidth="1"/>
    <col min="11514" max="11514" width="50.140625" style="2" bestFit="1" customWidth="1"/>
    <col min="11515" max="11515" width="19.42578125" style="2" bestFit="1" customWidth="1"/>
    <col min="11516" max="11517" width="16" style="2" bestFit="1" customWidth="1"/>
    <col min="11518" max="11768" width="9.140625" style="2"/>
    <col min="11769" max="11769" width="31.7109375" style="2" customWidth="1"/>
    <col min="11770" max="11770" width="50.140625" style="2" bestFit="1" customWidth="1"/>
    <col min="11771" max="11771" width="19.42578125" style="2" bestFit="1" customWidth="1"/>
    <col min="11772" max="11773" width="16" style="2" bestFit="1" customWidth="1"/>
    <col min="11774" max="12024" width="9.140625" style="2"/>
    <col min="12025" max="12025" width="31.7109375" style="2" customWidth="1"/>
    <col min="12026" max="12026" width="50.140625" style="2" bestFit="1" customWidth="1"/>
    <col min="12027" max="12027" width="19.42578125" style="2" bestFit="1" customWidth="1"/>
    <col min="12028" max="12029" width="16" style="2" bestFit="1" customWidth="1"/>
    <col min="12030" max="12280" width="9.140625" style="2"/>
    <col min="12281" max="12281" width="31.7109375" style="2" customWidth="1"/>
    <col min="12282" max="12282" width="50.140625" style="2" bestFit="1" customWidth="1"/>
    <col min="12283" max="12283" width="19.42578125" style="2" bestFit="1" customWidth="1"/>
    <col min="12284" max="12285" width="16" style="2" bestFit="1" customWidth="1"/>
    <col min="12286" max="12536" width="9.140625" style="2"/>
    <col min="12537" max="12537" width="31.7109375" style="2" customWidth="1"/>
    <col min="12538" max="12538" width="50.140625" style="2" bestFit="1" customWidth="1"/>
    <col min="12539" max="12539" width="19.42578125" style="2" bestFit="1" customWidth="1"/>
    <col min="12540" max="12541" width="16" style="2" bestFit="1" customWidth="1"/>
    <col min="12542" max="12792" width="9.140625" style="2"/>
    <col min="12793" max="12793" width="31.7109375" style="2" customWidth="1"/>
    <col min="12794" max="12794" width="50.140625" style="2" bestFit="1" customWidth="1"/>
    <col min="12795" max="12795" width="19.42578125" style="2" bestFit="1" customWidth="1"/>
    <col min="12796" max="12797" width="16" style="2" bestFit="1" customWidth="1"/>
    <col min="12798" max="13048" width="9.140625" style="2"/>
    <col min="13049" max="13049" width="31.7109375" style="2" customWidth="1"/>
    <col min="13050" max="13050" width="50.140625" style="2" bestFit="1" customWidth="1"/>
    <col min="13051" max="13051" width="19.42578125" style="2" bestFit="1" customWidth="1"/>
    <col min="13052" max="13053" width="16" style="2" bestFit="1" customWidth="1"/>
    <col min="13054" max="13304" width="9.140625" style="2"/>
    <col min="13305" max="13305" width="31.7109375" style="2" customWidth="1"/>
    <col min="13306" max="13306" width="50.140625" style="2" bestFit="1" customWidth="1"/>
    <col min="13307" max="13307" width="19.42578125" style="2" bestFit="1" customWidth="1"/>
    <col min="13308" max="13309" width="16" style="2" bestFit="1" customWidth="1"/>
    <col min="13310" max="13560" width="9.140625" style="2"/>
    <col min="13561" max="13561" width="31.7109375" style="2" customWidth="1"/>
    <col min="13562" max="13562" width="50.140625" style="2" bestFit="1" customWidth="1"/>
    <col min="13563" max="13563" width="19.42578125" style="2" bestFit="1" customWidth="1"/>
    <col min="13564" max="13565" width="16" style="2" bestFit="1" customWidth="1"/>
    <col min="13566" max="13816" width="9.140625" style="2"/>
    <col min="13817" max="13817" width="31.7109375" style="2" customWidth="1"/>
    <col min="13818" max="13818" width="50.140625" style="2" bestFit="1" customWidth="1"/>
    <col min="13819" max="13819" width="19.42578125" style="2" bestFit="1" customWidth="1"/>
    <col min="13820" max="13821" width="16" style="2" bestFit="1" customWidth="1"/>
    <col min="13822" max="14072" width="9.140625" style="2"/>
    <col min="14073" max="14073" width="31.7109375" style="2" customWidth="1"/>
    <col min="14074" max="14074" width="50.140625" style="2" bestFit="1" customWidth="1"/>
    <col min="14075" max="14075" width="19.42578125" style="2" bestFit="1" customWidth="1"/>
    <col min="14076" max="14077" width="16" style="2" bestFit="1" customWidth="1"/>
    <col min="14078" max="14328" width="9.140625" style="2"/>
    <col min="14329" max="14329" width="31.7109375" style="2" customWidth="1"/>
    <col min="14330" max="14330" width="50.140625" style="2" bestFit="1" customWidth="1"/>
    <col min="14331" max="14331" width="19.42578125" style="2" bestFit="1" customWidth="1"/>
    <col min="14332" max="14333" width="16" style="2" bestFit="1" customWidth="1"/>
    <col min="14334" max="14584" width="9.140625" style="2"/>
    <col min="14585" max="14585" width="31.7109375" style="2" customWidth="1"/>
    <col min="14586" max="14586" width="50.140625" style="2" bestFit="1" customWidth="1"/>
    <col min="14587" max="14587" width="19.42578125" style="2" bestFit="1" customWidth="1"/>
    <col min="14588" max="14589" width="16" style="2" bestFit="1" customWidth="1"/>
    <col min="14590" max="14840" width="9.140625" style="2"/>
    <col min="14841" max="14841" width="31.7109375" style="2" customWidth="1"/>
    <col min="14842" max="14842" width="50.140625" style="2" bestFit="1" customWidth="1"/>
    <col min="14843" max="14843" width="19.42578125" style="2" bestFit="1" customWidth="1"/>
    <col min="14844" max="14845" width="16" style="2" bestFit="1" customWidth="1"/>
    <col min="14846" max="15096" width="9.140625" style="2"/>
    <col min="15097" max="15097" width="31.7109375" style="2" customWidth="1"/>
    <col min="15098" max="15098" width="50.140625" style="2" bestFit="1" customWidth="1"/>
    <col min="15099" max="15099" width="19.42578125" style="2" bestFit="1" customWidth="1"/>
    <col min="15100" max="15101" width="16" style="2" bestFit="1" customWidth="1"/>
    <col min="15102" max="15352" width="9.140625" style="2"/>
    <col min="15353" max="15353" width="31.7109375" style="2" customWidth="1"/>
    <col min="15354" max="15354" width="50.140625" style="2" bestFit="1" customWidth="1"/>
    <col min="15355" max="15355" width="19.42578125" style="2" bestFit="1" customWidth="1"/>
    <col min="15356" max="15357" width="16" style="2" bestFit="1" customWidth="1"/>
    <col min="15358" max="15608" width="9.140625" style="2"/>
    <col min="15609" max="15609" width="31.7109375" style="2" customWidth="1"/>
    <col min="15610" max="15610" width="50.140625" style="2" bestFit="1" customWidth="1"/>
    <col min="15611" max="15611" width="19.42578125" style="2" bestFit="1" customWidth="1"/>
    <col min="15612" max="15613" width="16" style="2" bestFit="1" customWidth="1"/>
    <col min="15614" max="15864" width="9.140625" style="2"/>
    <col min="15865" max="15865" width="31.7109375" style="2" customWidth="1"/>
    <col min="15866" max="15866" width="50.140625" style="2" bestFit="1" customWidth="1"/>
    <col min="15867" max="15867" width="19.42578125" style="2" bestFit="1" customWidth="1"/>
    <col min="15868" max="15869" width="16" style="2" bestFit="1" customWidth="1"/>
    <col min="15870" max="16120" width="9.140625" style="2"/>
    <col min="16121" max="16121" width="31.7109375" style="2" customWidth="1"/>
    <col min="16122" max="16122" width="50.140625" style="2" bestFit="1" customWidth="1"/>
    <col min="16123" max="16123" width="19.42578125" style="2" bestFit="1" customWidth="1"/>
    <col min="16124" max="16125" width="16" style="2" bestFit="1" customWidth="1"/>
    <col min="16126" max="16384" width="9.140625" style="2"/>
  </cols>
  <sheetData>
    <row r="1" spans="1:37" s="3" customFormat="1">
      <c r="D1" s="272" t="s">
        <v>49</v>
      </c>
      <c r="E1" s="272"/>
    </row>
    <row r="2" spans="1:37" s="8" customFormat="1">
      <c r="E2" s="190" t="s">
        <v>148</v>
      </c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</row>
    <row r="3" spans="1:37" s="8" customFormat="1" ht="15.75" customHeight="1">
      <c r="D3" s="271" t="s">
        <v>31</v>
      </c>
      <c r="E3" s="271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</row>
    <row r="4" spans="1:37" ht="20.25" customHeight="1">
      <c r="D4" s="235"/>
      <c r="E4" s="235"/>
    </row>
    <row r="5" spans="1:37" s="1" customFormat="1" ht="41.25" customHeight="1">
      <c r="A5" s="275" t="s">
        <v>163</v>
      </c>
      <c r="B5" s="275"/>
      <c r="C5" s="275"/>
      <c r="D5" s="275"/>
      <c r="E5" s="275"/>
      <c r="F5" s="234"/>
    </row>
    <row r="6" spans="1:37" s="119" customFormat="1" ht="13.5" customHeight="1">
      <c r="A6" s="120"/>
      <c r="B6" s="120"/>
      <c r="C6" s="120"/>
      <c r="D6" s="120"/>
      <c r="E6" s="121"/>
    </row>
    <row r="7" spans="1:37" s="119" customFormat="1">
      <c r="A7" s="273" t="s">
        <v>66</v>
      </c>
      <c r="B7" s="273"/>
      <c r="C7" s="191"/>
      <c r="D7" s="133"/>
      <c r="E7" s="122"/>
    </row>
    <row r="8" spans="1:37" s="148" customFormat="1" ht="30" customHeight="1">
      <c r="A8" s="274" t="s">
        <v>83</v>
      </c>
      <c r="B8" s="274"/>
      <c r="C8" s="274"/>
      <c r="D8" s="274"/>
      <c r="E8" s="274"/>
    </row>
    <row r="9" spans="1:37" s="3" customFormat="1" ht="24" customHeight="1">
      <c r="A9" s="103" t="s">
        <v>0</v>
      </c>
      <c r="B9" s="103" t="s">
        <v>1</v>
      </c>
      <c r="C9" s="130"/>
      <c r="D9" s="130"/>
    </row>
    <row r="10" spans="1:37" s="3" customFormat="1" ht="24.75" customHeight="1">
      <c r="A10" s="7">
        <v>1213</v>
      </c>
      <c r="B10" s="123" t="s">
        <v>89</v>
      </c>
      <c r="C10" s="124"/>
      <c r="D10" s="124"/>
      <c r="E10" s="124"/>
      <c r="F10" s="124"/>
      <c r="G10" s="124"/>
      <c r="H10" s="124"/>
    </row>
    <row r="11" spans="1:37" s="3" customFormat="1" ht="11.25" customHeight="1">
      <c r="A11" s="125"/>
      <c r="B11" s="126"/>
      <c r="C11" s="126"/>
      <c r="D11" s="126"/>
    </row>
    <row r="12" spans="1:37" s="3" customFormat="1" ht="21.75" customHeight="1">
      <c r="A12" s="106" t="s">
        <v>2</v>
      </c>
      <c r="B12" s="126"/>
      <c r="C12" s="126"/>
      <c r="D12" s="126"/>
    </row>
    <row r="13" spans="1:37" s="3" customFormat="1" ht="88.5" customHeight="1">
      <c r="A13" s="54" t="s">
        <v>3</v>
      </c>
      <c r="B13" s="57">
        <v>1213</v>
      </c>
      <c r="C13" s="276" t="s">
        <v>51</v>
      </c>
      <c r="D13" s="277"/>
      <c r="E13" s="278"/>
    </row>
    <row r="14" spans="1:37" s="3" customFormat="1" ht="34.5">
      <c r="A14" s="107" t="s">
        <v>4</v>
      </c>
      <c r="B14" s="127">
        <v>11006</v>
      </c>
      <c r="C14" s="188" t="s">
        <v>149</v>
      </c>
      <c r="D14" s="53" t="s">
        <v>50</v>
      </c>
      <c r="E14" s="54" t="s">
        <v>41</v>
      </c>
    </row>
    <row r="15" spans="1:37" s="3" customFormat="1" ht="33.75" customHeight="1">
      <c r="A15" s="107" t="s">
        <v>5</v>
      </c>
      <c r="B15" s="123" t="s">
        <v>90</v>
      </c>
      <c r="C15" s="123"/>
      <c r="D15" s="123"/>
      <c r="E15" s="54"/>
    </row>
    <row r="16" spans="1:37" s="3" customFormat="1" ht="82.5">
      <c r="A16" s="107" t="s">
        <v>6</v>
      </c>
      <c r="B16" s="105" t="s">
        <v>91</v>
      </c>
      <c r="C16" s="105"/>
      <c r="D16" s="105"/>
      <c r="E16" s="54"/>
    </row>
    <row r="17" spans="1:5" s="3" customFormat="1" ht="21" customHeight="1">
      <c r="A17" s="107" t="s">
        <v>7</v>
      </c>
      <c r="B17" s="108" t="s">
        <v>86</v>
      </c>
      <c r="C17" s="108"/>
      <c r="D17" s="108"/>
      <c r="E17" s="54"/>
    </row>
    <row r="18" spans="1:5" s="3" customFormat="1" ht="36.75" customHeight="1">
      <c r="A18" s="109" t="s">
        <v>87</v>
      </c>
      <c r="B18" s="105" t="s">
        <v>92</v>
      </c>
      <c r="C18" s="105"/>
      <c r="D18" s="105"/>
      <c r="E18" s="54"/>
    </row>
    <row r="19" spans="1:5" s="3" customFormat="1" ht="21.75" customHeight="1">
      <c r="A19" s="54"/>
      <c r="B19" s="54" t="s">
        <v>8</v>
      </c>
      <c r="C19" s="54"/>
      <c r="D19" s="54"/>
      <c r="E19" s="54"/>
    </row>
    <row r="20" spans="1:5" s="3" customFormat="1" ht="22.5" customHeight="1">
      <c r="A20" s="128" t="s">
        <v>9</v>
      </c>
      <c r="B20" s="129"/>
      <c r="C20" s="199">
        <f>+'2'!G10</f>
        <v>-2424.1999999999998</v>
      </c>
      <c r="D20" s="199">
        <f>+'2'!H10</f>
        <v>-3476.2</v>
      </c>
      <c r="E20" s="199">
        <f>+'2'!I10</f>
        <v>-4720.3999999999996</v>
      </c>
    </row>
    <row r="21" spans="1:5" s="184" customFormat="1" ht="37.5" customHeight="1">
      <c r="A21" s="282"/>
      <c r="B21" s="282"/>
      <c r="C21" s="282"/>
      <c r="D21" s="282"/>
      <c r="E21" s="282"/>
    </row>
    <row r="22" spans="1:5" s="184" customFormat="1" ht="24" customHeight="1">
      <c r="A22" s="282" t="s">
        <v>145</v>
      </c>
      <c r="B22" s="283"/>
      <c r="C22" s="283"/>
      <c r="D22" s="283"/>
      <c r="E22" s="283"/>
    </row>
    <row r="23" spans="1:5" s="184" customFormat="1" ht="26.25" customHeight="1">
      <c r="A23" s="284" t="s">
        <v>146</v>
      </c>
      <c r="B23" s="284"/>
      <c r="C23" s="284"/>
      <c r="D23" s="284"/>
      <c r="E23" s="284"/>
    </row>
    <row r="24" spans="1:5" s="3" customFormat="1" ht="12" customHeight="1"/>
    <row r="25" spans="1:5" s="1" customFormat="1" ht="24.75" customHeight="1">
      <c r="A25" s="145" t="s">
        <v>0</v>
      </c>
      <c r="B25" s="145" t="s">
        <v>1</v>
      </c>
      <c r="C25" s="137"/>
    </row>
    <row r="26" spans="1:5" s="1" customFormat="1" ht="40.5" customHeight="1">
      <c r="A26" s="7" t="s">
        <v>142</v>
      </c>
      <c r="B26" s="123" t="s">
        <v>143</v>
      </c>
      <c r="C26" s="124"/>
    </row>
    <row r="27" spans="1:5" s="1" customFormat="1" ht="19.5" customHeight="1">
      <c r="A27" s="137" t="s">
        <v>2</v>
      </c>
    </row>
    <row r="28" spans="1:5" s="1" customFormat="1" ht="1.5" customHeight="1">
      <c r="A28" s="138"/>
    </row>
    <row r="29" spans="1:5" s="1" customFormat="1" ht="57" customHeight="1">
      <c r="A29" s="136" t="s">
        <v>3</v>
      </c>
      <c r="B29" s="39">
        <v>1016</v>
      </c>
      <c r="C29" s="279" t="s">
        <v>51</v>
      </c>
      <c r="D29" s="280"/>
      <c r="E29" s="281"/>
    </row>
    <row r="30" spans="1:5" s="1" customFormat="1" ht="43.5" customHeight="1">
      <c r="A30" s="136" t="s">
        <v>4</v>
      </c>
      <c r="B30" s="39">
        <v>11004</v>
      </c>
      <c r="C30" s="188" t="s">
        <v>149</v>
      </c>
      <c r="D30" s="53" t="s">
        <v>94</v>
      </c>
      <c r="E30" s="53" t="s">
        <v>41</v>
      </c>
    </row>
    <row r="31" spans="1:5" s="1" customFormat="1" ht="39.75" customHeight="1">
      <c r="A31" s="139" t="s">
        <v>5</v>
      </c>
      <c r="B31" s="41" t="s">
        <v>131</v>
      </c>
      <c r="C31" s="207"/>
      <c r="D31" s="146"/>
      <c r="E31" s="146"/>
    </row>
    <row r="32" spans="1:5" s="1" customFormat="1" ht="61.5" customHeight="1">
      <c r="A32" s="136" t="s">
        <v>6</v>
      </c>
      <c r="B32" s="41" t="s">
        <v>132</v>
      </c>
      <c r="C32" s="207"/>
      <c r="D32" s="146"/>
      <c r="E32" s="146"/>
    </row>
    <row r="33" spans="1:6" s="1" customFormat="1" ht="18.75" customHeight="1">
      <c r="A33" s="139" t="s">
        <v>7</v>
      </c>
      <c r="B33" s="144" t="s">
        <v>144</v>
      </c>
      <c r="C33" s="208"/>
      <c r="D33" s="146"/>
      <c r="E33" s="146"/>
    </row>
    <row r="34" spans="1:6" s="1" customFormat="1" ht="52.5" customHeight="1">
      <c r="A34" s="140" t="s">
        <v>95</v>
      </c>
      <c r="B34" s="144" t="s">
        <v>96</v>
      </c>
      <c r="C34" s="208"/>
      <c r="D34" s="146"/>
      <c r="E34" s="146"/>
    </row>
    <row r="35" spans="1:6" s="1" customFormat="1" ht="16.5" customHeight="1">
      <c r="A35" s="141"/>
      <c r="B35" s="142" t="s">
        <v>8</v>
      </c>
      <c r="C35" s="209"/>
      <c r="D35" s="147"/>
      <c r="E35" s="147"/>
    </row>
    <row r="36" spans="1:6" s="1" customFormat="1" ht="24.75" customHeight="1">
      <c r="A36" s="143" t="s">
        <v>9</v>
      </c>
      <c r="B36" s="144"/>
      <c r="C36" s="40">
        <f>+'2'!G45</f>
        <v>-2910.5</v>
      </c>
      <c r="D36" s="40">
        <f>+'2'!H45</f>
        <v>-4642.8999999999996</v>
      </c>
      <c r="E36" s="40">
        <f>+'2'!I45</f>
        <v>-6929.7</v>
      </c>
    </row>
    <row r="37" spans="1:6" s="1" customFormat="1" ht="54.75" customHeight="1">
      <c r="A37" s="275"/>
      <c r="B37" s="275"/>
      <c r="C37" s="275"/>
      <c r="D37" s="275"/>
      <c r="E37" s="275"/>
      <c r="F37" s="275"/>
    </row>
    <row r="38" spans="1:6" s="3" customFormat="1">
      <c r="A38" s="285" t="s">
        <v>10</v>
      </c>
      <c r="B38" s="285"/>
      <c r="C38" s="285"/>
      <c r="D38" s="285"/>
      <c r="E38" s="285"/>
    </row>
    <row r="39" spans="1:6" s="3" customFormat="1">
      <c r="A39" s="102" t="s">
        <v>83</v>
      </c>
    </row>
    <row r="40" spans="1:6" s="3" customFormat="1">
      <c r="A40" s="102"/>
    </row>
    <row r="41" spans="1:6" s="3" customFormat="1" ht="24" customHeight="1">
      <c r="A41" s="103" t="s">
        <v>0</v>
      </c>
      <c r="B41" s="103" t="s">
        <v>1</v>
      </c>
      <c r="C41" s="130"/>
      <c r="D41" s="130"/>
    </row>
    <row r="42" spans="1:6" s="3" customFormat="1" ht="52.5" customHeight="1">
      <c r="A42" s="104">
        <v>1112</v>
      </c>
      <c r="B42" s="105" t="s">
        <v>84</v>
      </c>
      <c r="C42" s="131"/>
      <c r="D42" s="131"/>
    </row>
    <row r="43" spans="1:6" s="3" customFormat="1">
      <c r="A43" s="106" t="s">
        <v>2</v>
      </c>
    </row>
    <row r="44" spans="1:6" s="3" customFormat="1" ht="54" customHeight="1">
      <c r="A44" s="54" t="s">
        <v>3</v>
      </c>
      <c r="B44" s="57">
        <v>1112</v>
      </c>
      <c r="C44" s="276" t="s">
        <v>37</v>
      </c>
      <c r="D44" s="277"/>
      <c r="E44" s="278"/>
    </row>
    <row r="45" spans="1:6" s="3" customFormat="1" ht="40.5" customHeight="1">
      <c r="A45" s="107" t="s">
        <v>4</v>
      </c>
      <c r="B45" s="127">
        <v>11001</v>
      </c>
      <c r="C45" s="188" t="s">
        <v>149</v>
      </c>
      <c r="D45" s="53" t="s">
        <v>94</v>
      </c>
      <c r="E45" s="53" t="s">
        <v>41</v>
      </c>
    </row>
    <row r="46" spans="1:6" s="3" customFormat="1" ht="69" customHeight="1">
      <c r="A46" s="107" t="s">
        <v>5</v>
      </c>
      <c r="B46" s="105" t="s">
        <v>85</v>
      </c>
      <c r="C46" s="105"/>
      <c r="D46" s="105"/>
      <c r="E46" s="54"/>
    </row>
    <row r="47" spans="1:6" s="3" customFormat="1" ht="66">
      <c r="A47" s="107" t="s">
        <v>6</v>
      </c>
      <c r="B47" s="105" t="s">
        <v>85</v>
      </c>
      <c r="C47" s="105"/>
      <c r="D47" s="105"/>
      <c r="E47" s="54"/>
    </row>
    <row r="48" spans="1:6" s="3" customFormat="1" ht="21" customHeight="1">
      <c r="A48" s="107" t="s">
        <v>7</v>
      </c>
      <c r="B48" s="108" t="s">
        <v>86</v>
      </c>
      <c r="C48" s="108"/>
      <c r="D48" s="108"/>
      <c r="E48" s="54"/>
    </row>
    <row r="49" spans="1:6" s="3" customFormat="1" ht="20.25" customHeight="1">
      <c r="A49" s="109" t="s">
        <v>87</v>
      </c>
      <c r="B49" s="105" t="s">
        <v>88</v>
      </c>
      <c r="C49" s="105"/>
      <c r="D49" s="105"/>
      <c r="E49" s="54"/>
    </row>
    <row r="50" spans="1:6" s="3" customFormat="1" ht="21.75" customHeight="1">
      <c r="A50" s="110"/>
      <c r="B50" s="111" t="s">
        <v>8</v>
      </c>
      <c r="C50" s="132"/>
      <c r="D50" s="210"/>
      <c r="E50" s="112"/>
    </row>
    <row r="51" spans="1:6" s="115" customFormat="1" ht="23.25" customHeight="1">
      <c r="A51" s="113" t="s">
        <v>9</v>
      </c>
      <c r="B51" s="114"/>
      <c r="C51" s="226">
        <f>+'2'!G28</f>
        <v>5334.7000000000007</v>
      </c>
      <c r="D51" s="226">
        <f>+'2'!H28</f>
        <v>8119.1</v>
      </c>
      <c r="E51" s="226">
        <f>+'2'!I28</f>
        <v>11650.1</v>
      </c>
    </row>
    <row r="52" spans="1:6" s="115" customFormat="1" ht="21.75" customHeight="1">
      <c r="A52" s="116"/>
      <c r="B52" s="117"/>
      <c r="C52" s="117"/>
      <c r="D52" s="117"/>
      <c r="E52" s="118"/>
    </row>
    <row r="53" spans="1:6" ht="21.75" customHeight="1">
      <c r="A53" s="25"/>
      <c r="B53" s="25"/>
      <c r="C53" s="25"/>
      <c r="D53" s="25"/>
    </row>
    <row r="55" spans="1:6" s="12" customFormat="1">
      <c r="A55" s="246" t="s">
        <v>38</v>
      </c>
      <c r="B55" s="246"/>
      <c r="C55" s="246"/>
      <c r="D55" s="246"/>
      <c r="E55" s="246"/>
      <c r="F55" s="246"/>
    </row>
    <row r="56" spans="1:6" s="12" customFormat="1">
      <c r="A56" s="13" t="s">
        <v>150</v>
      </c>
      <c r="B56" s="13"/>
      <c r="C56" s="13"/>
      <c r="D56" s="13"/>
    </row>
  </sheetData>
  <mergeCells count="14">
    <mergeCell ref="C13:E13"/>
    <mergeCell ref="C29:E29"/>
    <mergeCell ref="A55:F55"/>
    <mergeCell ref="A21:E21"/>
    <mergeCell ref="A22:E22"/>
    <mergeCell ref="A23:E23"/>
    <mergeCell ref="A37:F37"/>
    <mergeCell ref="A38:E38"/>
    <mergeCell ref="C44:E44"/>
    <mergeCell ref="D3:E3"/>
    <mergeCell ref="D1:E1"/>
    <mergeCell ref="A7:B7"/>
    <mergeCell ref="A8:E8"/>
    <mergeCell ref="A5:E5"/>
  </mergeCells>
  <printOptions horizontalCentered="1"/>
  <pageMargins left="0.11811023622047245" right="0.11811023622047245" top="0.15748031496062992" bottom="0.15748031496062992" header="0.11811023622047245" footer="0.11811023622047245"/>
  <pageSetup paperSize="9" scale="64" orientation="landscape" r:id="rId1"/>
  <rowBreaks count="2" manualBreakCount="2">
    <brk id="28" max="9" man="1"/>
    <brk id="56" max="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H52"/>
  <sheetViews>
    <sheetView zoomScaleNormal="100" workbookViewId="0">
      <selection activeCell="H8" sqref="H8"/>
    </sheetView>
  </sheetViews>
  <sheetFormatPr defaultRowHeight="17.25"/>
  <cols>
    <col min="1" max="1" width="39.85546875" style="1" customWidth="1"/>
    <col min="2" max="2" width="64.5703125" style="1" customWidth="1"/>
    <col min="3" max="3" width="18.28515625" style="1" customWidth="1"/>
    <col min="4" max="4" width="15.140625" style="1" customWidth="1"/>
    <col min="5" max="5" width="15.7109375" style="1" customWidth="1"/>
    <col min="6" max="16384" width="9.140625" style="1"/>
  </cols>
  <sheetData>
    <row r="1" spans="1:8" s="2" customFormat="1" ht="79.5" customHeight="1">
      <c r="C1" s="286" t="s">
        <v>153</v>
      </c>
      <c r="D1" s="286"/>
      <c r="E1" s="286"/>
    </row>
    <row r="2" spans="1:8" ht="42" customHeight="1">
      <c r="A2" s="275" t="s">
        <v>164</v>
      </c>
      <c r="B2" s="275"/>
      <c r="C2" s="275"/>
      <c r="D2" s="275"/>
      <c r="E2" s="275"/>
      <c r="F2" s="234"/>
    </row>
    <row r="3" spans="1:8" ht="29.25" customHeight="1">
      <c r="A3" s="230"/>
      <c r="B3" s="230"/>
      <c r="C3" s="230"/>
      <c r="D3" s="230"/>
      <c r="E3" s="230"/>
      <c r="F3" s="230"/>
    </row>
    <row r="4" spans="1:8" s="119" customFormat="1">
      <c r="A4" s="273" t="s">
        <v>66</v>
      </c>
      <c r="B4" s="273"/>
      <c r="C4" s="191"/>
      <c r="D4" s="133"/>
      <c r="E4" s="122"/>
    </row>
    <row r="5" spans="1:8" s="148" customFormat="1" ht="30" customHeight="1">
      <c r="A5" s="274" t="s">
        <v>97</v>
      </c>
      <c r="B5" s="274"/>
      <c r="C5" s="274"/>
      <c r="D5" s="274"/>
      <c r="E5" s="274"/>
    </row>
    <row r="6" spans="1:8" s="3" customFormat="1" ht="24" customHeight="1">
      <c r="A6" s="103" t="s">
        <v>0</v>
      </c>
      <c r="B6" s="103" t="s">
        <v>1</v>
      </c>
      <c r="C6" s="130"/>
      <c r="D6" s="130"/>
    </row>
    <row r="7" spans="1:8" s="3" customFormat="1" ht="22.5" customHeight="1">
      <c r="A7" s="7">
        <v>1213</v>
      </c>
      <c r="B7" s="123" t="s">
        <v>89</v>
      </c>
      <c r="C7" s="124"/>
      <c r="D7" s="124"/>
      <c r="E7" s="124"/>
      <c r="F7" s="124"/>
      <c r="G7" s="124"/>
      <c r="H7" s="124"/>
    </row>
    <row r="8" spans="1:8" s="3" customFormat="1" ht="21.75" customHeight="1">
      <c r="A8" s="106" t="s">
        <v>2</v>
      </c>
      <c r="B8" s="126"/>
      <c r="C8" s="126"/>
      <c r="D8" s="126"/>
    </row>
    <row r="9" spans="1:8" s="3" customFormat="1" ht="46.5" customHeight="1">
      <c r="A9" s="54" t="s">
        <v>3</v>
      </c>
      <c r="B9" s="57">
        <v>1213</v>
      </c>
      <c r="C9" s="276" t="s">
        <v>51</v>
      </c>
      <c r="D9" s="277"/>
      <c r="E9" s="278"/>
    </row>
    <row r="10" spans="1:8" s="3" customFormat="1" ht="34.5">
      <c r="A10" s="107" t="s">
        <v>4</v>
      </c>
      <c r="B10" s="127">
        <v>11006</v>
      </c>
      <c r="C10" s="188" t="s">
        <v>149</v>
      </c>
      <c r="D10" s="135" t="s">
        <v>93</v>
      </c>
      <c r="E10" s="53" t="s">
        <v>41</v>
      </c>
    </row>
    <row r="11" spans="1:8" s="3" customFormat="1" ht="69" customHeight="1">
      <c r="A11" s="107" t="s">
        <v>5</v>
      </c>
      <c r="B11" s="123" t="s">
        <v>90</v>
      </c>
      <c r="C11" s="123"/>
      <c r="D11" s="123"/>
      <c r="E11" s="54"/>
    </row>
    <row r="12" spans="1:8" s="3" customFormat="1" ht="82.5">
      <c r="A12" s="107" t="s">
        <v>6</v>
      </c>
      <c r="B12" s="105" t="s">
        <v>91</v>
      </c>
      <c r="C12" s="105"/>
      <c r="D12" s="105"/>
      <c r="E12" s="54"/>
    </row>
    <row r="13" spans="1:8" s="3" customFormat="1" ht="21" customHeight="1">
      <c r="A13" s="107" t="s">
        <v>7</v>
      </c>
      <c r="B13" s="108" t="s">
        <v>86</v>
      </c>
      <c r="C13" s="108"/>
      <c r="D13" s="108"/>
      <c r="E13" s="54"/>
    </row>
    <row r="14" spans="1:8" s="3" customFormat="1" ht="36.75" customHeight="1">
      <c r="A14" s="109" t="s">
        <v>87</v>
      </c>
      <c r="B14" s="105" t="s">
        <v>92</v>
      </c>
      <c r="C14" s="105"/>
      <c r="D14" s="105"/>
      <c r="E14" s="54"/>
    </row>
    <row r="15" spans="1:8" s="3" customFormat="1" ht="21.75" customHeight="1">
      <c r="A15" s="54"/>
      <c r="B15" s="54" t="s">
        <v>8</v>
      </c>
      <c r="C15" s="54"/>
      <c r="D15" s="54"/>
      <c r="E15" s="54"/>
    </row>
    <row r="16" spans="1:8" s="3" customFormat="1" ht="30" customHeight="1">
      <c r="A16" s="128" t="s">
        <v>9</v>
      </c>
      <c r="B16" s="129"/>
      <c r="C16" s="173">
        <f>+'3'!C20</f>
        <v>-2424.1999999999998</v>
      </c>
      <c r="D16" s="173">
        <f>+'3'!D20</f>
        <v>-3476.2</v>
      </c>
      <c r="E16" s="173">
        <f>+'3'!E20</f>
        <v>-4720.3999999999996</v>
      </c>
    </row>
    <row r="17" spans="1:7" s="186" customFormat="1" ht="45" customHeight="1">
      <c r="A17" s="287"/>
      <c r="B17" s="287"/>
      <c r="C17" s="287"/>
      <c r="D17" s="287"/>
      <c r="E17" s="287"/>
      <c r="F17" s="185"/>
      <c r="G17" s="185"/>
    </row>
    <row r="18" spans="1:7" s="186" customFormat="1" ht="24" customHeight="1">
      <c r="A18" s="288" t="s">
        <v>139</v>
      </c>
      <c r="B18" s="288"/>
      <c r="C18" s="288"/>
      <c r="D18" s="288"/>
      <c r="E18" s="288"/>
      <c r="F18" s="288"/>
      <c r="G18" s="288"/>
    </row>
    <row r="19" spans="1:7" s="186" customFormat="1" ht="14.25" customHeight="1">
      <c r="A19" s="289" t="s">
        <v>147</v>
      </c>
      <c r="B19" s="289"/>
      <c r="C19" s="289"/>
      <c r="D19" s="289"/>
      <c r="E19" s="289"/>
      <c r="F19" s="289"/>
      <c r="G19" s="289"/>
    </row>
    <row r="20" spans="1:7" s="3" customFormat="1" ht="12" customHeight="1"/>
    <row r="21" spans="1:7" ht="24.75" customHeight="1">
      <c r="A21" s="145" t="s">
        <v>0</v>
      </c>
      <c r="B21" s="145" t="s">
        <v>1</v>
      </c>
      <c r="C21" s="137"/>
    </row>
    <row r="22" spans="1:7" ht="39.75" customHeight="1">
      <c r="A22" s="39">
        <v>1016</v>
      </c>
      <c r="B22" s="187" t="s">
        <v>143</v>
      </c>
      <c r="C22" s="211"/>
    </row>
    <row r="23" spans="1:7" ht="19.5" customHeight="1">
      <c r="A23" s="137" t="s">
        <v>2</v>
      </c>
    </row>
    <row r="24" spans="1:7" ht="1.5" customHeight="1">
      <c r="A24" s="138"/>
    </row>
    <row r="25" spans="1:7" ht="52.5" customHeight="1">
      <c r="A25" s="136" t="s">
        <v>3</v>
      </c>
      <c r="B25" s="39">
        <v>1016</v>
      </c>
      <c r="C25" s="279" t="s">
        <v>51</v>
      </c>
      <c r="D25" s="280"/>
      <c r="E25" s="281"/>
    </row>
    <row r="26" spans="1:7" ht="40.5" customHeight="1">
      <c r="A26" s="136" t="s">
        <v>4</v>
      </c>
      <c r="B26" s="39">
        <v>11004</v>
      </c>
      <c r="C26" s="188" t="s">
        <v>149</v>
      </c>
      <c r="D26" s="53" t="s">
        <v>94</v>
      </c>
      <c r="E26" s="53" t="s">
        <v>41</v>
      </c>
    </row>
    <row r="27" spans="1:7" ht="45.75" customHeight="1">
      <c r="A27" s="212" t="s">
        <v>5</v>
      </c>
      <c r="B27" s="41" t="s">
        <v>131</v>
      </c>
      <c r="C27" s="207"/>
      <c r="D27" s="146"/>
      <c r="E27" s="146"/>
    </row>
    <row r="28" spans="1:7" ht="54" customHeight="1">
      <c r="A28" s="136" t="s">
        <v>6</v>
      </c>
      <c r="B28" s="41" t="s">
        <v>132</v>
      </c>
      <c r="C28" s="207"/>
      <c r="D28" s="146"/>
      <c r="E28" s="146"/>
    </row>
    <row r="29" spans="1:7" ht="18.75" customHeight="1">
      <c r="A29" s="139" t="s">
        <v>7</v>
      </c>
      <c r="B29" s="144" t="s">
        <v>144</v>
      </c>
      <c r="C29" s="208"/>
      <c r="D29" s="146"/>
      <c r="E29" s="146"/>
    </row>
    <row r="30" spans="1:7" ht="35.25" customHeight="1">
      <c r="A30" s="140" t="s">
        <v>95</v>
      </c>
      <c r="B30" s="144" t="s">
        <v>96</v>
      </c>
      <c r="C30" s="208"/>
      <c r="D30" s="146"/>
      <c r="E30" s="146"/>
    </row>
    <row r="31" spans="1:7" ht="16.5" customHeight="1">
      <c r="A31" s="141"/>
      <c r="B31" s="142" t="s">
        <v>8</v>
      </c>
      <c r="C31" s="209"/>
      <c r="D31" s="147"/>
      <c r="E31" s="147"/>
    </row>
    <row r="32" spans="1:7" ht="24.75" customHeight="1">
      <c r="A32" s="143" t="s">
        <v>9</v>
      </c>
      <c r="B32" s="144"/>
      <c r="C32" s="40">
        <f>+'3'!C36</f>
        <v>-2910.5</v>
      </c>
      <c r="D32" s="40">
        <f>+'3'!D36</f>
        <v>-4642.8999999999996</v>
      </c>
      <c r="E32" s="40">
        <f>+'3'!E36</f>
        <v>-6929.7</v>
      </c>
    </row>
    <row r="33" spans="1:6" ht="54.75" customHeight="1">
      <c r="A33" s="275"/>
      <c r="B33" s="275"/>
      <c r="C33" s="275"/>
      <c r="D33" s="275"/>
      <c r="E33" s="275"/>
      <c r="F33" s="275"/>
    </row>
    <row r="34" spans="1:6" s="3" customFormat="1" ht="22.5" customHeight="1">
      <c r="A34" s="285" t="s">
        <v>10</v>
      </c>
      <c r="B34" s="285"/>
      <c r="C34" s="285"/>
      <c r="D34" s="285"/>
      <c r="E34" s="285"/>
    </row>
    <row r="35" spans="1:6" s="3" customFormat="1">
      <c r="A35" s="102" t="s">
        <v>97</v>
      </c>
    </row>
    <row r="36" spans="1:6" s="3" customFormat="1">
      <c r="A36" s="102"/>
    </row>
    <row r="37" spans="1:6" s="3" customFormat="1" ht="24" customHeight="1">
      <c r="A37" s="103" t="s">
        <v>0</v>
      </c>
      <c r="B37" s="103" t="s">
        <v>1</v>
      </c>
      <c r="C37" s="130"/>
      <c r="D37" s="130"/>
    </row>
    <row r="38" spans="1:6" s="3" customFormat="1" ht="52.5" customHeight="1">
      <c r="A38" s="104">
        <v>1112</v>
      </c>
      <c r="B38" s="105" t="s">
        <v>84</v>
      </c>
      <c r="C38" s="131"/>
      <c r="D38" s="131"/>
    </row>
    <row r="39" spans="1:6" s="3" customFormat="1">
      <c r="A39" s="106" t="s">
        <v>2</v>
      </c>
    </row>
    <row r="40" spans="1:6" s="3" customFormat="1" ht="35.25" customHeight="1">
      <c r="A40" s="54" t="s">
        <v>3</v>
      </c>
      <c r="B40" s="57">
        <v>1112</v>
      </c>
      <c r="C40" s="276" t="s">
        <v>37</v>
      </c>
      <c r="D40" s="277"/>
      <c r="E40" s="278"/>
    </row>
    <row r="41" spans="1:6" s="3" customFormat="1" ht="34.5">
      <c r="A41" s="107" t="s">
        <v>4</v>
      </c>
      <c r="B41" s="127">
        <v>11001</v>
      </c>
      <c r="C41" s="188" t="s">
        <v>149</v>
      </c>
      <c r="D41" s="53" t="s">
        <v>94</v>
      </c>
      <c r="E41" s="53" t="s">
        <v>41</v>
      </c>
    </row>
    <row r="42" spans="1:6" s="3" customFormat="1" ht="47.25" customHeight="1">
      <c r="A42" s="107" t="s">
        <v>5</v>
      </c>
      <c r="B42" s="105" t="s">
        <v>85</v>
      </c>
      <c r="C42" s="105"/>
      <c r="D42" s="105"/>
      <c r="E42" s="54"/>
    </row>
    <row r="43" spans="1:6" s="3" customFormat="1" ht="66">
      <c r="A43" s="107" t="s">
        <v>6</v>
      </c>
      <c r="B43" s="105" t="s">
        <v>85</v>
      </c>
      <c r="C43" s="105"/>
      <c r="D43" s="105"/>
      <c r="E43" s="54"/>
    </row>
    <row r="44" spans="1:6" s="3" customFormat="1" ht="21" customHeight="1">
      <c r="A44" s="107" t="s">
        <v>7</v>
      </c>
      <c r="B44" s="108" t="s">
        <v>86</v>
      </c>
      <c r="C44" s="108"/>
      <c r="D44" s="108"/>
      <c r="E44" s="54"/>
    </row>
    <row r="45" spans="1:6" s="3" customFormat="1" ht="20.25" customHeight="1">
      <c r="A45" s="109" t="s">
        <v>87</v>
      </c>
      <c r="B45" s="105" t="s">
        <v>88</v>
      </c>
      <c r="C45" s="105"/>
      <c r="D45" s="105"/>
      <c r="E45" s="54"/>
    </row>
    <row r="46" spans="1:6" s="3" customFormat="1" ht="21.75" customHeight="1">
      <c r="A46" s="110"/>
      <c r="B46" s="111" t="s">
        <v>8</v>
      </c>
      <c r="C46" s="54"/>
      <c r="D46" s="54"/>
      <c r="E46" s="54"/>
    </row>
    <row r="47" spans="1:6" s="115" customFormat="1" ht="23.25" customHeight="1">
      <c r="A47" s="113" t="s">
        <v>9</v>
      </c>
      <c r="B47" s="114"/>
      <c r="C47" s="40">
        <f>+'3'!C51</f>
        <v>5334.7000000000007</v>
      </c>
      <c r="D47" s="40">
        <f>+'3'!D51</f>
        <v>8119.1</v>
      </c>
      <c r="E47" s="40">
        <f>+'3'!E51</f>
        <v>11650.1</v>
      </c>
    </row>
    <row r="48" spans="1:6" s="115" customFormat="1" ht="19.5" customHeight="1">
      <c r="A48" s="116"/>
      <c r="B48" s="117"/>
      <c r="C48" s="117"/>
      <c r="D48" s="117"/>
      <c r="E48" s="118"/>
    </row>
    <row r="50" spans="1:8" s="12" customFormat="1">
      <c r="A50" s="246"/>
      <c r="B50" s="246"/>
      <c r="C50" s="246"/>
      <c r="D50" s="246"/>
      <c r="E50" s="246"/>
      <c r="F50" s="246"/>
    </row>
    <row r="51" spans="1:8" s="12" customFormat="1">
      <c r="A51" s="246" t="s">
        <v>38</v>
      </c>
      <c r="B51" s="246"/>
      <c r="C51" s="246"/>
      <c r="D51" s="246"/>
      <c r="E51" s="246"/>
      <c r="F51" s="246"/>
      <c r="G51" s="246"/>
      <c r="H51" s="246"/>
    </row>
    <row r="52" spans="1:8" s="12" customFormat="1">
      <c r="A52" s="13" t="s">
        <v>150</v>
      </c>
      <c r="B52" s="13"/>
      <c r="C52" s="13"/>
      <c r="D52" s="13"/>
      <c r="E52" s="13"/>
      <c r="F52" s="13"/>
    </row>
  </sheetData>
  <mergeCells count="14">
    <mergeCell ref="C1:E1"/>
    <mergeCell ref="A51:H51"/>
    <mergeCell ref="A34:E34"/>
    <mergeCell ref="A50:F50"/>
    <mergeCell ref="A17:E17"/>
    <mergeCell ref="A18:G18"/>
    <mergeCell ref="A19:G19"/>
    <mergeCell ref="C25:E25"/>
    <mergeCell ref="C40:E40"/>
    <mergeCell ref="A33:F33"/>
    <mergeCell ref="A4:B4"/>
    <mergeCell ref="A5:E5"/>
    <mergeCell ref="C9:E9"/>
    <mergeCell ref="A2:E2"/>
  </mergeCells>
  <pageMargins left="0.19685039370078741" right="0.19685039370078741" top="0.19685039370078741" bottom="0.19685039370078741" header="0.19685039370078741" footer="0.19685039370078741"/>
  <pageSetup paperSize="9" scale="46"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zoomScaleNormal="100" workbookViewId="0">
      <selection activeCell="M8" sqref="M8"/>
    </sheetView>
  </sheetViews>
  <sheetFormatPr defaultRowHeight="15.75"/>
  <cols>
    <col min="1" max="1" width="10.85546875" style="77" customWidth="1"/>
    <col min="2" max="2" width="14.85546875" style="77" customWidth="1"/>
    <col min="3" max="3" width="9" style="77" customWidth="1"/>
    <col min="4" max="4" width="7.140625" style="77" customWidth="1"/>
    <col min="5" max="5" width="41.42578125" style="77" customWidth="1"/>
    <col min="6" max="6" width="49.28515625" style="77" customWidth="1"/>
    <col min="7" max="7" width="27.5703125" style="77" customWidth="1"/>
    <col min="8" max="8" width="14.5703125" style="77" customWidth="1"/>
    <col min="9" max="16384" width="9.140625" style="77"/>
  </cols>
  <sheetData>
    <row r="1" spans="1:8" s="68" customFormat="1" ht="16.5" customHeight="1">
      <c r="A1" s="67"/>
      <c r="B1" s="67"/>
      <c r="C1" s="67"/>
      <c r="E1" s="306" t="s">
        <v>124</v>
      </c>
      <c r="F1" s="306"/>
      <c r="G1" s="306"/>
    </row>
    <row r="2" spans="1:8" s="34" customFormat="1" ht="17.25">
      <c r="D2" s="231"/>
      <c r="E2" s="305" t="s">
        <v>152</v>
      </c>
      <c r="F2" s="305"/>
      <c r="G2" s="305"/>
    </row>
    <row r="3" spans="1:8" s="34" customFormat="1" ht="17.25">
      <c r="D3" s="231"/>
      <c r="E3" s="305" t="s">
        <v>11</v>
      </c>
      <c r="F3" s="305"/>
      <c r="G3" s="305"/>
    </row>
    <row r="4" spans="1:8" s="68" customFormat="1" ht="16.5" customHeight="1">
      <c r="A4" s="67"/>
      <c r="B4" s="67"/>
      <c r="C4" s="67"/>
      <c r="D4" s="69"/>
    </row>
    <row r="5" spans="1:8" s="70" customFormat="1" ht="46.5" customHeight="1">
      <c r="A5" s="307" t="s">
        <v>157</v>
      </c>
      <c r="B5" s="307"/>
      <c r="C5" s="307"/>
      <c r="D5" s="307"/>
      <c r="E5" s="307"/>
      <c r="F5" s="307"/>
      <c r="G5" s="307"/>
      <c r="H5" s="239"/>
    </row>
    <row r="6" spans="1:8" s="70" customFormat="1" ht="17.25">
      <c r="C6" s="71"/>
    </row>
    <row r="7" spans="1:8" s="70" customFormat="1" ht="17.25">
      <c r="C7" s="47"/>
      <c r="D7" s="47"/>
      <c r="E7" s="47"/>
      <c r="F7" s="47"/>
      <c r="G7" s="236" t="s">
        <v>64</v>
      </c>
    </row>
    <row r="8" spans="1:8" s="70" customFormat="1" ht="75" customHeight="1">
      <c r="A8" s="304" t="s">
        <v>58</v>
      </c>
      <c r="B8" s="304"/>
      <c r="C8" s="304" t="s">
        <v>59</v>
      </c>
      <c r="D8" s="304"/>
      <c r="E8" s="304"/>
      <c r="F8" s="304" t="s">
        <v>60</v>
      </c>
      <c r="G8" s="233" t="s">
        <v>51</v>
      </c>
    </row>
    <row r="9" spans="1:8" s="66" customFormat="1" ht="21.75" customHeight="1">
      <c r="A9" s="304"/>
      <c r="B9" s="304"/>
      <c r="C9" s="304"/>
      <c r="D9" s="304"/>
      <c r="E9" s="304"/>
      <c r="F9" s="304"/>
      <c r="G9" s="293" t="s">
        <v>61</v>
      </c>
    </row>
    <row r="10" spans="1:8" s="66" customFormat="1" ht="33.75" customHeight="1">
      <c r="A10" s="232" t="s">
        <v>62</v>
      </c>
      <c r="B10" s="232" t="s">
        <v>63</v>
      </c>
      <c r="C10" s="304"/>
      <c r="D10" s="304"/>
      <c r="E10" s="304"/>
      <c r="F10" s="304"/>
      <c r="G10" s="294"/>
    </row>
    <row r="11" spans="1:8" s="66" customFormat="1" ht="12.75" customHeight="1">
      <c r="A11" s="213">
        <v>1</v>
      </c>
      <c r="B11" s="213">
        <v>2</v>
      </c>
      <c r="C11" s="303">
        <v>3</v>
      </c>
      <c r="D11" s="303"/>
      <c r="E11" s="303"/>
      <c r="F11" s="213">
        <v>4</v>
      </c>
      <c r="G11" s="73">
        <v>5</v>
      </c>
    </row>
    <row r="12" spans="1:8" s="66" customFormat="1" ht="41.25" customHeight="1">
      <c r="A12" s="290" t="s">
        <v>140</v>
      </c>
      <c r="B12" s="291"/>
      <c r="C12" s="291"/>
      <c r="D12" s="291"/>
      <c r="E12" s="291"/>
      <c r="F12" s="292"/>
      <c r="G12" s="78">
        <f>+G13</f>
        <v>-6929.7</v>
      </c>
    </row>
    <row r="13" spans="1:8" s="66" customFormat="1" ht="32.25" customHeight="1">
      <c r="A13" s="72">
        <v>1016</v>
      </c>
      <c r="B13" s="295" t="s">
        <v>128</v>
      </c>
      <c r="C13" s="296"/>
      <c r="D13" s="296"/>
      <c r="E13" s="297"/>
      <c r="F13" s="74"/>
      <c r="G13" s="78">
        <f t="shared" ref="G13" si="0">+G14</f>
        <v>-6929.7</v>
      </c>
    </row>
    <row r="14" spans="1:8" s="66" customFormat="1" ht="60.75" customHeight="1">
      <c r="A14" s="298"/>
      <c r="B14" s="75">
        <v>11004</v>
      </c>
      <c r="C14" s="300" t="s">
        <v>151</v>
      </c>
      <c r="D14" s="301"/>
      <c r="E14" s="302"/>
      <c r="F14" s="182" t="s">
        <v>140</v>
      </c>
      <c r="G14" s="78">
        <f>+G15</f>
        <v>-6929.7</v>
      </c>
    </row>
    <row r="15" spans="1:8" s="66" customFormat="1" ht="77.25" customHeight="1">
      <c r="A15" s="299"/>
      <c r="B15" s="74"/>
      <c r="C15" s="76"/>
      <c r="D15" s="76"/>
      <c r="E15" s="76"/>
      <c r="F15" s="183" t="s">
        <v>141</v>
      </c>
      <c r="G15" s="33">
        <f>+'2'!I52</f>
        <v>-6929.7</v>
      </c>
    </row>
    <row r="17" spans="1:7" s="12" customFormat="1" ht="17.25">
      <c r="A17" s="246" t="s">
        <v>38</v>
      </c>
      <c r="B17" s="246"/>
      <c r="C17" s="246"/>
      <c r="D17" s="246"/>
      <c r="E17" s="246"/>
      <c r="F17" s="246"/>
      <c r="G17" s="246"/>
    </row>
    <row r="18" spans="1:7" s="12" customFormat="1" ht="17.25">
      <c r="A18" s="13" t="s">
        <v>150</v>
      </c>
      <c r="B18" s="13"/>
      <c r="C18" s="13"/>
      <c r="D18" s="13"/>
      <c r="E18" s="13"/>
    </row>
  </sheetData>
  <mergeCells count="14">
    <mergeCell ref="E3:G3"/>
    <mergeCell ref="E2:G2"/>
    <mergeCell ref="E1:G1"/>
    <mergeCell ref="A5:G5"/>
    <mergeCell ref="A17:G17"/>
    <mergeCell ref="A12:F12"/>
    <mergeCell ref="G9:G10"/>
    <mergeCell ref="B13:E13"/>
    <mergeCell ref="A14:A15"/>
    <mergeCell ref="C14:E14"/>
    <mergeCell ref="C11:E11"/>
    <mergeCell ref="F8:F10"/>
    <mergeCell ref="C8:E10"/>
    <mergeCell ref="A8:B9"/>
  </mergeCells>
  <pageMargins left="0.2" right="0.28000000000000003" top="0.27" bottom="0.2" header="0.31496062992125984" footer="0.2"/>
  <pageSetup paperSize="9" scale="84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opLeftCell="A10" zoomScaleNormal="100" workbookViewId="0">
      <selection activeCell="J10" sqref="J10"/>
    </sheetView>
  </sheetViews>
  <sheetFormatPr defaultColWidth="9.140625" defaultRowHeight="17.25"/>
  <cols>
    <col min="1" max="1" width="19.85546875" style="48" customWidth="1"/>
    <col min="2" max="2" width="41.85546875" style="48" customWidth="1"/>
    <col min="3" max="3" width="14.5703125" style="48" customWidth="1"/>
    <col min="4" max="4" width="12.140625" style="48" customWidth="1"/>
    <col min="5" max="5" width="19.42578125" style="48" customWidth="1"/>
    <col min="6" max="6" width="17.42578125" style="48" customWidth="1"/>
    <col min="7" max="7" width="33.85546875" style="48" customWidth="1"/>
    <col min="8" max="8" width="12.7109375" style="48" bestFit="1" customWidth="1"/>
    <col min="9" max="9" width="15.42578125" style="48" bestFit="1" customWidth="1"/>
    <col min="10" max="10" width="9.140625" style="48"/>
    <col min="11" max="11" width="9.28515625" style="48" bestFit="1" customWidth="1"/>
    <col min="12" max="12" width="9.140625" style="48"/>
    <col min="13" max="13" width="9.85546875" style="48" bestFit="1" customWidth="1"/>
    <col min="14" max="16384" width="9.140625" style="48"/>
  </cols>
  <sheetData>
    <row r="1" spans="1:9">
      <c r="F1" s="261" t="s">
        <v>117</v>
      </c>
      <c r="G1" s="261"/>
    </row>
    <row r="2" spans="1:9">
      <c r="E2" s="261" t="s">
        <v>152</v>
      </c>
      <c r="F2" s="261"/>
      <c r="G2" s="261"/>
    </row>
    <row r="3" spans="1:9">
      <c r="E3" s="261" t="s">
        <v>11</v>
      </c>
      <c r="F3" s="261"/>
      <c r="G3" s="261"/>
    </row>
    <row r="4" spans="1:9" ht="9.75" customHeight="1"/>
    <row r="5" spans="1:9" ht="9.75" customHeight="1"/>
    <row r="6" spans="1:9" ht="35.25" customHeight="1">
      <c r="A6" s="324" t="s">
        <v>160</v>
      </c>
      <c r="B6" s="324"/>
      <c r="C6" s="324"/>
      <c r="D6" s="324"/>
      <c r="E6" s="324"/>
      <c r="F6" s="324"/>
      <c r="G6" s="324"/>
    </row>
    <row r="7" spans="1:9">
      <c r="A7" s="325"/>
      <c r="B7" s="325"/>
      <c r="C7" s="325"/>
      <c r="D7" s="325"/>
      <c r="E7" s="325"/>
      <c r="F7" s="325"/>
      <c r="G7" s="325"/>
    </row>
    <row r="8" spans="1:9" ht="56.25" customHeight="1">
      <c r="A8" s="314" t="s">
        <v>98</v>
      </c>
      <c r="B8" s="315"/>
      <c r="C8" s="315"/>
      <c r="D8" s="315"/>
      <c r="E8" s="315"/>
      <c r="F8" s="310" t="s">
        <v>159</v>
      </c>
      <c r="G8" s="310"/>
    </row>
    <row r="9" spans="1:9" ht="16.5" customHeight="1">
      <c r="A9" s="316" t="s">
        <v>99</v>
      </c>
      <c r="B9" s="316" t="s">
        <v>100</v>
      </c>
      <c r="C9" s="316" t="s">
        <v>101</v>
      </c>
      <c r="D9" s="316" t="s">
        <v>102</v>
      </c>
      <c r="E9" s="308" t="s">
        <v>103</v>
      </c>
      <c r="F9" s="310" t="s">
        <v>104</v>
      </c>
      <c r="G9" s="316" t="s">
        <v>158</v>
      </c>
    </row>
    <row r="10" spans="1:9" ht="21" customHeight="1">
      <c r="A10" s="317"/>
      <c r="B10" s="317"/>
      <c r="C10" s="317"/>
      <c r="D10" s="317"/>
      <c r="E10" s="309"/>
      <c r="F10" s="310"/>
      <c r="G10" s="317"/>
    </row>
    <row r="11" spans="1:9" ht="22.5" customHeight="1">
      <c r="A11" s="311" t="s">
        <v>66</v>
      </c>
      <c r="B11" s="312"/>
      <c r="C11" s="312"/>
      <c r="D11" s="312"/>
      <c r="E11" s="312"/>
      <c r="F11" s="313"/>
      <c r="G11" s="165">
        <f>+G12</f>
        <v>-4720.3999999999996</v>
      </c>
      <c r="I11" s="149"/>
    </row>
    <row r="12" spans="1:9" ht="90.75" customHeight="1">
      <c r="A12" s="150" t="s">
        <v>125</v>
      </c>
      <c r="B12" s="150" t="s">
        <v>126</v>
      </c>
      <c r="C12" s="150" t="s">
        <v>107</v>
      </c>
      <c r="D12" s="318" t="s">
        <v>76</v>
      </c>
      <c r="E12" s="319"/>
      <c r="F12" s="320"/>
      <c r="G12" s="166">
        <f>+G13</f>
        <v>-4720.3999999999996</v>
      </c>
      <c r="I12" s="149"/>
    </row>
    <row r="13" spans="1:9" ht="46.5" customHeight="1">
      <c r="A13" s="151" t="s">
        <v>116</v>
      </c>
      <c r="B13" s="321" t="s">
        <v>70</v>
      </c>
      <c r="C13" s="322"/>
      <c r="D13" s="322"/>
      <c r="E13" s="322"/>
      <c r="F13" s="323"/>
      <c r="G13" s="22">
        <f>+G14</f>
        <v>-4720.3999999999996</v>
      </c>
      <c r="I13" s="149"/>
    </row>
    <row r="14" spans="1:9" ht="25.5" customHeight="1">
      <c r="A14" s="152" t="s">
        <v>110</v>
      </c>
      <c r="B14" s="153"/>
      <c r="C14" s="153"/>
      <c r="D14" s="153"/>
      <c r="E14" s="153"/>
      <c r="F14" s="154"/>
      <c r="G14" s="22">
        <f>SUM(G15:G18)</f>
        <v>-4720.3999999999996</v>
      </c>
      <c r="I14" s="149"/>
    </row>
    <row r="15" spans="1:9" ht="24" customHeight="1">
      <c r="A15" s="155" t="s">
        <v>120</v>
      </c>
      <c r="B15" s="158" t="s">
        <v>112</v>
      </c>
      <c r="C15" s="155" t="s">
        <v>113</v>
      </c>
      <c r="D15" s="155" t="s">
        <v>111</v>
      </c>
      <c r="E15" s="164"/>
      <c r="F15" s="156"/>
      <c r="G15" s="157">
        <v>-56</v>
      </c>
    </row>
    <row r="16" spans="1:9" ht="24" customHeight="1">
      <c r="A16" s="155" t="s">
        <v>119</v>
      </c>
      <c r="B16" s="158" t="s">
        <v>118</v>
      </c>
      <c r="C16" s="155" t="s">
        <v>113</v>
      </c>
      <c r="D16" s="155" t="s">
        <v>111</v>
      </c>
      <c r="E16" s="164"/>
      <c r="F16" s="156"/>
      <c r="G16" s="157">
        <v>-1281.2</v>
      </c>
    </row>
    <row r="17" spans="1:11" ht="24" customHeight="1">
      <c r="A17" s="155" t="s">
        <v>154</v>
      </c>
      <c r="B17" s="158" t="s">
        <v>114</v>
      </c>
      <c r="C17" s="155" t="s">
        <v>113</v>
      </c>
      <c r="D17" s="155" t="s">
        <v>111</v>
      </c>
      <c r="E17" s="164"/>
      <c r="F17" s="156"/>
      <c r="G17" s="157">
        <v>-3371.2</v>
      </c>
    </row>
    <row r="18" spans="1:11" ht="71.25" customHeight="1">
      <c r="A18" s="155" t="s">
        <v>155</v>
      </c>
      <c r="B18" s="159" t="s">
        <v>115</v>
      </c>
      <c r="C18" s="155" t="s">
        <v>113</v>
      </c>
      <c r="D18" s="155" t="s">
        <v>111</v>
      </c>
      <c r="E18" s="164"/>
      <c r="F18" s="156"/>
      <c r="G18" s="157">
        <v>-12</v>
      </c>
      <c r="I18" s="149"/>
    </row>
    <row r="19" spans="1:11" ht="39.75" customHeight="1">
      <c r="A19" s="311" t="s">
        <v>20</v>
      </c>
      <c r="B19" s="312"/>
      <c r="C19" s="312"/>
      <c r="D19" s="312"/>
      <c r="E19" s="312"/>
      <c r="F19" s="313"/>
      <c r="G19" s="166">
        <f>+G20</f>
        <v>11650.1</v>
      </c>
      <c r="I19" s="149"/>
    </row>
    <row r="20" spans="1:11" ht="36" customHeight="1">
      <c r="A20" s="150" t="s">
        <v>105</v>
      </c>
      <c r="B20" s="150" t="s">
        <v>106</v>
      </c>
      <c r="C20" s="150" t="s">
        <v>107</v>
      </c>
      <c r="D20" s="318" t="s">
        <v>35</v>
      </c>
      <c r="E20" s="319"/>
      <c r="F20" s="320"/>
      <c r="G20" s="166">
        <f>+G21</f>
        <v>11650.1</v>
      </c>
      <c r="I20" s="149"/>
    </row>
    <row r="21" spans="1:11" ht="46.5" customHeight="1">
      <c r="A21" s="151" t="s">
        <v>108</v>
      </c>
      <c r="B21" s="321" t="s">
        <v>109</v>
      </c>
      <c r="C21" s="322"/>
      <c r="D21" s="322"/>
      <c r="E21" s="322"/>
      <c r="F21" s="323"/>
      <c r="G21" s="166">
        <f>+G22</f>
        <v>11650.1</v>
      </c>
      <c r="I21" s="149"/>
      <c r="K21" s="167"/>
    </row>
    <row r="22" spans="1:11" ht="25.5" customHeight="1">
      <c r="A22" s="152" t="s">
        <v>110</v>
      </c>
      <c r="B22" s="153"/>
      <c r="C22" s="153"/>
      <c r="D22" s="153"/>
      <c r="E22" s="153"/>
      <c r="F22" s="154"/>
      <c r="G22" s="174">
        <f>SUM(G23:G25)</f>
        <v>11650.1</v>
      </c>
      <c r="I22" s="149"/>
    </row>
    <row r="23" spans="1:11" ht="24" customHeight="1">
      <c r="A23" s="155" t="s">
        <v>120</v>
      </c>
      <c r="B23" s="158" t="s">
        <v>112</v>
      </c>
      <c r="C23" s="155" t="s">
        <v>113</v>
      </c>
      <c r="D23" s="155" t="s">
        <v>111</v>
      </c>
      <c r="E23" s="238">
        <v>130100</v>
      </c>
      <c r="F23" s="156">
        <v>1</v>
      </c>
      <c r="G23" s="237">
        <f>E23*F23/1000</f>
        <v>130.1</v>
      </c>
    </row>
    <row r="24" spans="1:11" ht="24" customHeight="1">
      <c r="A24" s="155" t="s">
        <v>119</v>
      </c>
      <c r="B24" s="158" t="s">
        <v>118</v>
      </c>
      <c r="C24" s="155" t="s">
        <v>113</v>
      </c>
      <c r="D24" s="155" t="s">
        <v>111</v>
      </c>
      <c r="E24" s="238">
        <v>7000000</v>
      </c>
      <c r="F24" s="156">
        <v>1</v>
      </c>
      <c r="G24" s="157">
        <f t="shared" ref="G24:G25" si="0">+E24*F24/1000</f>
        <v>7000</v>
      </c>
      <c r="H24" s="175"/>
    </row>
    <row r="25" spans="1:11" ht="24" customHeight="1">
      <c r="A25" s="155" t="s">
        <v>121</v>
      </c>
      <c r="B25" s="158" t="s">
        <v>114</v>
      </c>
      <c r="C25" s="155" t="s">
        <v>113</v>
      </c>
      <c r="D25" s="155" t="s">
        <v>111</v>
      </c>
      <c r="E25" s="238">
        <v>4520000</v>
      </c>
      <c r="F25" s="156">
        <v>1</v>
      </c>
      <c r="G25" s="157">
        <f t="shared" si="0"/>
        <v>4520</v>
      </c>
      <c r="I25" s="149"/>
    </row>
    <row r="26" spans="1:11">
      <c r="A26" s="160"/>
      <c r="B26" s="161"/>
      <c r="C26" s="162"/>
      <c r="D26" s="162"/>
      <c r="E26" s="162"/>
      <c r="F26" s="162"/>
      <c r="G26" s="163"/>
    </row>
    <row r="27" spans="1:11" s="12" customFormat="1">
      <c r="A27" s="246" t="s">
        <v>38</v>
      </c>
      <c r="B27" s="246"/>
      <c r="C27" s="246"/>
      <c r="D27" s="246"/>
      <c r="E27" s="246"/>
      <c r="F27" s="246"/>
      <c r="G27" s="246"/>
    </row>
    <row r="28" spans="1:11" s="12" customFormat="1">
      <c r="A28" s="13" t="s">
        <v>150</v>
      </c>
      <c r="B28" s="13"/>
      <c r="C28" s="13"/>
      <c r="D28" s="13"/>
      <c r="E28" s="13"/>
      <c r="H28" s="214"/>
    </row>
  </sheetData>
  <mergeCells count="20">
    <mergeCell ref="D20:F20"/>
    <mergeCell ref="B21:F21"/>
    <mergeCell ref="A11:F11"/>
    <mergeCell ref="A27:G27"/>
    <mergeCell ref="F1:G1"/>
    <mergeCell ref="E2:G2"/>
    <mergeCell ref="E3:G3"/>
    <mergeCell ref="A6:G7"/>
    <mergeCell ref="A9:A10"/>
    <mergeCell ref="B9:B10"/>
    <mergeCell ref="C9:C10"/>
    <mergeCell ref="D9:D10"/>
    <mergeCell ref="D12:F12"/>
    <mergeCell ref="B13:F13"/>
    <mergeCell ref="E9:E10"/>
    <mergeCell ref="F9:F10"/>
    <mergeCell ref="A19:F19"/>
    <mergeCell ref="A8:E8"/>
    <mergeCell ref="F8:G8"/>
    <mergeCell ref="G9:G10"/>
  </mergeCells>
  <pageMargins left="0.70866141732283472" right="0.70866141732283472" top="0.34" bottom="0.2" header="0.31496062992125984" footer="0.31496062992125984"/>
  <pageSetup paperSize="9" scale="61" orientation="portrait" verticalDpi="0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</vt:lpstr>
      <vt:lpstr>'1'!Print_Area</vt:lpstr>
      <vt:lpstr>'2'!Print_Area</vt:lpstr>
      <vt:lpstr>'3'!Print_Area</vt:lpstr>
      <vt:lpstr>'4'!Print_Area</vt:lpstr>
      <vt:lpstr>'6'!Print_Area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Vahan</dc:creator>
  <cp:lastModifiedBy>Ashot Pirumyan</cp:lastModifiedBy>
  <cp:lastPrinted>2021-03-24T09:34:44Z</cp:lastPrinted>
  <dcterms:created xsi:type="dcterms:W3CDTF">2017-12-06T07:28:20Z</dcterms:created>
  <dcterms:modified xsi:type="dcterms:W3CDTF">2021-06-03T12:08:46Z</dcterms:modified>
</cp:coreProperties>
</file>