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LianaCh\Downloads\Naxagic_benzin\Naxagic_benzin\"/>
    </mc:Choice>
  </mc:AlternateContent>
  <bookViews>
    <workbookView xWindow="0" yWindow="0" windowWidth="28770" windowHeight="11700"/>
  </bookViews>
  <sheets>
    <sheet name="Հավելված N 1" sheetId="48" r:id="rId1"/>
    <sheet name="Հավելված N 2" sheetId="38" r:id="rId2"/>
    <sheet name="Հավելված N 3" sheetId="47" r:id="rId3"/>
    <sheet name="Հավելված N 4" sheetId="45" r:id="rId4"/>
    <sheet name="Հավելված N 5" sheetId="50" r:id="rId5"/>
  </sheets>
  <definedNames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>#REF!</definedName>
    <definedName name="AgencyName" localSheetId="0">#REF!</definedName>
    <definedName name="AgencyName" localSheetId="1">#REF!</definedName>
    <definedName name="AgencyName" localSheetId="2">#REF!</definedName>
    <definedName name="AgencyName" localSheetId="3">#REF!</definedName>
    <definedName name="AgencyName">#REF!</definedName>
    <definedName name="davit" localSheetId="0">#REF!</definedName>
    <definedName name="davit" localSheetId="2">#REF!</definedName>
    <definedName name="davit" localSheetId="3">#REF!</definedName>
    <definedName name="davit">#REF!</definedName>
    <definedName name="Functional1" localSheetId="0">#REF!</definedName>
    <definedName name="Functional1" localSheetId="1">#REF!</definedName>
    <definedName name="Functional1" localSheetId="2">#REF!</definedName>
    <definedName name="Functional1" localSheetId="3">#REF!</definedName>
    <definedName name="Functional1">#REF!</definedName>
    <definedName name="ggg" localSheetId="0">#REF!</definedName>
    <definedName name="ggg" localSheetId="1">#REF!</definedName>
    <definedName name="ggg" localSheetId="2">#REF!</definedName>
    <definedName name="ggg" localSheetId="3">#REF!</definedName>
    <definedName name="ggg">#REF!</definedName>
    <definedName name="PANature" localSheetId="0">#REF!</definedName>
    <definedName name="PANature" localSheetId="1">#REF!</definedName>
    <definedName name="PANature" localSheetId="2">#REF!</definedName>
    <definedName name="PANature" localSheetId="3">#REF!</definedName>
    <definedName name="PANature">#REF!</definedName>
    <definedName name="PAType" localSheetId="0">#REF!</definedName>
    <definedName name="PAType" localSheetId="1">#REF!</definedName>
    <definedName name="PAType" localSheetId="2">#REF!</definedName>
    <definedName name="PAType" localSheetId="3">#REF!</definedName>
    <definedName name="PAType">#REF!</definedName>
    <definedName name="Performance2" localSheetId="0">#REF!</definedName>
    <definedName name="Performance2" localSheetId="1">#REF!</definedName>
    <definedName name="Performance2" localSheetId="2">#REF!</definedName>
    <definedName name="Performance2" localSheetId="3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2">#REF!</definedName>
    <definedName name="PerformanceType" localSheetId="3">#REF!</definedName>
    <definedName name="PerformanceType">#REF!</definedName>
    <definedName name="_xlnm.Print_Area" localSheetId="1">'Հավելված N 2'!$A$1:$I$47</definedName>
    <definedName name="Հավելված" localSheetId="0">#REF!</definedName>
    <definedName name="Հավելված" localSheetId="2">#REF!</definedName>
    <definedName name="Հավելված" localSheetId="3">#REF!</definedName>
    <definedName name="Հավելված">#REF!</definedName>
    <definedName name="Մաս" localSheetId="0">#REF!</definedName>
    <definedName name="Մաս" localSheetId="2">#REF!</definedName>
    <definedName name="Մաս" localSheetId="3">#REF!</definedName>
    <definedName name="Մաս">#REF!</definedName>
    <definedName name="շախմատիստ" localSheetId="0">#REF!</definedName>
    <definedName name="շախմատիստ" localSheetId="1">#REF!</definedName>
    <definedName name="շախմատիստ" localSheetId="2">#REF!</definedName>
    <definedName name="շախմատիստ" localSheetId="3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2" i="50" l="1"/>
  <c r="G11" i="50" s="1"/>
  <c r="G10" i="50" s="1"/>
  <c r="G9" i="50" s="1"/>
  <c r="G8" i="50" s="1"/>
  <c r="D18" i="48" l="1"/>
  <c r="D12" i="48" s="1"/>
  <c r="F22" i="45" l="1"/>
  <c r="H43" i="38"/>
  <c r="I43" i="38"/>
  <c r="G43" i="38"/>
  <c r="G42" i="38" s="1"/>
  <c r="E22" i="45"/>
  <c r="D22" i="45" l="1"/>
  <c r="G41" i="38" l="1"/>
  <c r="H42" i="38"/>
  <c r="H26" i="38"/>
  <c r="I26" i="38" s="1"/>
  <c r="F18" i="48" s="1"/>
  <c r="F12" i="48" s="1"/>
  <c r="F11" i="48" l="1"/>
  <c r="F38" i="47" s="1"/>
  <c r="H41" i="38"/>
  <c r="E18" i="48"/>
  <c r="E12" i="48" s="1"/>
  <c r="I42" i="38"/>
  <c r="G25" i="38"/>
  <c r="G24" i="38" s="1"/>
  <c r="G23" i="38" s="1"/>
  <c r="G21" i="38" s="1"/>
  <c r="G19" i="38" s="1"/>
  <c r="G18" i="38" s="1"/>
  <c r="H25" i="38"/>
  <c r="H24" i="38" s="1"/>
  <c r="H23" i="38" s="1"/>
  <c r="H21" i="38" s="1"/>
  <c r="H19" i="38" s="1"/>
  <c r="G40" i="38"/>
  <c r="G39" i="38" s="1"/>
  <c r="G38" i="38" s="1"/>
  <c r="G36" i="38" s="1"/>
  <c r="G34" i="38" s="1"/>
  <c r="G32" i="38" s="1"/>
  <c r="G31" i="38" s="1"/>
  <c r="G29" i="38" s="1"/>
  <c r="G27" i="38" s="1"/>
  <c r="E25" i="48"/>
  <c r="E24" i="48" s="1"/>
  <c r="D25" i="48"/>
  <c r="D24" i="48" s="1"/>
  <c r="D11" i="48"/>
  <c r="D38" i="47" s="1"/>
  <c r="H18" i="38" l="1"/>
  <c r="H16" i="38" s="1"/>
  <c r="H14" i="38" s="1"/>
  <c r="H12" i="38" s="1"/>
  <c r="H40" i="38"/>
  <c r="H39" i="38" s="1"/>
  <c r="H38" i="38" s="1"/>
  <c r="H36" i="38" s="1"/>
  <c r="H34" i="38" s="1"/>
  <c r="H32" i="38" s="1"/>
  <c r="H31" i="38" s="1"/>
  <c r="H29" i="38" s="1"/>
  <c r="H27" i="38" s="1"/>
  <c r="D10" i="48"/>
  <c r="E11" i="48"/>
  <c r="E38" i="47" s="1"/>
  <c r="G16" i="38"/>
  <c r="G14" i="38" s="1"/>
  <c r="G12" i="38" s="1"/>
  <c r="I41" i="38"/>
  <c r="F25" i="48"/>
  <c r="F24" i="48" s="1"/>
  <c r="F10" i="48" s="1"/>
  <c r="I25" i="38"/>
  <c r="I24" i="38" s="1"/>
  <c r="I23" i="38" s="1"/>
  <c r="I21" i="38" s="1"/>
  <c r="I19" i="38" s="1"/>
  <c r="I18" i="38" l="1"/>
  <c r="I16" i="38" s="1"/>
  <c r="I14" i="38" s="1"/>
  <c r="I12" i="38" s="1"/>
  <c r="I40" i="38"/>
  <c r="I39" i="38" s="1"/>
  <c r="I38" i="38" s="1"/>
  <c r="I36" i="38" s="1"/>
  <c r="I34" i="38" s="1"/>
  <c r="I32" i="38" s="1"/>
  <c r="I31" i="38" s="1"/>
  <c r="I29" i="38" s="1"/>
  <c r="I27" i="38" s="1"/>
  <c r="E10" i="48"/>
  <c r="E38" i="45"/>
  <c r="H11" i="38"/>
  <c r="D38" i="45"/>
  <c r="G11" i="38"/>
  <c r="F38" i="45" l="1"/>
  <c r="I11" i="38"/>
</calcChain>
</file>

<file path=xl/sharedStrings.xml><?xml version="1.0" encoding="utf-8"?>
<sst xmlns="http://schemas.openxmlformats.org/spreadsheetml/2006/main" count="240" uniqueCount="136">
  <si>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</si>
  <si>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</si>
  <si>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</si>
  <si>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</si>
  <si>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</si>
  <si>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</si>
  <si>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</si>
  <si>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</si>
  <si>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</si>
  <si>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</si>
  <si>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</si>
  <si>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</si>
  <si>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</si>
  <si>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Ծրագիր</t>
  </si>
  <si>
    <t xml:space="preserve"> Միջոցառում</t>
  </si>
  <si>
    <t>Ծրագրի միջոցառումներ</t>
  </si>
  <si>
    <t xml:space="preserve"> ԸՆԴԱՄԵՆԸ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</si>
  <si>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</si>
  <si>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</si>
  <si>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</si>
  <si>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</si>
  <si>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</si>
  <si>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</si>
  <si>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</si>
  <si>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</si>
  <si>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</si>
  <si>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</si>
  <si>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</si>
  <si>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</si>
  <si>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 xml:space="preserve"> Գործառական դասիչը</t>
  </si>
  <si>
    <t xml:space="preserve"> Խումբ</t>
  </si>
  <si>
    <t xml:space="preserve"> Դաս</t>
  </si>
  <si>
    <t xml:space="preserve"> 01</t>
  </si>
  <si>
    <t>Ծառայությունների մատուցում</t>
  </si>
  <si>
    <t>Ծրագրի միջոցառումները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</si>
  <si>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</si>
  <si>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</si>
  <si>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</si>
  <si>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</si>
  <si>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</si>
  <si>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</si>
  <si>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</si>
  <si>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</si>
  <si>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</si>
  <si>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</si>
  <si>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</si>
  <si>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</si>
  <si>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</si>
  <si>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</si>
  <si>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</si>
  <si>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</si>
  <si>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 xml:space="preserve"> ՄԱՍ 2. ՊԵՏԱԿԱՆ ՄԱՐՄՆԻ ԳԾՈՎ ԱՐԴՅՈՒՆՔԱՅԻՆ (ԿԱՏԱՐՈՂԱԿԱՆ) ՑՈՒՑԱՆԻՇՆԵՐԸ </t>
  </si>
  <si>
    <t xml:space="preserve"> ՀՀ կառավարություն </t>
  </si>
  <si>
    <t>01</t>
  </si>
  <si>
    <t>Բաժին</t>
  </si>
  <si>
    <t xml:space="preserve">ՀՀ կառավարության  2021 թվականի </t>
  </si>
  <si>
    <t>Առաջին կիսամյակ</t>
  </si>
  <si>
    <t>Ինն ամիս</t>
  </si>
  <si>
    <t>Տարի</t>
  </si>
  <si>
    <t>Ցուցանիշների փոփոխությունը (ավելացումները նշված են դրական նշանով, իսկ նվազեցումները` փակագծերում)</t>
  </si>
  <si>
    <t xml:space="preserve">    ՀՀ կառավարության  2021 թվականի </t>
  </si>
  <si>
    <t>ՀԱՅԱՍՏԱՆԻ ՀԱՆՐԱՊԵՏՈՒԹՅԱՆ</t>
  </si>
  <si>
    <t>ՎԱՐՉԱՊԵՏԻ  ԱՇԽԱՏԱԿԱԶՄԻ</t>
  </si>
  <si>
    <t xml:space="preserve">              ՂԵԿԱՎԱՐ</t>
  </si>
  <si>
    <t>Ա.ԹՈՐՈՍՅԱՆ</t>
  </si>
  <si>
    <t xml:space="preserve"> ՂԵԿԱՎԱՐ</t>
  </si>
  <si>
    <t xml:space="preserve"> ՀԱՅԱՍՏԱՆԻ ՀԱՆՐԱՊԵՏՈՒԹՅԱՆ ԿԱՌԱՎԱՐՈՒԹՅԱՆ 2020 ԹՎԱԿԱՆԻ ԴԵԿՏԵՄԲԵՐԻ 30-Ի N 2215-Ն ՈՐՈՇՄԱՆ N 9 ՀԱՎԵԼՎԱԾԻ N 9.47 ԱՂՅՈՒՍԱԿՈՒՄ ԿԱՏԱՐՎՈՂ ՓՈՓՈԽՈՒԹՅՈՒՆԸ</t>
  </si>
  <si>
    <t xml:space="preserve">                                                                                                                       ՀՀ կառավարության  2021 թվականի </t>
  </si>
  <si>
    <t>ՀԱՅԱՍՏԱՆԻ ՀԱՆՐԱՊԵՏՈՒԹՅԱՆ ԿԱՌԱՎԱՐՈՒԹՅԱՆ 2020 ԹՎԱԿԱՆԻ ԴԵԿՏԵՄԲԵՐԻ 30-Ի N 2215-Ն ՈՐՈՇՄԱՆ N 9.1 ՀԱՎԵԼՎԱԾԻ  N 9.1.58  ԱՂՅՈՒՍԱԿՈՒՄ ԿԱՏԱՐՎՈՂ ՓՈՓՈԽՈՒԹՅՈՒՆԸ</t>
  </si>
  <si>
    <t>«ՀԱՅԱUՏԱՆԻ ՀԱՆՐԱՊԵՏՈՒԹՅԱՆ 2021 ԹՎԱԿԱՆԻ ՊԵՏԱԿԱՆ ԲՅՈՒՋԵԻ ՄԱUԻՆ»  OՐԵՆՔԻ N 1 ՀԱՎԵԼՎԱԾԻ N 2 ԱՂՅՈՒՍԱԿՈՒՄ ԿԱՏԱՐՎՈՂ ՎԵՐԱԲԱՇԽՈՒՄԸ ԵՎ ՀԱՅԱՍՏԱՆԻ ՀԱՆՐԱՊԵՏՈՒԹՅԱՆ ԿԱՌԱՎԱՐՈՒԹՅԱՆ 2020 ԹՎԱԿԱՆԻ ԴԵԿՏԵՄԲԵՐԻ 30-Ի ԹԻՎ 2215-Ն ՈՐՈՇՄԱՆ N 5  ՀԱՎԵԼՎԱԾԻ  N 1  ԱՂՅՈՒՍԱԿՈՒՄ ԿԱՏԱՐՎՈՂ  ՓՈՓՈԽՈՒԹՅՈՒՆԸ  ԵՎ ԼՐԱՑՈՒՄԸ</t>
  </si>
  <si>
    <t>Ցուցանիշների փոփոխությունը (նվազեցումները նշված են փակագծերում)</t>
  </si>
  <si>
    <t>ՀՀ կառավարության 2021 թվականի</t>
  </si>
  <si>
    <t>(հազար դրամ)</t>
  </si>
  <si>
    <t>ՀԱՅԱՍՏԱՆԻ ՀԱՆՐԱՊԵՏՈՒԹՅԱՆ ԿԱՌԱՎԱՐՈՒԹՅԱՆ 2020 ԹՎԱԿԱՆԻ ԴԵԿՏԵՄԲԵՐԻ30-Ի N 2215-Ն ՈՐՈՇՄԱՆ N 3  և N 4 ՀԱՎԵԼՎԱԾՈՒՄ ԿԱՏԱՐՎՈՂ ՓՈՓՈԽՈՒԹՅՈՒՆԸ  ԵՎ ԼՐԱՑՈՒՄԸ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</si>
  <si>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կարգադրիչների անվանումները</t>
  </si>
  <si>
    <t>Հավելված N 3</t>
  </si>
  <si>
    <t>Հավելված N 4</t>
  </si>
  <si>
    <t xml:space="preserve">ՀՀ արտակարգ իրավիճակների նախարարություն </t>
  </si>
  <si>
    <t xml:space="preserve"> Փրկարարական ծառայություններ</t>
  </si>
  <si>
    <t xml:space="preserve"> Արտակարգ իրավիճակների արդյունավետ արձագանք</t>
  </si>
  <si>
    <t xml:space="preserve"> Արտակարգ իրավիճակների հնարավոր դեպքերի կանխում, դրանց ժամանակին արձագանքում, հետևանքների նվազեցում և բնակչության պաշտպանություն</t>
  </si>
  <si>
    <t xml:space="preserve"> Հրդեհաշիջման, հակահրդեհային քարոզչության, բնական և տեխնածին աղետների ժամանակ բնակչության և կառույցների պաշտպանություն</t>
  </si>
  <si>
    <t>03</t>
  </si>
  <si>
    <t xml:space="preserve"> ՀԱՍԱՐԱԿԱԿԱՆ ԿԱՐԳ,  ԱՆՎՏԱՆԳՈՒԹՅՈՒՆ ԵՎ ԴԱՏԱԿԱՆ ԳՈՐԾՈՒՆԵՈՒԹՅՈՒՆ</t>
  </si>
  <si>
    <t>02</t>
  </si>
  <si>
    <t xml:space="preserve"> Փրկարար  ծառայություն</t>
  </si>
  <si>
    <t xml:space="preserve"> Փրկարար ծառայություն</t>
  </si>
  <si>
    <t>Փրկարարական ծառայություններ</t>
  </si>
  <si>
    <t xml:space="preserve"> ՀՀ արտակարգ իրավիճակների նախարարություն</t>
  </si>
  <si>
    <t xml:space="preserve"> ԾԱՌԱՅՈՒԹՅՈՒՆՆԵՐԻ  ԵՎ   ԱՊՐԱՆՔՆԵՐԻ  ՁԵՌՔԲԵՐՈՒՄ</t>
  </si>
  <si>
    <t xml:space="preserve"> Նյութեր (Ապրանքներ)</t>
  </si>
  <si>
    <t xml:space="preserve"> - Տրանսպորտային նյութեր</t>
  </si>
  <si>
    <t>ՀԱՅԱՍՏԱՆԻ ՀԱՆՐԱՊԵՏՈՒԹՅԱՆ ԿԱՌԱՎԱՐՈՒԹՅԱՆ 2020 ԹՎԱԿԱՆԻ ԴԵԿՏԵՄԲԵՐԻ 30-Ի N 2215-Ն ՈՐՈՇՄԱՆ N 9 ՀԱՎԵԼՎԱԾԻ  N 9.19 ԱՂՅՈՒՍԱԿՈՒՄ ԿԱՏԱՐՎՈՂ ՓՈՓՈԽՈՒԹՅՈՒՆՆԵՐԸ</t>
  </si>
  <si>
    <t xml:space="preserve"> Ծրագրի դասիչը </t>
  </si>
  <si>
    <t xml:space="preserve"> Ծրագրի անվանումը </t>
  </si>
  <si>
    <t xml:space="preserve">  Փրկարարական ծառայություններ </t>
  </si>
  <si>
    <t xml:space="preserve"> Ծրագրի միջոցառումները </t>
  </si>
  <si>
    <t xml:space="preserve"> Ծրագրի դասիչը` </t>
  </si>
  <si>
    <t xml:space="preserve"> 1090 </t>
  </si>
  <si>
    <t>Ցուցանիշների փոփոխությունը (ավելացումները նշված են դրական նշանով)</t>
  </si>
  <si>
    <t xml:space="preserve"> Միջոցառման դասիչը` </t>
  </si>
  <si>
    <t xml:space="preserve"> 11001 </t>
  </si>
  <si>
    <t xml:space="preserve"> Միջոցառման անվանումը` </t>
  </si>
  <si>
    <t xml:space="preserve"> Փրկարարական ծառայություններ </t>
  </si>
  <si>
    <t xml:space="preserve"> Նկարագրությունը` </t>
  </si>
  <si>
    <t xml:space="preserve"> Հրդեհաշիջման, հակահրդեհային քարոզչության, բնական և տեխնածին աղետների ժամանակ բնակչության և կառույցների պաշտպանություն </t>
  </si>
  <si>
    <t xml:space="preserve"> Միջոցառման տեսակը` </t>
  </si>
  <si>
    <t xml:space="preserve"> Ծառայությունների մատուցում </t>
  </si>
  <si>
    <t xml:space="preserve"> Միջոցառումն իրականացնողի անվանումը? </t>
  </si>
  <si>
    <t xml:space="preserve"> ՀՀ արտակարգ իրավիճակների նախարարություն </t>
  </si>
  <si>
    <t xml:space="preserve"> Միջոցառման վրա կատարվող ծախսը (հազար դրամ) </t>
  </si>
  <si>
    <t>ՀԱՅԱՍՏԱՆԻ ՀԱՆՐԱՊԵՏՈՒԹՅԱՆ ԿԱՌԱՎԱՐՈՒԹՅԱՆ 2020 ԹՎԱԿԱՆԻ ԴԵԿՏԵՄԲԵՐԻ 30-Ի N 2215-Ն ՈՐՈՇՄԱՆ N 9.1 ՀԱՎԵԼՎԱԾԻ  N 9.1.19 ԱՂՅՈՒՍԱԿՈՒՄ ԿԱՏԱՐՎՈՂ ՓՈՓՈԽՈՒԹՅՈՒՆՆԵՐԸ</t>
  </si>
  <si>
    <t xml:space="preserve"> ՄԱՍ 1. ՊԵՏԱԿԱՆ ՄԱՐՄՆԻ ԳԾՈՎ ԱՐԴՅՈՒՆՔԱՅԻՆ (ԿԱՏԱՐՈՂԱԿԱՆ) ՑՈՒՑԱՆԻՇՆԵՐԸ </t>
  </si>
  <si>
    <t xml:space="preserve"> Միջոցառումն իրականացնողի անվանումը</t>
  </si>
  <si>
    <t>ՀԱՅԱՍՏԱՆԻ ՀԱՆՐԱՊԵՏՈՒԹՅԱՆ ԿԱՌԱՎԱՐՈՒԹՅԱՆ 2020 ԹՎԱԿԱՆԻ ԴԵԿՏԵՄԲԵՐԻ 30-Ի N 2215-Ն ՈՐՈՇՄԱՆ N 10 ՀԱՎԵԼՎԱԾՈՒՄ ԿԱՏԱՐՎՈՂ ԼՐԱՑՈՒՄՆԵՐԸ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</si>
  <si>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</si>
  <si>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</si>
  <si>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</si>
  <si>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</si>
  <si>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</si>
  <si>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</si>
  <si>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ՀՀ արտակարգ իրավիճակների նախարարություն</t>
  </si>
  <si>
    <t>Բաժին N 03</t>
  </si>
  <si>
    <t>Խումբ N 02</t>
  </si>
  <si>
    <t>Դաս N 01</t>
  </si>
  <si>
    <t>Փրկարար ծառայություն</t>
  </si>
  <si>
    <t>1001   1001</t>
  </si>
  <si>
    <t xml:space="preserve">  ՄԱՍ I. ԱՊՐԱՆՔՆԵՐ</t>
  </si>
  <si>
    <t xml:space="preserve"> 09134200-5</t>
  </si>
  <si>
    <t xml:space="preserve"> դիզելային վառելիք, ամառային</t>
  </si>
  <si>
    <t>ԳՀ</t>
  </si>
  <si>
    <t>լիտր</t>
  </si>
  <si>
    <t xml:space="preserve">                    Հավելված N 1</t>
  </si>
  <si>
    <t>Հավելված N 2</t>
  </si>
  <si>
    <t>Հավելված N5</t>
  </si>
  <si>
    <t>Գումարը
(հազար դրամով)   Ցուցանիշների փոփոխությունը (ավելացումները նշված են դրական նշանով)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</si>
</sst>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(* #,##0.00_);_(* \(#,##0.00\);_(* &quot;-&quot;??_);_(@_)"/>
    <numFmt numFmtId="164" formatCode="_-* #,##0.00_р_._-;\-* #,##0.00_р_._-;_-* &quot;-&quot;??_р_._-;_-@_-"/>
    <numFmt numFmtId="165" formatCode="0.0_);\(0.0\)"/>
    <numFmt numFmtId="166" formatCode="##,##0.0;\(##,##0.0\);\-"/>
    <numFmt numFmtId="167" formatCode="#,##0.0_);\(#,##0.0\)"/>
    <numFmt numFmtId="168" formatCode="#,##0.0;[Red]#,##0.0"/>
    <numFmt numFmtId="169" formatCode="_(* #,##0.0_);_(* \(#,##0.0\);_(* &quot;-&quot;??_);_(@_)"/>
    <numFmt numFmtId="170" formatCode="#,##0.00;[Red]#,##0.00"/>
    <numFmt numFmtId="171" formatCode="_(* #,##0_);_(* \(#,##0\);_(* &quot;-&quot;??_);_(@_)"/>
  </numFmts>
  <fonts count="22" x14ac:knownFonts="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Times Armenian"/>
      <family val="1"/>
    </font>
    <font>
      <b/>
      <sz val="12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2"/>
      <name val="GHEA Grapalat"/>
      <family val="3"/>
    </font>
    <font>
      <sz val="12"/>
      <color theme="1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i/>
      <sz val="12"/>
      <color theme="1"/>
      <name val="GHEA Grapalat"/>
      <family val="3"/>
    </font>
    <font>
      <b/>
      <i/>
      <sz val="12"/>
      <name val="GHEA Grapalat"/>
      <family val="3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indexed="64"/>
      </top>
      <bottom/>
      <diagonal/>
    </border>
  </borders>
  <cellStyleXfs count="22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0" fillId="0" borderId="0"/>
    <xf numFmtId="164" fontId="11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2" fillId="0" borderId="0"/>
    <xf numFmtId="43" fontId="12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14" fillId="0" borderId="0">
      <alignment horizontal="left" vertical="top" wrapText="1"/>
    </xf>
    <xf numFmtId="166" fontId="14" fillId="0" borderId="0" applyFill="0" applyBorder="0" applyProtection="0">
      <alignment horizontal="right" vertical="top"/>
    </xf>
    <xf numFmtId="0" fontId="1" fillId="0" borderId="0"/>
    <xf numFmtId="0" fontId="6" fillId="0" borderId="0"/>
    <xf numFmtId="43" fontId="10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14" fillId="0" borderId="0">
      <alignment horizontal="left" vertical="top" wrapText="1"/>
    </xf>
    <xf numFmtId="0" fontId="1" fillId="0" borderId="0"/>
  </cellStyleXfs>
  <cellXfs count="215">
    <xf numFmtId="0" fontId="0" fillId="0" borderId="0" xfId="0"/>
    <xf numFmtId="0" fontId="9" fillId="0" borderId="0" xfId="0" applyFont="1" applyAlignment="1">
      <alignment wrapText="1"/>
    </xf>
    <xf numFmtId="0" fontId="17" fillId="0" borderId="0" xfId="0" applyFont="1"/>
    <xf numFmtId="0" fontId="17" fillId="0" borderId="8" xfId="0" applyFont="1" applyBorder="1" applyAlignment="1"/>
    <xf numFmtId="0" fontId="17" fillId="0" borderId="0" xfId="0" applyFont="1" applyAlignment="1">
      <alignment horizontal="left" vertical="top" wrapText="1"/>
    </xf>
    <xf numFmtId="0" fontId="17" fillId="0" borderId="6" xfId="0" applyFont="1" applyBorder="1" applyAlignment="1">
      <alignment horizontal="left" vertical="top" wrapText="1"/>
    </xf>
    <xf numFmtId="0" fontId="15" fillId="0" borderId="6" xfId="0" applyFont="1" applyFill="1" applyBorder="1" applyAlignment="1">
      <alignment horizontal="left" vertical="center" wrapText="1"/>
    </xf>
    <xf numFmtId="167" fontId="16" fillId="0" borderId="6" xfId="8" applyNumberFormat="1" applyFont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left" vertical="top" wrapText="1"/>
    </xf>
    <xf numFmtId="0" fontId="16" fillId="0" borderId="6" xfId="0" applyFont="1" applyFill="1" applyBorder="1" applyAlignment="1">
      <alignment horizontal="left" vertical="top" wrapText="1"/>
    </xf>
    <xf numFmtId="0" fontId="17" fillId="0" borderId="6" xfId="0" applyFont="1" applyBorder="1" applyAlignment="1">
      <alignment horizontal="left"/>
    </xf>
    <xf numFmtId="0" fontId="16" fillId="0" borderId="0" xfId="0" applyFont="1"/>
    <xf numFmtId="0" fontId="17" fillId="0" borderId="6" xfId="0" applyFont="1" applyBorder="1" applyAlignment="1">
      <alignment horizontal="center" vertical="top" wrapText="1"/>
    </xf>
    <xf numFmtId="2" fontId="9" fillId="0" borderId="6" xfId="0" applyNumberFormat="1" applyFont="1" applyFill="1" applyBorder="1" applyAlignment="1">
      <alignment horizontal="left" wrapText="1"/>
    </xf>
    <xf numFmtId="4" fontId="16" fillId="0" borderId="6" xfId="0" applyNumberFormat="1" applyFont="1" applyBorder="1"/>
    <xf numFmtId="0" fontId="9" fillId="0" borderId="6" xfId="0" applyFont="1" applyBorder="1" applyAlignment="1">
      <alignment horizontal="left" vertical="top" wrapText="1"/>
    </xf>
    <xf numFmtId="169" fontId="13" fillId="0" borderId="6" xfId="18" applyNumberFormat="1" applyFont="1" applyFill="1" applyBorder="1" applyAlignment="1">
      <alignment horizontal="center" vertical="center" wrapText="1"/>
    </xf>
    <xf numFmtId="167" fontId="13" fillId="0" borderId="6" xfId="8" applyNumberFormat="1" applyFont="1" applyBorder="1" applyAlignment="1">
      <alignment horizontal="center" vertical="center" wrapText="1"/>
    </xf>
    <xf numFmtId="0" fontId="17" fillId="0" borderId="0" xfId="0" applyFont="1" applyAlignment="1">
      <alignment horizontal="right"/>
    </xf>
    <xf numFmtId="0" fontId="18" fillId="0" borderId="6" xfId="0" applyFont="1" applyBorder="1" applyAlignment="1">
      <alignment horizontal="left" vertical="center" wrapText="1"/>
    </xf>
    <xf numFmtId="170" fontId="16" fillId="0" borderId="6" xfId="14" applyNumberFormat="1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vertical="top" wrapText="1"/>
    </xf>
    <xf numFmtId="169" fontId="16" fillId="0" borderId="2" xfId="18" applyNumberFormat="1" applyFont="1" applyFill="1" applyBorder="1" applyAlignment="1">
      <alignment horizontal="center" vertical="center" wrapText="1"/>
    </xf>
    <xf numFmtId="0" fontId="16" fillId="2" borderId="7" xfId="0" applyFont="1" applyFill="1" applyBorder="1" applyAlignment="1">
      <alignment vertical="top" wrapText="1"/>
    </xf>
    <xf numFmtId="0" fontId="16" fillId="0" borderId="6" xfId="0" applyFont="1" applyBorder="1" applyAlignment="1">
      <alignment horizontal="left" vertical="center" wrapText="1"/>
    </xf>
    <xf numFmtId="0" fontId="16" fillId="2" borderId="1" xfId="0" applyFont="1" applyFill="1" applyBorder="1" applyAlignment="1">
      <alignment vertical="top" wrapText="1"/>
    </xf>
    <xf numFmtId="0" fontId="16" fillId="2" borderId="2" xfId="0" applyFont="1" applyFill="1" applyBorder="1" applyAlignment="1">
      <alignment vertical="top" wrapText="1"/>
    </xf>
    <xf numFmtId="0" fontId="17" fillId="0" borderId="2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left" vertical="top" wrapText="1"/>
    </xf>
    <xf numFmtId="0" fontId="16" fillId="0" borderId="2" xfId="0" applyFont="1" applyBorder="1" applyAlignment="1">
      <alignment horizontal="left" vertical="top" wrapText="1"/>
    </xf>
    <xf numFmtId="169" fontId="16" fillId="0" borderId="6" xfId="18" applyNumberFormat="1" applyFont="1" applyFill="1" applyBorder="1" applyAlignment="1">
      <alignment horizontal="center" vertical="center" wrapText="1"/>
    </xf>
    <xf numFmtId="169" fontId="16" fillId="0" borderId="6" xfId="18" applyNumberFormat="1" applyFont="1" applyFill="1" applyBorder="1" applyAlignment="1">
      <alignment horizontal="center" vertical="center"/>
    </xf>
    <xf numFmtId="0" fontId="17" fillId="0" borderId="0" xfId="0" applyFont="1" applyFill="1"/>
    <xf numFmtId="0" fontId="17" fillId="0" borderId="0" xfId="0" applyFont="1" applyFill="1" applyAlignment="1">
      <alignment horizontal="right"/>
    </xf>
    <xf numFmtId="0" fontId="16" fillId="0" borderId="6" xfId="0" applyFont="1" applyFill="1" applyBorder="1" applyAlignment="1">
      <alignment horizontal="left" vertical="center" wrapText="1"/>
    </xf>
    <xf numFmtId="0" fontId="17" fillId="0" borderId="6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vertical="top" wrapText="1"/>
    </xf>
    <xf numFmtId="0" fontId="17" fillId="0" borderId="0" xfId="0" applyFont="1" applyFill="1" applyBorder="1"/>
    <xf numFmtId="0" fontId="16" fillId="0" borderId="0" xfId="0" applyFont="1" applyFill="1" applyBorder="1" applyAlignment="1">
      <alignment horizontal="left" vertical="center" wrapText="1"/>
    </xf>
    <xf numFmtId="165" fontId="16" fillId="0" borderId="0" xfId="11" applyNumberFormat="1" applyFont="1" applyFill="1" applyBorder="1" applyAlignment="1">
      <alignment horizontal="center" vertical="center"/>
    </xf>
    <xf numFmtId="0" fontId="20" fillId="0" borderId="6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vertical="center" wrapText="1"/>
    </xf>
    <xf numFmtId="0" fontId="17" fillId="0" borderId="6" xfId="0" applyFont="1" applyFill="1" applyBorder="1" applyAlignment="1">
      <alignment vertical="top" wrapText="1"/>
    </xf>
    <xf numFmtId="0" fontId="20" fillId="0" borderId="6" xfId="0" applyFont="1" applyFill="1" applyBorder="1" applyAlignment="1">
      <alignment horizontal="left" vertical="center" wrapText="1"/>
    </xf>
    <xf numFmtId="2" fontId="17" fillId="0" borderId="6" xfId="0" applyNumberFormat="1" applyFont="1" applyFill="1" applyBorder="1" applyAlignment="1">
      <alignment wrapText="1"/>
    </xf>
    <xf numFmtId="0" fontId="17" fillId="0" borderId="6" xfId="0" applyFont="1" applyFill="1" applyBorder="1" applyAlignment="1">
      <alignment wrapText="1"/>
    </xf>
    <xf numFmtId="0" fontId="17" fillId="0" borderId="6" xfId="0" applyFont="1" applyFill="1" applyBorder="1" applyAlignment="1">
      <alignment horizontal="left" vertical="center" wrapText="1"/>
    </xf>
    <xf numFmtId="0" fontId="17" fillId="0" borderId="3" xfId="0" applyFont="1" applyFill="1" applyBorder="1" applyAlignment="1">
      <alignment vertical="top" wrapText="1"/>
    </xf>
    <xf numFmtId="167" fontId="16" fillId="0" borderId="6" xfId="8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left"/>
    </xf>
    <xf numFmtId="0" fontId="17" fillId="0" borderId="9" xfId="0" applyFont="1" applyFill="1" applyBorder="1" applyAlignment="1">
      <alignment wrapText="1"/>
    </xf>
    <xf numFmtId="0" fontId="16" fillId="0" borderId="0" xfId="0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left" vertical="top" wrapText="1"/>
    </xf>
    <xf numFmtId="39" fontId="17" fillId="0" borderId="1" xfId="0" applyNumberFormat="1" applyFont="1" applyFill="1" applyBorder="1" applyAlignment="1">
      <alignment vertical="top" wrapText="1"/>
    </xf>
    <xf numFmtId="39" fontId="17" fillId="0" borderId="2" xfId="0" applyNumberFormat="1" applyFont="1" applyFill="1" applyBorder="1" applyAlignment="1">
      <alignment vertical="top" wrapText="1"/>
    </xf>
    <xf numFmtId="0" fontId="17" fillId="0" borderId="0" xfId="0" applyFont="1" applyFill="1" applyAlignment="1">
      <alignment horizontal="center"/>
    </xf>
    <xf numFmtId="0" fontId="20" fillId="0" borderId="0" xfId="0" applyFont="1" applyFill="1" applyBorder="1" applyAlignment="1">
      <alignment horizontal="center" vertical="top" wrapText="1"/>
    </xf>
    <xf numFmtId="0" fontId="16" fillId="0" borderId="0" xfId="0" applyFont="1" applyFill="1" applyBorder="1" applyAlignment="1">
      <alignment vertical="top"/>
    </xf>
    <xf numFmtId="0" fontId="17" fillId="0" borderId="0" xfId="0" applyFont="1" applyFill="1" applyBorder="1" applyAlignment="1">
      <alignment wrapText="1"/>
    </xf>
    <xf numFmtId="0" fontId="16" fillId="0" borderId="0" xfId="0" applyFont="1" applyFill="1" applyAlignment="1">
      <alignment horizontal="right"/>
    </xf>
    <xf numFmtId="0" fontId="16" fillId="0" borderId="0" xfId="0" applyFont="1" applyFill="1" applyBorder="1"/>
    <xf numFmtId="0" fontId="16" fillId="0" borderId="0" xfId="0" applyFont="1" applyFill="1"/>
    <xf numFmtId="0" fontId="16" fillId="0" borderId="6" xfId="0" applyFont="1" applyFill="1" applyBorder="1" applyAlignment="1">
      <alignment vertical="center" wrapText="1"/>
    </xf>
    <xf numFmtId="0" fontId="17" fillId="0" borderId="0" xfId="0" applyFont="1" applyAlignment="1">
      <alignment horizontal="left"/>
    </xf>
    <xf numFmtId="0" fontId="17" fillId="0" borderId="0" xfId="0" applyFont="1" applyAlignment="1"/>
    <xf numFmtId="0" fontId="16" fillId="0" borderId="0" xfId="14" applyFont="1" applyFill="1">
      <alignment horizontal="left" vertical="top" wrapText="1"/>
    </xf>
    <xf numFmtId="167" fontId="16" fillId="0" borderId="0" xfId="14" applyNumberFormat="1" applyFont="1" applyFill="1">
      <alignment horizontal="left" vertical="top" wrapText="1"/>
    </xf>
    <xf numFmtId="0" fontId="16" fillId="0" borderId="0" xfId="14" applyFont="1" applyFill="1" applyAlignment="1">
      <alignment horizontal="center" vertical="top"/>
    </xf>
    <xf numFmtId="0" fontId="16" fillId="0" borderId="0" xfId="14" applyFont="1" applyFill="1" applyAlignment="1">
      <alignment horizontal="left" vertical="top" wrapText="1"/>
    </xf>
    <xf numFmtId="0" fontId="16" fillId="0" borderId="6" xfId="0" applyFont="1" applyFill="1" applyBorder="1" applyAlignment="1">
      <alignment vertical="top" wrapText="1"/>
    </xf>
    <xf numFmtId="0" fontId="16" fillId="0" borderId="6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vertical="top" wrapText="1"/>
    </xf>
    <xf numFmtId="0" fontId="16" fillId="0" borderId="9" xfId="0" applyFont="1" applyFill="1" applyBorder="1" applyAlignment="1">
      <alignment wrapText="1"/>
    </xf>
    <xf numFmtId="0" fontId="19" fillId="0" borderId="6" xfId="0" applyFont="1" applyFill="1" applyBorder="1" applyAlignment="1">
      <alignment horizontal="left" vertical="top" wrapText="1"/>
    </xf>
    <xf numFmtId="0" fontId="19" fillId="0" borderId="6" xfId="0" applyFont="1" applyFill="1" applyBorder="1" applyAlignment="1">
      <alignment horizontal="left" vertical="center" wrapText="1"/>
    </xf>
    <xf numFmtId="2" fontId="16" fillId="0" borderId="6" xfId="0" applyNumberFormat="1" applyFont="1" applyFill="1" applyBorder="1" applyAlignment="1">
      <alignment wrapText="1"/>
    </xf>
    <xf numFmtId="0" fontId="16" fillId="0" borderId="6" xfId="0" applyFont="1" applyFill="1" applyBorder="1" applyAlignment="1">
      <alignment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vertical="top" wrapText="1"/>
    </xf>
    <xf numFmtId="0" fontId="16" fillId="0" borderId="5" xfId="0" applyFont="1" applyFill="1" applyBorder="1" applyAlignment="1">
      <alignment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0" xfId="0" applyFont="1" applyAlignment="1">
      <alignment horizontal="left"/>
    </xf>
    <xf numFmtId="0" fontId="16" fillId="0" borderId="0" xfId="0" applyFont="1" applyAlignment="1"/>
    <xf numFmtId="0" fontId="16" fillId="0" borderId="6" xfId="0" applyFont="1" applyBorder="1" applyAlignment="1">
      <alignment horizontal="left" vertical="top" wrapText="1"/>
    </xf>
    <xf numFmtId="49" fontId="16" fillId="3" borderId="7" xfId="0" applyNumberFormat="1" applyFont="1" applyFill="1" applyBorder="1" applyAlignment="1">
      <alignment vertical="top" wrapText="1"/>
    </xf>
    <xf numFmtId="49" fontId="16" fillId="3" borderId="1" xfId="0" applyNumberFormat="1" applyFont="1" applyFill="1" applyBorder="1" applyAlignment="1">
      <alignment vertical="top" wrapText="1"/>
    </xf>
    <xf numFmtId="0" fontId="17" fillId="0" borderId="7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49" fontId="16" fillId="3" borderId="2" xfId="0" applyNumberFormat="1" applyFont="1" applyFill="1" applyBorder="1" applyAlignment="1">
      <alignment vertical="top" wrapText="1"/>
    </xf>
    <xf numFmtId="0" fontId="17" fillId="0" borderId="2" xfId="0" applyFont="1" applyBorder="1" applyAlignment="1">
      <alignment vertical="top" wrapText="1"/>
    </xf>
    <xf numFmtId="168" fontId="16" fillId="0" borderId="6" xfId="15" applyNumberFormat="1" applyFont="1" applyFill="1" applyBorder="1" applyAlignment="1">
      <alignment horizontal="center" vertical="center"/>
    </xf>
    <xf numFmtId="0" fontId="18" fillId="0" borderId="0" xfId="1" applyFont="1" applyFill="1"/>
    <xf numFmtId="0" fontId="18" fillId="0" borderId="6" xfId="1" applyFont="1" applyFill="1" applyBorder="1" applyAlignment="1">
      <alignment vertical="top" wrapText="1"/>
    </xf>
    <xf numFmtId="0" fontId="18" fillId="0" borderId="0" xfId="1" applyFont="1" applyFill="1" applyBorder="1" applyAlignment="1">
      <alignment vertical="top" wrapText="1"/>
    </xf>
    <xf numFmtId="0" fontId="19" fillId="0" borderId="6" xfId="1" applyFont="1" applyFill="1" applyBorder="1" applyAlignment="1">
      <alignment horizontal="left" vertical="top" wrapText="1"/>
    </xf>
    <xf numFmtId="0" fontId="19" fillId="0" borderId="11" xfId="1" applyFont="1" applyFill="1" applyBorder="1" applyAlignment="1">
      <alignment horizontal="left" vertical="top" wrapText="1"/>
    </xf>
    <xf numFmtId="0" fontId="19" fillId="0" borderId="0" xfId="1" applyFont="1" applyFill="1" applyBorder="1" applyAlignment="1">
      <alignment horizontal="left" vertical="top" wrapText="1"/>
    </xf>
    <xf numFmtId="0" fontId="17" fillId="0" borderId="0" xfId="1" applyFont="1" applyFill="1" applyAlignment="1">
      <alignment horizontal="left" vertical="top" wrapText="1"/>
    </xf>
    <xf numFmtId="0" fontId="16" fillId="0" borderId="0" xfId="1" applyFont="1" applyFill="1" applyAlignment="1">
      <alignment vertical="top"/>
    </xf>
    <xf numFmtId="0" fontId="16" fillId="0" borderId="0" xfId="1" applyFont="1" applyFill="1" applyAlignment="1">
      <alignment vertical="top" wrapText="1"/>
    </xf>
    <xf numFmtId="167" fontId="18" fillId="0" borderId="0" xfId="1" applyNumberFormat="1" applyFont="1" applyFill="1"/>
    <xf numFmtId="0" fontId="17" fillId="0" borderId="9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7" xfId="0" applyFont="1" applyFill="1" applyBorder="1" applyAlignment="1">
      <alignment horizontal="center" vertical="center" wrapText="1"/>
    </xf>
    <xf numFmtId="0" fontId="16" fillId="0" borderId="12" xfId="20" applyFont="1" applyFill="1" applyBorder="1" applyAlignment="1">
      <alignment horizontal="left" vertical="top" wrapText="1"/>
    </xf>
    <xf numFmtId="0" fontId="16" fillId="0" borderId="7" xfId="20" applyFont="1" applyFill="1" applyBorder="1" applyAlignment="1">
      <alignment horizontal="left" vertical="top" wrapText="1"/>
    </xf>
    <xf numFmtId="0" fontId="16" fillId="0" borderId="9" xfId="20" applyFont="1" applyFill="1" applyBorder="1" applyAlignment="1">
      <alignment horizontal="left" vertical="top" wrapText="1"/>
    </xf>
    <xf numFmtId="0" fontId="16" fillId="0" borderId="1" xfId="20" applyFont="1" applyFill="1" applyBorder="1" applyAlignment="1">
      <alignment horizontal="left" vertical="top" wrapText="1"/>
    </xf>
    <xf numFmtId="0" fontId="19" fillId="0" borderId="9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10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top" wrapText="1"/>
    </xf>
    <xf numFmtId="0" fontId="18" fillId="0" borderId="10" xfId="1" applyFont="1" applyFill="1" applyBorder="1" applyAlignment="1">
      <alignment horizontal="center" wrapText="1"/>
    </xf>
    <xf numFmtId="0" fontId="18" fillId="0" borderId="2" xfId="1" applyFont="1" applyFill="1" applyBorder="1" applyAlignment="1">
      <alignment horizontal="center" vertical="top" wrapText="1"/>
    </xf>
    <xf numFmtId="0" fontId="18" fillId="0" borderId="3" xfId="1" applyFont="1" applyFill="1" applyBorder="1" applyAlignment="1">
      <alignment horizontal="left" vertical="top"/>
    </xf>
    <xf numFmtId="0" fontId="18" fillId="0" borderId="11" xfId="1" applyFont="1" applyFill="1" applyBorder="1" applyAlignment="1">
      <alignment horizontal="left" vertical="top"/>
    </xf>
    <xf numFmtId="167" fontId="18" fillId="0" borderId="11" xfId="1" applyNumberFormat="1" applyFont="1" applyFill="1" applyBorder="1" applyAlignment="1">
      <alignment horizontal="left" vertical="top"/>
    </xf>
    <xf numFmtId="0" fontId="17" fillId="0" borderId="6" xfId="0" applyFont="1" applyBorder="1" applyAlignment="1">
      <alignment vertical="top" wrapText="1"/>
    </xf>
    <xf numFmtId="0" fontId="19" fillId="0" borderId="12" xfId="0" applyFont="1" applyBorder="1" applyAlignment="1">
      <alignment horizontal="left" vertical="top" wrapText="1"/>
    </xf>
    <xf numFmtId="0" fontId="19" fillId="0" borderId="7" xfId="0" applyFont="1" applyBorder="1" applyAlignment="1">
      <alignment horizontal="left" vertical="top" wrapText="1"/>
    </xf>
    <xf numFmtId="0" fontId="19" fillId="0" borderId="9" xfId="20" applyFont="1" applyFill="1" applyBorder="1" applyAlignment="1">
      <alignment horizontal="left" vertical="top" wrapText="1"/>
    </xf>
    <xf numFmtId="0" fontId="19" fillId="0" borderId="1" xfId="20" applyFont="1" applyFill="1" applyBorder="1" applyAlignment="1">
      <alignment horizontal="left" vertical="top" wrapText="1"/>
    </xf>
    <xf numFmtId="0" fontId="13" fillId="0" borderId="6" xfId="0" applyFont="1" applyFill="1" applyBorder="1" applyAlignment="1">
      <alignment vertical="top" wrapText="1"/>
    </xf>
    <xf numFmtId="167" fontId="18" fillId="0" borderId="6" xfId="1" applyNumberFormat="1" applyFont="1" applyFill="1" applyBorder="1" applyAlignment="1">
      <alignment horizontal="center" vertical="center" wrapText="1"/>
    </xf>
    <xf numFmtId="0" fontId="13" fillId="0" borderId="0" xfId="14" applyFont="1" applyFill="1" applyAlignment="1">
      <alignment horizontal="left" vertical="top" wrapText="1"/>
    </xf>
    <xf numFmtId="0" fontId="16" fillId="0" borderId="0" xfId="0" applyFont="1" applyFill="1" applyAlignment="1">
      <alignment vertical="center" wrapText="1"/>
    </xf>
    <xf numFmtId="169" fontId="16" fillId="0" borderId="6" xfId="8" applyNumberFormat="1" applyFont="1" applyFill="1" applyBorder="1" applyAlignment="1">
      <alignment horizontal="center" vertical="center" wrapText="1"/>
    </xf>
    <xf numFmtId="169" fontId="13" fillId="0" borderId="6" xfId="8" applyNumberFormat="1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 wrapText="1"/>
    </xf>
    <xf numFmtId="0" fontId="13" fillId="0" borderId="6" xfId="0" applyFont="1" applyFill="1" applyBorder="1" applyAlignment="1">
      <alignment horizontal="right" vertical="center" wrapText="1"/>
    </xf>
    <xf numFmtId="0" fontId="13" fillId="0" borderId="6" xfId="0" applyFont="1" applyFill="1" applyBorder="1" applyAlignment="1">
      <alignment horizontal="center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3" borderId="6" xfId="0" applyFont="1" applyFill="1" applyBorder="1" applyAlignment="1">
      <alignment horizontal="left" vertical="center" wrapText="1"/>
    </xf>
    <xf numFmtId="0" fontId="16" fillId="3" borderId="6" xfId="0" applyFont="1" applyFill="1" applyBorder="1" applyAlignment="1">
      <alignment vertical="center" wrapText="1"/>
    </xf>
    <xf numFmtId="0" fontId="16" fillId="3" borderId="6" xfId="21" applyFont="1" applyFill="1" applyBorder="1" applyAlignment="1">
      <alignment vertical="center" wrapText="1"/>
    </xf>
    <xf numFmtId="171" fontId="16" fillId="3" borderId="6" xfId="8" applyNumberFormat="1" applyFont="1" applyFill="1" applyBorder="1" applyAlignment="1">
      <alignment horizontal="center" vertical="center" wrapText="1"/>
    </xf>
    <xf numFmtId="0" fontId="16" fillId="0" borderId="0" xfId="0" applyFont="1" applyFill="1" applyAlignment="1">
      <alignment horizontal="right" vertical="center" wrapText="1"/>
    </xf>
    <xf numFmtId="169" fontId="16" fillId="0" borderId="0" xfId="8" applyNumberFormat="1" applyFont="1" applyFill="1" applyAlignment="1">
      <alignment vertical="center" wrapText="1"/>
    </xf>
    <xf numFmtId="0" fontId="21" fillId="0" borderId="6" xfId="0" applyFont="1" applyBorder="1" applyAlignment="1">
      <alignment horizontal="left" vertical="center" wrapText="1"/>
    </xf>
    <xf numFmtId="0" fontId="13" fillId="0" borderId="6" xfId="0" applyFont="1" applyBorder="1" applyAlignment="1">
      <alignment horizontal="left" vertical="top" wrapText="1"/>
    </xf>
    <xf numFmtId="0" fontId="17" fillId="0" borderId="6" xfId="0" applyFont="1" applyBorder="1" applyAlignment="1">
      <alignment horizontal="center" vertical="top" wrapText="1"/>
    </xf>
    <xf numFmtId="0" fontId="17" fillId="0" borderId="6" xfId="0" applyFont="1" applyFill="1" applyBorder="1" applyAlignment="1">
      <alignment horizontal="left" vertical="top" wrapText="1"/>
    </xf>
    <xf numFmtId="0" fontId="17" fillId="0" borderId="0" xfId="0" applyFont="1" applyAlignment="1">
      <alignment horizontal="center" vertical="center" wrapText="1"/>
    </xf>
    <xf numFmtId="0" fontId="17" fillId="0" borderId="0" xfId="0" applyFont="1" applyAlignment="1">
      <alignment horizontal="right" vertical="center"/>
    </xf>
    <xf numFmtId="0" fontId="17" fillId="0" borderId="8" xfId="0" applyFont="1" applyBorder="1" applyAlignment="1">
      <alignment horizontal="center"/>
    </xf>
    <xf numFmtId="167" fontId="16" fillId="0" borderId="6" xfId="0" applyNumberFormat="1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 wrapText="1"/>
    </xf>
    <xf numFmtId="0" fontId="17" fillId="0" borderId="0" xfId="0" applyFont="1" applyAlignment="1">
      <alignment horizontal="center"/>
    </xf>
    <xf numFmtId="0" fontId="16" fillId="0" borderId="6" xfId="0" applyFont="1" applyBorder="1" applyAlignment="1">
      <alignment horizontal="left"/>
    </xf>
    <xf numFmtId="0" fontId="17" fillId="0" borderId="6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left" wrapText="1"/>
    </xf>
    <xf numFmtId="0" fontId="17" fillId="0" borderId="7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7" fillId="0" borderId="2" xfId="0" applyFont="1" applyFill="1" applyBorder="1" applyAlignment="1">
      <alignment horizontal="center" vertical="top" wrapText="1"/>
    </xf>
    <xf numFmtId="0" fontId="16" fillId="0" borderId="6" xfId="0" applyFont="1" applyFill="1" applyBorder="1" applyAlignment="1">
      <alignment horizontal="left" vertical="top" wrapText="1"/>
    </xf>
    <xf numFmtId="0" fontId="17" fillId="0" borderId="6" xfId="0" applyFont="1" applyFill="1" applyBorder="1" applyAlignment="1">
      <alignment wrapText="1"/>
    </xf>
    <xf numFmtId="0" fontId="16" fillId="2" borderId="1" xfId="0" applyFont="1" applyFill="1" applyBorder="1" applyAlignment="1">
      <alignment horizontal="center" vertical="top" wrapText="1"/>
    </xf>
    <xf numFmtId="0" fontId="18" fillId="0" borderId="1" xfId="0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7" fillId="0" borderId="7" xfId="0" applyFont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left" wrapText="1"/>
    </xf>
    <xf numFmtId="0" fontId="17" fillId="0" borderId="6" xfId="0" applyFont="1" applyBorder="1" applyAlignment="1">
      <alignment horizontal="center" wrapText="1"/>
    </xf>
    <xf numFmtId="0" fontId="17" fillId="3" borderId="6" xfId="0" applyFont="1" applyFill="1" applyBorder="1" applyAlignment="1">
      <alignment horizontal="center" vertical="top" wrapText="1"/>
    </xf>
    <xf numFmtId="0" fontId="18" fillId="2" borderId="5" xfId="0" applyFont="1" applyFill="1" applyBorder="1" applyAlignment="1">
      <alignment horizontal="center" vertical="top" wrapText="1"/>
    </xf>
    <xf numFmtId="0" fontId="17" fillId="0" borderId="0" xfId="0" applyFont="1" applyAlignment="1">
      <alignment horizontal="right"/>
    </xf>
    <xf numFmtId="0" fontId="18" fillId="2" borderId="7" xfId="0" applyFont="1" applyFill="1" applyBorder="1" applyAlignment="1">
      <alignment horizontal="center" vertical="top" wrapText="1"/>
    </xf>
    <xf numFmtId="0" fontId="18" fillId="2" borderId="1" xfId="0" applyFont="1" applyFill="1" applyBorder="1" applyAlignment="1">
      <alignment horizontal="center" vertical="top" wrapText="1"/>
    </xf>
    <xf numFmtId="0" fontId="18" fillId="2" borderId="9" xfId="0" applyFont="1" applyFill="1" applyBorder="1" applyAlignment="1">
      <alignment horizontal="center" vertical="top" wrapText="1"/>
    </xf>
    <xf numFmtId="0" fontId="18" fillId="2" borderId="10" xfId="0" applyFont="1" applyFill="1" applyBorder="1" applyAlignment="1">
      <alignment horizontal="center" vertical="top" wrapText="1"/>
    </xf>
    <xf numFmtId="169" fontId="16" fillId="0" borderId="6" xfId="18" applyNumberFormat="1" applyFont="1" applyFill="1" applyBorder="1" applyAlignment="1">
      <alignment horizontal="center" vertical="center" wrapText="1"/>
    </xf>
    <xf numFmtId="0" fontId="17" fillId="0" borderId="1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wrapText="1"/>
    </xf>
    <xf numFmtId="0" fontId="17" fillId="0" borderId="1" xfId="0" applyFont="1" applyBorder="1" applyAlignment="1">
      <alignment horizontal="center" wrapText="1"/>
    </xf>
    <xf numFmtId="0" fontId="17" fillId="0" borderId="2" xfId="0" applyFont="1" applyBorder="1" applyAlignment="1">
      <alignment horizontal="center" wrapText="1"/>
    </xf>
    <xf numFmtId="0" fontId="17" fillId="0" borderId="0" xfId="0" applyFont="1" applyFill="1" applyAlignment="1">
      <alignment horizontal="right"/>
    </xf>
    <xf numFmtId="0" fontId="17" fillId="0" borderId="3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top" wrapText="1"/>
    </xf>
    <xf numFmtId="0" fontId="17" fillId="0" borderId="0" xfId="0" applyNumberFormat="1" applyFont="1" applyFill="1" applyAlignment="1">
      <alignment horizontal="center" wrapText="1"/>
    </xf>
    <xf numFmtId="0" fontId="18" fillId="0" borderId="0" xfId="1" applyFont="1" applyFill="1" applyAlignment="1">
      <alignment horizontal="center" wrapText="1"/>
    </xf>
    <xf numFmtId="0" fontId="17" fillId="0" borderId="6" xfId="0" applyFont="1" applyFill="1" applyBorder="1" applyAlignment="1">
      <alignment horizontal="left" vertical="center"/>
    </xf>
    <xf numFmtId="0" fontId="18" fillId="0" borderId="3" xfId="1" applyFont="1" applyFill="1" applyBorder="1" applyAlignment="1">
      <alignment horizontal="center" wrapText="1"/>
    </xf>
    <xf numFmtId="0" fontId="18" fillId="0" borderId="11" xfId="1" applyFont="1" applyFill="1" applyBorder="1" applyAlignment="1">
      <alignment horizontal="center" wrapText="1"/>
    </xf>
    <xf numFmtId="0" fontId="20" fillId="0" borderId="0" xfId="0" applyFont="1" applyFill="1" applyBorder="1" applyAlignment="1">
      <alignment horizontal="center" vertical="top" wrapText="1"/>
    </xf>
    <xf numFmtId="0" fontId="18" fillId="0" borderId="0" xfId="1" applyFont="1" applyFill="1" applyAlignment="1">
      <alignment horizontal="center"/>
    </xf>
    <xf numFmtId="0" fontId="19" fillId="0" borderId="4" xfId="0" applyFont="1" applyBorder="1" applyAlignment="1">
      <alignment horizontal="center" vertical="top" wrapText="1"/>
    </xf>
    <xf numFmtId="0" fontId="19" fillId="0" borderId="11" xfId="0" applyFont="1" applyBorder="1" applyAlignment="1">
      <alignment horizontal="center" vertical="top" wrapText="1"/>
    </xf>
    <xf numFmtId="0" fontId="18" fillId="0" borderId="7" xfId="1" applyFont="1" applyFill="1" applyBorder="1" applyAlignment="1">
      <alignment horizontal="center" wrapText="1"/>
    </xf>
    <xf numFmtId="0" fontId="18" fillId="0" borderId="1" xfId="1" applyFont="1" applyFill="1" applyBorder="1" applyAlignment="1">
      <alignment horizontal="center" wrapText="1"/>
    </xf>
    <xf numFmtId="0" fontId="18" fillId="0" borderId="2" xfId="1" applyFont="1" applyFill="1" applyBorder="1" applyAlignment="1">
      <alignment horizontal="center" wrapText="1"/>
    </xf>
    <xf numFmtId="0" fontId="16" fillId="0" borderId="6" xfId="0" applyFont="1" applyFill="1" applyBorder="1" applyAlignment="1">
      <alignment horizontal="left" vertical="center"/>
    </xf>
    <xf numFmtId="0" fontId="16" fillId="0" borderId="0" xfId="14" applyFont="1" applyFill="1" applyAlignment="1">
      <alignment horizontal="center" vertical="top"/>
    </xf>
    <xf numFmtId="0" fontId="16" fillId="0" borderId="0" xfId="14" applyFont="1" applyFill="1" applyAlignment="1">
      <alignment horizontal="left" vertical="top" wrapText="1"/>
    </xf>
    <xf numFmtId="0" fontId="16" fillId="0" borderId="0" xfId="0" applyFont="1" applyFill="1" applyAlignment="1">
      <alignment horizontal="right"/>
    </xf>
    <xf numFmtId="0" fontId="16" fillId="0" borderId="3" xfId="0" applyFont="1" applyFill="1" applyBorder="1" applyAlignment="1">
      <alignment horizontal="center" vertical="top" wrapText="1"/>
    </xf>
    <xf numFmtId="0" fontId="16" fillId="0" borderId="4" xfId="0" applyFont="1" applyFill="1" applyBorder="1" applyAlignment="1">
      <alignment horizontal="center" vertical="top" wrapText="1"/>
    </xf>
    <xf numFmtId="0" fontId="16" fillId="0" borderId="11" xfId="0" applyFont="1" applyFill="1" applyBorder="1" applyAlignment="1">
      <alignment horizontal="center" vertical="top" wrapText="1"/>
    </xf>
    <xf numFmtId="0" fontId="16" fillId="0" borderId="0" xfId="14" applyFont="1" applyFill="1" applyAlignment="1">
      <alignment horizontal="center" vertical="top" wrapText="1"/>
    </xf>
    <xf numFmtId="0" fontId="13" fillId="0" borderId="6" xfId="0" applyFont="1" applyFill="1" applyBorder="1" applyAlignment="1">
      <alignment vertical="center" wrapText="1"/>
    </xf>
    <xf numFmtId="0" fontId="16" fillId="0" borderId="6" xfId="0" applyFont="1" applyFill="1" applyBorder="1" applyAlignment="1">
      <alignment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4" xfId="0" applyFont="1" applyFill="1" applyBorder="1" applyAlignment="1">
      <alignment vertical="center" wrapText="1"/>
    </xf>
    <xf numFmtId="0" fontId="16" fillId="0" borderId="11" xfId="0" applyFont="1" applyFill="1" applyBorder="1" applyAlignment="1">
      <alignment vertical="center" wrapText="1"/>
    </xf>
    <xf numFmtId="0" fontId="16" fillId="0" borderId="0" xfId="14" applyFont="1" applyFill="1" applyAlignment="1">
      <alignment horizontal="right" vertical="top" wrapText="1"/>
    </xf>
    <xf numFmtId="0" fontId="16" fillId="0" borderId="0" xfId="0" applyFont="1" applyFill="1" applyAlignment="1">
      <alignment horizontal="center" vertical="center" wrapText="1"/>
    </xf>
    <xf numFmtId="0" fontId="16" fillId="0" borderId="6" xfId="0" applyFont="1" applyFill="1" applyBorder="1" applyAlignment="1">
      <alignment horizontal="right" vertical="center" wrapText="1"/>
    </xf>
    <xf numFmtId="0" fontId="16" fillId="0" borderId="6" xfId="0" applyFont="1" applyFill="1" applyBorder="1" applyAlignment="1">
      <alignment horizontal="center" vertical="center" wrapText="1"/>
    </xf>
    <xf numFmtId="169" fontId="16" fillId="0" borderId="6" xfId="8" applyNumberFormat="1" applyFont="1" applyFill="1" applyBorder="1" applyAlignment="1">
      <alignment horizontal="center" vertical="center" wrapText="1"/>
    </xf>
    <xf numFmtId="169" fontId="16" fillId="0" borderId="7" xfId="8" applyNumberFormat="1" applyFont="1" applyFill="1" applyBorder="1" applyAlignment="1">
      <alignment horizontal="center" vertical="center" wrapText="1"/>
    </xf>
    <xf numFmtId="169" fontId="16" fillId="0" borderId="2" xfId="8" applyNumberFormat="1" applyFont="1" applyFill="1" applyBorder="1" applyAlignment="1">
      <alignment horizontal="center" vertical="center" wrapText="1"/>
    </xf>
  </cellXfs>
  <cellStyles count="22">
    <cellStyle name="Comma" xfId="8" builtinId="3"/>
    <cellStyle name="Comma 15" xfId="18"/>
    <cellStyle name="Comma 19" xfId="19"/>
    <cellStyle name="Comma 2" xfId="10"/>
    <cellStyle name="Normal" xfId="0" builtinId="0"/>
    <cellStyle name="Normal 10" xfId="4"/>
    <cellStyle name="Normal 12" xfId="20"/>
    <cellStyle name="Normal 2" xfId="1"/>
    <cellStyle name="Normal 2 2" xfId="12"/>
    <cellStyle name="Normal 3" xfId="3"/>
    <cellStyle name="Normal 4" xfId="5"/>
    <cellStyle name="Normal 5" xfId="9"/>
    <cellStyle name="Normal 5 2" xfId="17"/>
    <cellStyle name="Normal 6" xfId="11"/>
    <cellStyle name="Normal 7" xfId="13"/>
    <cellStyle name="Normal 7 2" xfId="21"/>
    <cellStyle name="Normal 8" xfId="14"/>
    <cellStyle name="Normal 9" xfId="16"/>
    <cellStyle name="Percent 2" xfId="2"/>
    <cellStyle name="SN_241" xfId="15"/>
    <cellStyle name="Обычный 2" xfId="6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3"/>
  <sheetViews>
    <sheetView tabSelected="1" workbookViewId="0">
      <selection activeCell="A5" sqref="A5:F5"/>
    </sheetView>
  </sheetViews>
  <sheetFormatPr defaultColWidth="9.140625" defaultRowHeight="17.25" x14ac:dyDescent="0.3"/>
  <cols>
    <col min="1" max="1" width="8.7109375" style="2" customWidth="1"/>
    <col min="2" max="2" width="12.140625" style="2" customWidth="1"/>
    <col min="3" max="3" width="64.28515625" style="2" customWidth="1"/>
    <col min="4" max="6" width="18.28515625" style="2" customWidth="1"/>
    <col min="7" max="16384" width="9.140625" style="2"/>
  </cols>
  <sheetData>
    <row r="1" spans="1:6" ht="16.5" customHeight="1" x14ac:dyDescent="0.3">
      <c r="D1" s="143" t="s">
        <v>132</v>
      </c>
      <c r="E1" s="143"/>
      <c r="F1" s="143"/>
    </row>
    <row r="2" spans="1:6" ht="16.5" customHeight="1" x14ac:dyDescent="0.3">
      <c r="E2" s="18"/>
      <c r="F2" s="18" t="s">
        <v>55</v>
      </c>
    </row>
    <row r="3" spans="1:6" ht="16.5" customHeight="1" x14ac:dyDescent="0.3">
      <c r="E3" s="18"/>
      <c r="F3" s="18" t="s">
        <v>8</v>
      </c>
    </row>
    <row r="4" spans="1:6" ht="18.75" customHeight="1" x14ac:dyDescent="0.3"/>
    <row r="5" spans="1:6" ht="107.45" customHeight="1" x14ac:dyDescent="0.3">
      <c r="A5" s="142" t="s">
        <v>69</v>
      </c>
      <c r="B5" s="142"/>
      <c r="C5" s="142"/>
      <c r="D5" s="142"/>
      <c r="E5" s="142"/>
      <c r="F5" s="142"/>
    </row>
    <row r="7" spans="1:6" x14ac:dyDescent="0.3">
      <c r="D7" s="3"/>
      <c r="E7" s="144" t="s">
        <v>72</v>
      </c>
      <c r="F7" s="144"/>
    </row>
    <row r="8" spans="1:6" s="4" customFormat="1" ht="54" customHeight="1" x14ac:dyDescent="0.25">
      <c r="A8" s="140" t="s">
        <v>11</v>
      </c>
      <c r="B8" s="140"/>
      <c r="C8" s="140" t="s">
        <v>12</v>
      </c>
      <c r="D8" s="146" t="s">
        <v>59</v>
      </c>
      <c r="E8" s="146"/>
      <c r="F8" s="146"/>
    </row>
    <row r="9" spans="1:6" s="4" customFormat="1" ht="38.25" customHeight="1" x14ac:dyDescent="0.25">
      <c r="A9" s="12" t="s">
        <v>13</v>
      </c>
      <c r="B9" s="12" t="s">
        <v>14</v>
      </c>
      <c r="C9" s="140"/>
      <c r="D9" s="30" t="s">
        <v>56</v>
      </c>
      <c r="E9" s="31" t="s">
        <v>57</v>
      </c>
      <c r="F9" s="31" t="s">
        <v>58</v>
      </c>
    </row>
    <row r="10" spans="1:6" s="4" customFormat="1" ht="21.75" customHeight="1" x14ac:dyDescent="0.25">
      <c r="A10" s="15"/>
      <c r="B10" s="15"/>
      <c r="C10" s="15" t="s">
        <v>49</v>
      </c>
      <c r="D10" s="16">
        <f>D11+D24</f>
        <v>0</v>
      </c>
      <c r="E10" s="16">
        <f>E11+E24</f>
        <v>0</v>
      </c>
      <c r="F10" s="16">
        <f>F11+F24</f>
        <v>0</v>
      </c>
    </row>
    <row r="11" spans="1:6" s="4" customFormat="1" ht="24" customHeight="1" x14ac:dyDescent="0.25">
      <c r="A11" s="8"/>
      <c r="B11" s="8"/>
      <c r="C11" s="6" t="s">
        <v>39</v>
      </c>
      <c r="D11" s="17">
        <f t="shared" ref="D11:F11" si="0">+D12</f>
        <v>-2860</v>
      </c>
      <c r="E11" s="17">
        <f t="shared" si="0"/>
        <v>-2860</v>
      </c>
      <c r="F11" s="17">
        <f t="shared" si="0"/>
        <v>-2860</v>
      </c>
    </row>
    <row r="12" spans="1:6" s="4" customFormat="1" x14ac:dyDescent="0.25">
      <c r="A12" s="141" t="s">
        <v>40</v>
      </c>
      <c r="B12" s="141"/>
      <c r="C12" s="9" t="s">
        <v>22</v>
      </c>
      <c r="D12" s="145">
        <f>+D18</f>
        <v>-2860</v>
      </c>
      <c r="E12" s="145">
        <f t="shared" ref="E12:F12" si="1">+E18</f>
        <v>-2860</v>
      </c>
      <c r="F12" s="145">
        <f t="shared" si="1"/>
        <v>-2860</v>
      </c>
    </row>
    <row r="13" spans="1:6" s="4" customFormat="1" x14ac:dyDescent="0.25">
      <c r="A13" s="141"/>
      <c r="B13" s="141"/>
      <c r="C13" s="8" t="s">
        <v>38</v>
      </c>
      <c r="D13" s="145"/>
      <c r="E13" s="145"/>
      <c r="F13" s="145"/>
    </row>
    <row r="14" spans="1:6" s="4" customFormat="1" x14ac:dyDescent="0.25">
      <c r="A14" s="141"/>
      <c r="B14" s="141"/>
      <c r="C14" s="9" t="s">
        <v>23</v>
      </c>
      <c r="D14" s="145"/>
      <c r="E14" s="145"/>
      <c r="F14" s="145"/>
    </row>
    <row r="15" spans="1:6" s="4" customFormat="1" ht="51.75" x14ac:dyDescent="0.25">
      <c r="A15" s="141"/>
      <c r="B15" s="141"/>
      <c r="C15" s="8" t="s">
        <v>45</v>
      </c>
      <c r="D15" s="145"/>
      <c r="E15" s="145"/>
      <c r="F15" s="145"/>
    </row>
    <row r="16" spans="1:6" s="4" customFormat="1" x14ac:dyDescent="0.25">
      <c r="A16" s="141"/>
      <c r="B16" s="141"/>
      <c r="C16" s="9" t="s">
        <v>24</v>
      </c>
      <c r="D16" s="145"/>
      <c r="E16" s="145"/>
      <c r="F16" s="145"/>
    </row>
    <row r="17" spans="1:6" s="4" customFormat="1" ht="34.5" x14ac:dyDescent="0.25">
      <c r="A17" s="141"/>
      <c r="B17" s="141"/>
      <c r="C17" s="8" t="s">
        <v>46</v>
      </c>
      <c r="D17" s="145"/>
      <c r="E17" s="145"/>
      <c r="F17" s="145"/>
    </row>
    <row r="18" spans="1:6" s="4" customFormat="1" x14ac:dyDescent="0.25">
      <c r="A18" s="141"/>
      <c r="B18" s="141" t="s">
        <v>41</v>
      </c>
      <c r="C18" s="9" t="s">
        <v>25</v>
      </c>
      <c r="D18" s="145">
        <f>+'Հավելված N 2'!G26</f>
        <v>-2860</v>
      </c>
      <c r="E18" s="145">
        <f>+'Հավելված N 2'!H26</f>
        <v>-2860</v>
      </c>
      <c r="F18" s="145">
        <f>+'Հավելված N 2'!I26</f>
        <v>-2860</v>
      </c>
    </row>
    <row r="19" spans="1:6" s="4" customFormat="1" x14ac:dyDescent="0.25">
      <c r="A19" s="141"/>
      <c r="B19" s="141"/>
      <c r="C19" s="8" t="s">
        <v>38</v>
      </c>
      <c r="D19" s="145"/>
      <c r="E19" s="145"/>
      <c r="F19" s="145"/>
    </row>
    <row r="20" spans="1:6" s="4" customFormat="1" x14ac:dyDescent="0.25">
      <c r="A20" s="141"/>
      <c r="B20" s="141"/>
      <c r="C20" s="9" t="s">
        <v>26</v>
      </c>
      <c r="D20" s="145"/>
      <c r="E20" s="145"/>
      <c r="F20" s="145"/>
    </row>
    <row r="21" spans="1:6" s="4" customFormat="1" ht="86.25" x14ac:dyDescent="0.25">
      <c r="A21" s="141"/>
      <c r="B21" s="141"/>
      <c r="C21" s="8" t="s">
        <v>47</v>
      </c>
      <c r="D21" s="145"/>
      <c r="E21" s="145"/>
      <c r="F21" s="145"/>
    </row>
    <row r="22" spans="1:6" s="4" customFormat="1" x14ac:dyDescent="0.25">
      <c r="A22" s="141"/>
      <c r="B22" s="141"/>
      <c r="C22" s="9" t="s">
        <v>27</v>
      </c>
      <c r="D22" s="145"/>
      <c r="E22" s="145"/>
      <c r="F22" s="145"/>
    </row>
    <row r="23" spans="1:6" s="4" customFormat="1" x14ac:dyDescent="0.25">
      <c r="A23" s="141"/>
      <c r="B23" s="141"/>
      <c r="C23" s="8" t="s">
        <v>28</v>
      </c>
      <c r="D23" s="145"/>
      <c r="E23" s="145"/>
      <c r="F23" s="145"/>
    </row>
    <row r="24" spans="1:6" x14ac:dyDescent="0.3">
      <c r="A24" s="10"/>
      <c r="B24" s="13"/>
      <c r="C24" s="122" t="s">
        <v>77</v>
      </c>
      <c r="D24" s="17">
        <f>+D25</f>
        <v>2860</v>
      </c>
      <c r="E24" s="17">
        <f>+E25</f>
        <v>2860</v>
      </c>
      <c r="F24" s="17">
        <f>+F25</f>
        <v>2860</v>
      </c>
    </row>
    <row r="25" spans="1:6" s="11" customFormat="1" x14ac:dyDescent="0.3">
      <c r="A25" s="151">
        <v>1090</v>
      </c>
      <c r="B25" s="154"/>
      <c r="C25" s="83" t="s">
        <v>22</v>
      </c>
      <c r="D25" s="145">
        <f>+D32</f>
        <v>2860</v>
      </c>
      <c r="E25" s="145">
        <f>+E32</f>
        <v>2860</v>
      </c>
      <c r="F25" s="145">
        <f>+F32</f>
        <v>2860</v>
      </c>
    </row>
    <row r="26" spans="1:6" s="11" customFormat="1" x14ac:dyDescent="0.3">
      <c r="A26" s="152"/>
      <c r="B26" s="155"/>
      <c r="C26" s="5" t="s">
        <v>78</v>
      </c>
      <c r="D26" s="145"/>
      <c r="E26" s="145"/>
      <c r="F26" s="145"/>
    </row>
    <row r="27" spans="1:6" s="11" customFormat="1" x14ac:dyDescent="0.3">
      <c r="A27" s="152"/>
      <c r="B27" s="155"/>
      <c r="C27" s="83" t="s">
        <v>23</v>
      </c>
      <c r="D27" s="145"/>
      <c r="E27" s="145"/>
      <c r="F27" s="145"/>
    </row>
    <row r="28" spans="1:6" s="11" customFormat="1" x14ac:dyDescent="0.3">
      <c r="A28" s="152"/>
      <c r="B28" s="155"/>
      <c r="C28" s="5" t="s">
        <v>79</v>
      </c>
      <c r="D28" s="145"/>
      <c r="E28" s="145"/>
      <c r="F28" s="145"/>
    </row>
    <row r="29" spans="1:6" s="11" customFormat="1" x14ac:dyDescent="0.3">
      <c r="A29" s="152"/>
      <c r="B29" s="155"/>
      <c r="C29" s="83" t="s">
        <v>24</v>
      </c>
      <c r="D29" s="145"/>
      <c r="E29" s="145"/>
      <c r="F29" s="145"/>
    </row>
    <row r="30" spans="1:6" s="11" customFormat="1" ht="69" x14ac:dyDescent="0.3">
      <c r="A30" s="153"/>
      <c r="B30" s="155"/>
      <c r="C30" s="5" t="s">
        <v>80</v>
      </c>
      <c r="D30" s="145"/>
      <c r="E30" s="145"/>
      <c r="F30" s="145"/>
    </row>
    <row r="31" spans="1:6" s="11" customFormat="1" x14ac:dyDescent="0.3">
      <c r="A31" s="150" t="s">
        <v>15</v>
      </c>
      <c r="B31" s="150"/>
      <c r="C31" s="150"/>
      <c r="D31" s="14"/>
      <c r="E31" s="14"/>
      <c r="F31" s="14"/>
    </row>
    <row r="32" spans="1:6" s="11" customFormat="1" x14ac:dyDescent="0.3">
      <c r="A32" s="148"/>
      <c r="B32" s="149">
        <v>11001</v>
      </c>
      <c r="C32" s="83" t="s">
        <v>25</v>
      </c>
      <c r="D32" s="145">
        <v>2860</v>
      </c>
      <c r="E32" s="145">
        <v>2860</v>
      </c>
      <c r="F32" s="145">
        <v>2860</v>
      </c>
    </row>
    <row r="33" spans="1:7" s="11" customFormat="1" x14ac:dyDescent="0.3">
      <c r="A33" s="148"/>
      <c r="B33" s="149"/>
      <c r="C33" s="5" t="s">
        <v>78</v>
      </c>
      <c r="D33" s="145"/>
      <c r="E33" s="145"/>
      <c r="F33" s="145"/>
    </row>
    <row r="34" spans="1:7" s="11" customFormat="1" x14ac:dyDescent="0.3">
      <c r="A34" s="148"/>
      <c r="B34" s="149"/>
      <c r="C34" s="83" t="s">
        <v>26</v>
      </c>
      <c r="D34" s="145"/>
      <c r="E34" s="145"/>
      <c r="F34" s="145"/>
    </row>
    <row r="35" spans="1:7" s="11" customFormat="1" ht="51.75" x14ac:dyDescent="0.3">
      <c r="A35" s="148"/>
      <c r="B35" s="149"/>
      <c r="C35" s="5" t="s">
        <v>81</v>
      </c>
      <c r="D35" s="145"/>
      <c r="E35" s="145"/>
      <c r="F35" s="145"/>
    </row>
    <row r="36" spans="1:7" s="11" customFormat="1" x14ac:dyDescent="0.3">
      <c r="A36" s="148"/>
      <c r="B36" s="149"/>
      <c r="C36" s="83" t="s">
        <v>27</v>
      </c>
      <c r="D36" s="145"/>
      <c r="E36" s="145"/>
      <c r="F36" s="145"/>
    </row>
    <row r="37" spans="1:7" s="11" customFormat="1" x14ac:dyDescent="0.3">
      <c r="A37" s="148"/>
      <c r="B37" s="149"/>
      <c r="C37" s="5" t="s">
        <v>28</v>
      </c>
      <c r="D37" s="145"/>
      <c r="E37" s="145"/>
      <c r="F37" s="145"/>
    </row>
    <row r="41" spans="1:7" x14ac:dyDescent="0.3">
      <c r="C41" s="63" t="s">
        <v>61</v>
      </c>
    </row>
    <row r="42" spans="1:7" x14ac:dyDescent="0.3">
      <c r="C42" s="63" t="s">
        <v>62</v>
      </c>
    </row>
    <row r="43" spans="1:7" x14ac:dyDescent="0.3">
      <c r="C43" s="64" t="s">
        <v>65</v>
      </c>
      <c r="D43" s="147" t="s">
        <v>64</v>
      </c>
      <c r="E43" s="147"/>
      <c r="F43" s="147"/>
      <c r="G43" s="147"/>
    </row>
  </sheetData>
  <mergeCells count="29">
    <mergeCell ref="A32:A37"/>
    <mergeCell ref="B32:B37"/>
    <mergeCell ref="A18:A23"/>
    <mergeCell ref="B18:B23"/>
    <mergeCell ref="A31:C31"/>
    <mergeCell ref="A25:A30"/>
    <mergeCell ref="B25:B30"/>
    <mergeCell ref="D43:E43"/>
    <mergeCell ref="F18:F23"/>
    <mergeCell ref="F25:F30"/>
    <mergeCell ref="F43:G43"/>
    <mergeCell ref="F32:F37"/>
    <mergeCell ref="D18:D23"/>
    <mergeCell ref="D25:D30"/>
    <mergeCell ref="D32:D37"/>
    <mergeCell ref="E18:E23"/>
    <mergeCell ref="E25:E30"/>
    <mergeCell ref="E32:E37"/>
    <mergeCell ref="C8:C9"/>
    <mergeCell ref="A12:A17"/>
    <mergeCell ref="A5:F5"/>
    <mergeCell ref="D1:F1"/>
    <mergeCell ref="E7:F7"/>
    <mergeCell ref="D12:D17"/>
    <mergeCell ref="E12:E17"/>
    <mergeCell ref="B12:B17"/>
    <mergeCell ref="A8:B8"/>
    <mergeCell ref="F12:F17"/>
    <mergeCell ref="D8:F8"/>
  </mergeCells>
  <pageMargins left="0.16" right="0" top="0.27" bottom="0.24" header="0.2" footer="0.16"/>
  <pageSetup paperSize="9"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47"/>
  <sheetViews>
    <sheetView workbookViewId="0">
      <selection activeCell="F38" sqref="F38"/>
    </sheetView>
  </sheetViews>
  <sheetFormatPr defaultColWidth="9.140625" defaultRowHeight="17.25" x14ac:dyDescent="0.3"/>
  <cols>
    <col min="1" max="1" width="8.7109375" style="2" customWidth="1"/>
    <col min="2" max="2" width="8.140625" style="2" customWidth="1"/>
    <col min="3" max="3" width="6.28515625" style="2" customWidth="1"/>
    <col min="4" max="4" width="8.42578125" style="2" customWidth="1"/>
    <col min="5" max="5" width="11.85546875" style="2" customWidth="1"/>
    <col min="6" max="6" width="60.85546875" style="2" customWidth="1"/>
    <col min="7" max="9" width="17.140625" style="2" customWidth="1"/>
    <col min="10" max="10" width="9.85546875" style="2" customWidth="1"/>
    <col min="11" max="16384" width="9.140625" style="2"/>
  </cols>
  <sheetData>
    <row r="1" spans="1:9" ht="18" customHeight="1" x14ac:dyDescent="0.3">
      <c r="F1" s="18"/>
      <c r="G1" s="18"/>
      <c r="H1" s="169" t="s">
        <v>133</v>
      </c>
      <c r="I1" s="169"/>
    </row>
    <row r="2" spans="1:9" ht="18" customHeight="1" x14ac:dyDescent="0.3">
      <c r="F2" s="18"/>
      <c r="G2" s="169" t="s">
        <v>60</v>
      </c>
      <c r="H2" s="169"/>
      <c r="I2" s="169"/>
    </row>
    <row r="3" spans="1:9" ht="18" customHeight="1" x14ac:dyDescent="0.3">
      <c r="F3" s="18"/>
      <c r="G3" s="18"/>
      <c r="H3" s="169" t="s">
        <v>8</v>
      </c>
      <c r="I3" s="169"/>
    </row>
    <row r="4" spans="1:9" hidden="1" x14ac:dyDescent="0.3"/>
    <row r="6" spans="1:9" ht="52.15" customHeight="1" x14ac:dyDescent="0.3">
      <c r="A6" s="1"/>
      <c r="B6" s="142" t="s">
        <v>73</v>
      </c>
      <c r="C6" s="142"/>
      <c r="D6" s="142"/>
      <c r="E6" s="142"/>
      <c r="F6" s="142"/>
      <c r="G6" s="142"/>
      <c r="H6" s="142"/>
      <c r="I6" s="142"/>
    </row>
    <row r="7" spans="1:9" x14ac:dyDescent="0.3">
      <c r="I7" s="2" t="s">
        <v>72</v>
      </c>
    </row>
    <row r="8" spans="1:9" s="4" customFormat="1" ht="39" customHeight="1" x14ac:dyDescent="0.25">
      <c r="A8" s="140" t="s">
        <v>29</v>
      </c>
      <c r="B8" s="140"/>
      <c r="C8" s="140"/>
      <c r="D8" s="146" t="s">
        <v>11</v>
      </c>
      <c r="E8" s="146"/>
      <c r="F8" s="146" t="s">
        <v>74</v>
      </c>
      <c r="G8" s="174" t="s">
        <v>59</v>
      </c>
      <c r="H8" s="174"/>
      <c r="I8" s="174"/>
    </row>
    <row r="9" spans="1:9" s="4" customFormat="1" ht="27" customHeight="1" x14ac:dyDescent="0.25">
      <c r="A9" s="160" t="s">
        <v>54</v>
      </c>
      <c r="B9" s="160" t="s">
        <v>30</v>
      </c>
      <c r="C9" s="160" t="s">
        <v>31</v>
      </c>
      <c r="D9" s="160" t="s">
        <v>13</v>
      </c>
      <c r="E9" s="160" t="s">
        <v>14</v>
      </c>
      <c r="F9" s="146"/>
      <c r="G9" s="174"/>
      <c r="H9" s="174"/>
      <c r="I9" s="174"/>
    </row>
    <row r="10" spans="1:9" s="4" customFormat="1" ht="38.25" customHeight="1" x14ac:dyDescent="0.25">
      <c r="A10" s="161"/>
      <c r="B10" s="161"/>
      <c r="C10" s="161"/>
      <c r="D10" s="161"/>
      <c r="E10" s="161"/>
      <c r="F10" s="146"/>
      <c r="G10" s="30" t="s">
        <v>56</v>
      </c>
      <c r="H10" s="31" t="s">
        <v>57</v>
      </c>
      <c r="I10" s="31" t="s">
        <v>58</v>
      </c>
    </row>
    <row r="11" spans="1:9" s="4" customFormat="1" x14ac:dyDescent="0.25">
      <c r="A11" s="28"/>
      <c r="B11" s="28"/>
      <c r="C11" s="28"/>
      <c r="D11" s="27"/>
      <c r="E11" s="27"/>
      <c r="F11" s="29" t="s">
        <v>16</v>
      </c>
      <c r="G11" s="22">
        <f>+G12+G27</f>
        <v>0</v>
      </c>
      <c r="H11" s="22">
        <f>+H12+H27</f>
        <v>0</v>
      </c>
      <c r="I11" s="22">
        <f>+I12+I27</f>
        <v>0</v>
      </c>
    </row>
    <row r="12" spans="1:9" ht="34.5" x14ac:dyDescent="0.3">
      <c r="A12" s="23" t="s">
        <v>35</v>
      </c>
      <c r="B12" s="168"/>
      <c r="C12" s="170"/>
      <c r="D12" s="162"/>
      <c r="E12" s="162"/>
      <c r="F12" s="24" t="s">
        <v>36</v>
      </c>
      <c r="G12" s="7">
        <f t="shared" ref="G12:H12" si="0">+G14</f>
        <v>-2860</v>
      </c>
      <c r="H12" s="7">
        <f t="shared" si="0"/>
        <v>-2860</v>
      </c>
      <c r="I12" s="7">
        <f>+I14</f>
        <v>-2860</v>
      </c>
    </row>
    <row r="13" spans="1:9" x14ac:dyDescent="0.3">
      <c r="A13" s="25"/>
      <c r="B13" s="168"/>
      <c r="C13" s="171"/>
      <c r="D13" s="163"/>
      <c r="E13" s="163"/>
      <c r="F13" s="19" t="s">
        <v>17</v>
      </c>
      <c r="G13" s="7"/>
      <c r="H13" s="7"/>
      <c r="I13" s="7"/>
    </row>
    <row r="14" spans="1:9" ht="34.5" x14ac:dyDescent="0.3">
      <c r="A14" s="25"/>
      <c r="B14" s="23" t="s">
        <v>32</v>
      </c>
      <c r="C14" s="172"/>
      <c r="D14" s="163"/>
      <c r="E14" s="163"/>
      <c r="F14" s="24" t="s">
        <v>37</v>
      </c>
      <c r="G14" s="7">
        <f>G16</f>
        <v>-2860</v>
      </c>
      <c r="H14" s="7">
        <f t="shared" ref="H14:I14" si="1">H16</f>
        <v>-2860</v>
      </c>
      <c r="I14" s="7">
        <f t="shared" si="1"/>
        <v>-2860</v>
      </c>
    </row>
    <row r="15" spans="1:9" x14ac:dyDescent="0.3">
      <c r="A15" s="25"/>
      <c r="B15" s="25"/>
      <c r="C15" s="173"/>
      <c r="D15" s="163"/>
      <c r="E15" s="163"/>
      <c r="F15" s="19" t="s">
        <v>17</v>
      </c>
      <c r="G15" s="7"/>
      <c r="H15" s="7"/>
      <c r="I15" s="7"/>
    </row>
    <row r="16" spans="1:9" x14ac:dyDescent="0.3">
      <c r="A16" s="25"/>
      <c r="B16" s="25"/>
      <c r="C16" s="23" t="s">
        <v>32</v>
      </c>
      <c r="D16" s="163"/>
      <c r="E16" s="163"/>
      <c r="F16" s="19" t="s">
        <v>38</v>
      </c>
      <c r="G16" s="7">
        <f t="shared" ref="G16:I16" si="2">G18</f>
        <v>-2860</v>
      </c>
      <c r="H16" s="7">
        <f t="shared" si="2"/>
        <v>-2860</v>
      </c>
      <c r="I16" s="7">
        <f t="shared" si="2"/>
        <v>-2860</v>
      </c>
    </row>
    <row r="17" spans="1:9" x14ac:dyDescent="0.3">
      <c r="A17" s="25"/>
      <c r="B17" s="25"/>
      <c r="C17" s="25"/>
      <c r="D17" s="163"/>
      <c r="E17" s="163"/>
      <c r="F17" s="19" t="s">
        <v>17</v>
      </c>
      <c r="G17" s="7"/>
      <c r="H17" s="7"/>
      <c r="I17" s="7"/>
    </row>
    <row r="18" spans="1:9" x14ac:dyDescent="0.3">
      <c r="A18" s="25"/>
      <c r="B18" s="25"/>
      <c r="C18" s="25"/>
      <c r="D18" s="164"/>
      <c r="E18" s="164"/>
      <c r="F18" s="19" t="s">
        <v>39</v>
      </c>
      <c r="G18" s="7">
        <f>+G19</f>
        <v>-2860</v>
      </c>
      <c r="H18" s="7">
        <f>+H19</f>
        <v>-2860</v>
      </c>
      <c r="I18" s="7">
        <f>+I19</f>
        <v>-2860</v>
      </c>
    </row>
    <row r="19" spans="1:9" x14ac:dyDescent="0.3">
      <c r="A19" s="25"/>
      <c r="B19" s="25"/>
      <c r="C19" s="25"/>
      <c r="D19" s="157">
        <v>1139</v>
      </c>
      <c r="E19" s="159" t="s">
        <v>41</v>
      </c>
      <c r="F19" s="19" t="s">
        <v>38</v>
      </c>
      <c r="G19" s="7">
        <f t="shared" ref="G19:H19" si="3">G21</f>
        <v>-2860</v>
      </c>
      <c r="H19" s="7">
        <f t="shared" si="3"/>
        <v>-2860</v>
      </c>
      <c r="I19" s="7">
        <f>I21</f>
        <v>-2860</v>
      </c>
    </row>
    <row r="20" spans="1:9" x14ac:dyDescent="0.3">
      <c r="A20" s="25"/>
      <c r="B20" s="25"/>
      <c r="C20" s="25"/>
      <c r="D20" s="157"/>
      <c r="E20" s="157"/>
      <c r="F20" s="19" t="s">
        <v>18</v>
      </c>
      <c r="G20" s="7"/>
      <c r="H20" s="7"/>
      <c r="I20" s="7"/>
    </row>
    <row r="21" spans="1:9" x14ac:dyDescent="0.3">
      <c r="A21" s="25"/>
      <c r="B21" s="25"/>
      <c r="C21" s="25"/>
      <c r="D21" s="157"/>
      <c r="E21" s="157"/>
      <c r="F21" s="138" t="s">
        <v>42</v>
      </c>
      <c r="G21" s="7">
        <f t="shared" ref="G21:H21" si="4">G23</f>
        <v>-2860</v>
      </c>
      <c r="H21" s="7">
        <f t="shared" si="4"/>
        <v>-2860</v>
      </c>
      <c r="I21" s="7">
        <f>I23</f>
        <v>-2860</v>
      </c>
    </row>
    <row r="22" spans="1:9" ht="34.5" x14ac:dyDescent="0.3">
      <c r="A22" s="156"/>
      <c r="B22" s="25"/>
      <c r="C22" s="25"/>
      <c r="D22" s="157"/>
      <c r="E22" s="157"/>
      <c r="F22" s="19" t="s">
        <v>19</v>
      </c>
      <c r="G22" s="7"/>
      <c r="H22" s="7"/>
      <c r="I22" s="7"/>
    </row>
    <row r="23" spans="1:9" x14ac:dyDescent="0.3">
      <c r="A23" s="156"/>
      <c r="B23" s="25"/>
      <c r="C23" s="25"/>
      <c r="D23" s="157"/>
      <c r="E23" s="157"/>
      <c r="F23" s="19" t="s">
        <v>20</v>
      </c>
      <c r="G23" s="7">
        <f t="shared" ref="G23:I25" si="5">G24</f>
        <v>-2860</v>
      </c>
      <c r="H23" s="7">
        <f t="shared" si="5"/>
        <v>-2860</v>
      </c>
      <c r="I23" s="7">
        <f t="shared" si="5"/>
        <v>-2860</v>
      </c>
    </row>
    <row r="24" spans="1:9" x14ac:dyDescent="0.3">
      <c r="A24" s="156"/>
      <c r="B24" s="25"/>
      <c r="C24" s="25"/>
      <c r="D24" s="157"/>
      <c r="E24" s="157"/>
      <c r="F24" s="19" t="s">
        <v>21</v>
      </c>
      <c r="G24" s="7">
        <f t="shared" si="5"/>
        <v>-2860</v>
      </c>
      <c r="H24" s="7">
        <f t="shared" si="5"/>
        <v>-2860</v>
      </c>
      <c r="I24" s="7">
        <f t="shared" si="5"/>
        <v>-2860</v>
      </c>
    </row>
    <row r="25" spans="1:9" x14ac:dyDescent="0.3">
      <c r="A25" s="156"/>
      <c r="B25" s="25"/>
      <c r="C25" s="25"/>
      <c r="D25" s="157"/>
      <c r="E25" s="157"/>
      <c r="F25" s="19" t="s">
        <v>43</v>
      </c>
      <c r="G25" s="7">
        <f t="shared" si="5"/>
        <v>-2860</v>
      </c>
      <c r="H25" s="7">
        <f t="shared" si="5"/>
        <v>-2860</v>
      </c>
      <c r="I25" s="7">
        <f t="shared" si="5"/>
        <v>-2860</v>
      </c>
    </row>
    <row r="26" spans="1:9" x14ac:dyDescent="0.3">
      <c r="A26" s="156"/>
      <c r="B26" s="26"/>
      <c r="C26" s="26"/>
      <c r="D26" s="158"/>
      <c r="E26" s="158"/>
      <c r="F26" s="19" t="s">
        <v>44</v>
      </c>
      <c r="G26" s="7">
        <v>-2860</v>
      </c>
      <c r="H26" s="7">
        <f>+G26</f>
        <v>-2860</v>
      </c>
      <c r="I26" s="7">
        <f>+H26</f>
        <v>-2860</v>
      </c>
    </row>
    <row r="27" spans="1:9" s="65" customFormat="1" ht="34.5" x14ac:dyDescent="0.25">
      <c r="A27" s="84" t="s">
        <v>82</v>
      </c>
      <c r="B27" s="167"/>
      <c r="C27" s="167"/>
      <c r="D27" s="160"/>
      <c r="E27" s="140"/>
      <c r="F27" s="24" t="s">
        <v>83</v>
      </c>
      <c r="G27" s="7">
        <f t="shared" ref="G27:H27" si="6">+G29</f>
        <v>2860</v>
      </c>
      <c r="H27" s="7">
        <f t="shared" si="6"/>
        <v>2860</v>
      </c>
      <c r="I27" s="7">
        <f>+I29</f>
        <v>2860</v>
      </c>
    </row>
    <row r="28" spans="1:9" s="65" customFormat="1" x14ac:dyDescent="0.25">
      <c r="A28" s="85"/>
      <c r="B28" s="167"/>
      <c r="C28" s="167"/>
      <c r="D28" s="175"/>
      <c r="E28" s="140"/>
      <c r="F28" s="83" t="s">
        <v>17</v>
      </c>
      <c r="G28" s="20"/>
      <c r="H28" s="20"/>
      <c r="I28" s="20"/>
    </row>
    <row r="29" spans="1:9" s="65" customFormat="1" x14ac:dyDescent="0.25">
      <c r="A29" s="85"/>
      <c r="B29" s="84" t="s">
        <v>84</v>
      </c>
      <c r="C29" s="167"/>
      <c r="D29" s="175"/>
      <c r="E29" s="140"/>
      <c r="F29" s="24" t="s">
        <v>85</v>
      </c>
      <c r="G29" s="7">
        <f t="shared" ref="G29:H29" si="7">+G31</f>
        <v>2860</v>
      </c>
      <c r="H29" s="7">
        <f t="shared" si="7"/>
        <v>2860</v>
      </c>
      <c r="I29" s="7">
        <f>+I31</f>
        <v>2860</v>
      </c>
    </row>
    <row r="30" spans="1:9" s="65" customFormat="1" x14ac:dyDescent="0.25">
      <c r="A30" s="85"/>
      <c r="B30" s="85"/>
      <c r="C30" s="167"/>
      <c r="D30" s="161"/>
      <c r="E30" s="140"/>
      <c r="F30" s="83" t="s">
        <v>17</v>
      </c>
      <c r="G30" s="7"/>
      <c r="H30" s="7"/>
      <c r="I30" s="7"/>
    </row>
    <row r="31" spans="1:9" s="65" customFormat="1" x14ac:dyDescent="0.25">
      <c r="A31" s="85"/>
      <c r="B31" s="85"/>
      <c r="C31" s="84" t="s">
        <v>53</v>
      </c>
      <c r="D31" s="176"/>
      <c r="E31" s="140"/>
      <c r="F31" s="83" t="s">
        <v>86</v>
      </c>
      <c r="G31" s="7">
        <f>+G32</f>
        <v>2860</v>
      </c>
      <c r="H31" s="7">
        <f t="shared" ref="H31:I31" si="8">+H32</f>
        <v>2860</v>
      </c>
      <c r="I31" s="7">
        <f t="shared" si="8"/>
        <v>2860</v>
      </c>
    </row>
    <row r="32" spans="1:9" s="4" customFormat="1" x14ac:dyDescent="0.25">
      <c r="A32" s="85"/>
      <c r="B32" s="85"/>
      <c r="C32" s="85"/>
      <c r="D32" s="177"/>
      <c r="E32" s="140"/>
      <c r="F32" s="83" t="s">
        <v>17</v>
      </c>
      <c r="G32" s="7">
        <f t="shared" ref="G32:H32" si="9">+G34</f>
        <v>2860</v>
      </c>
      <c r="H32" s="7">
        <f t="shared" si="9"/>
        <v>2860</v>
      </c>
      <c r="I32" s="7">
        <f>+I34</f>
        <v>2860</v>
      </c>
    </row>
    <row r="33" spans="1:10" s="4" customFormat="1" x14ac:dyDescent="0.25">
      <c r="A33" s="85"/>
      <c r="B33" s="85"/>
      <c r="C33" s="85"/>
      <c r="D33" s="177"/>
      <c r="E33" s="140"/>
      <c r="F33" s="83" t="s">
        <v>88</v>
      </c>
      <c r="G33" s="7"/>
      <c r="H33" s="7"/>
      <c r="I33" s="7"/>
    </row>
    <row r="34" spans="1:10" s="65" customFormat="1" x14ac:dyDescent="0.25">
      <c r="A34" s="85"/>
      <c r="B34" s="85"/>
      <c r="C34" s="85"/>
      <c r="D34" s="178"/>
      <c r="E34" s="140"/>
      <c r="F34" s="83" t="s">
        <v>17</v>
      </c>
      <c r="G34" s="7">
        <f t="shared" ref="G34:H34" si="10">+G36</f>
        <v>2860</v>
      </c>
      <c r="H34" s="7">
        <f t="shared" si="10"/>
        <v>2860</v>
      </c>
      <c r="I34" s="7">
        <f>+I36</f>
        <v>2860</v>
      </c>
      <c r="J34" s="66"/>
    </row>
    <row r="35" spans="1:10" s="65" customFormat="1" x14ac:dyDescent="0.3">
      <c r="A35" s="85"/>
      <c r="B35" s="85"/>
      <c r="C35" s="85"/>
      <c r="D35" s="86">
        <v>1090</v>
      </c>
      <c r="E35" s="165" t="s">
        <v>87</v>
      </c>
      <c r="F35" s="165"/>
      <c r="G35" s="7"/>
      <c r="H35" s="7"/>
      <c r="I35" s="7"/>
      <c r="J35" s="66"/>
    </row>
    <row r="36" spans="1:10" s="65" customFormat="1" x14ac:dyDescent="0.25">
      <c r="A36" s="85"/>
      <c r="B36" s="85"/>
      <c r="C36" s="85"/>
      <c r="D36" s="87"/>
      <c r="E36" s="166">
        <v>11001</v>
      </c>
      <c r="F36" s="83" t="s">
        <v>78</v>
      </c>
      <c r="G36" s="7">
        <f t="shared" ref="G36:H36" si="11">+G38</f>
        <v>2860</v>
      </c>
      <c r="H36" s="7">
        <f t="shared" si="11"/>
        <v>2860</v>
      </c>
      <c r="I36" s="7">
        <f>+I38</f>
        <v>2860</v>
      </c>
    </row>
    <row r="37" spans="1:10" s="65" customFormat="1" ht="27" customHeight="1" x14ac:dyDescent="0.25">
      <c r="A37" s="85"/>
      <c r="B37" s="85"/>
      <c r="C37" s="85"/>
      <c r="D37" s="87"/>
      <c r="E37" s="166"/>
      <c r="F37" s="24" t="s">
        <v>18</v>
      </c>
      <c r="G37" s="7"/>
      <c r="H37" s="7"/>
      <c r="I37" s="7"/>
    </row>
    <row r="38" spans="1:10" s="65" customFormat="1" x14ac:dyDescent="0.25">
      <c r="A38" s="85"/>
      <c r="B38" s="85"/>
      <c r="C38" s="85"/>
      <c r="D38" s="87"/>
      <c r="E38" s="86"/>
      <c r="F38" s="139" t="s">
        <v>88</v>
      </c>
      <c r="G38" s="7">
        <f t="shared" ref="G38:I41" si="12">+G39</f>
        <v>2860</v>
      </c>
      <c r="H38" s="7">
        <f t="shared" si="12"/>
        <v>2860</v>
      </c>
      <c r="I38" s="7">
        <f t="shared" si="12"/>
        <v>2860</v>
      </c>
    </row>
    <row r="39" spans="1:10" s="65" customFormat="1" ht="34.5" x14ac:dyDescent="0.25">
      <c r="A39" s="85"/>
      <c r="B39" s="85"/>
      <c r="C39" s="85"/>
      <c r="D39" s="87"/>
      <c r="E39" s="87"/>
      <c r="F39" s="83" t="s">
        <v>19</v>
      </c>
      <c r="G39" s="7">
        <f t="shared" si="12"/>
        <v>2860</v>
      </c>
      <c r="H39" s="7">
        <f t="shared" si="12"/>
        <v>2860</v>
      </c>
      <c r="I39" s="7">
        <f t="shared" si="12"/>
        <v>2860</v>
      </c>
    </row>
    <row r="40" spans="1:10" s="65" customFormat="1" ht="20.25" customHeight="1" x14ac:dyDescent="0.25">
      <c r="A40" s="85"/>
      <c r="B40" s="85"/>
      <c r="C40" s="85"/>
      <c r="D40" s="87"/>
      <c r="E40" s="87"/>
      <c r="F40" s="83" t="s">
        <v>20</v>
      </c>
      <c r="G40" s="7">
        <f t="shared" si="12"/>
        <v>2860</v>
      </c>
      <c r="H40" s="7">
        <f t="shared" si="12"/>
        <v>2860</v>
      </c>
      <c r="I40" s="7">
        <f t="shared" si="12"/>
        <v>2860</v>
      </c>
    </row>
    <row r="41" spans="1:10" s="65" customFormat="1" x14ac:dyDescent="0.25">
      <c r="A41" s="85"/>
      <c r="B41" s="85"/>
      <c r="C41" s="85"/>
      <c r="D41" s="87"/>
      <c r="E41" s="87"/>
      <c r="F41" s="83" t="s">
        <v>21</v>
      </c>
      <c r="G41" s="7">
        <f>+G42</f>
        <v>2860</v>
      </c>
      <c r="H41" s="7">
        <f t="shared" si="12"/>
        <v>2860</v>
      </c>
      <c r="I41" s="7">
        <f t="shared" si="12"/>
        <v>2860</v>
      </c>
    </row>
    <row r="42" spans="1:10" s="65" customFormat="1" ht="34.5" x14ac:dyDescent="0.25">
      <c r="A42" s="85"/>
      <c r="B42" s="85"/>
      <c r="C42" s="85"/>
      <c r="D42" s="87"/>
      <c r="E42" s="87"/>
      <c r="F42" s="83" t="s">
        <v>89</v>
      </c>
      <c r="G42" s="7">
        <f>G43</f>
        <v>2860</v>
      </c>
      <c r="H42" s="7">
        <f>+G42</f>
        <v>2860</v>
      </c>
      <c r="I42" s="7">
        <f>+H42</f>
        <v>2860</v>
      </c>
    </row>
    <row r="43" spans="1:10" s="65" customFormat="1" x14ac:dyDescent="0.25">
      <c r="A43" s="85"/>
      <c r="B43" s="85"/>
      <c r="C43" s="85"/>
      <c r="D43" s="87"/>
      <c r="E43" s="87"/>
      <c r="F43" s="83" t="s">
        <v>90</v>
      </c>
      <c r="G43" s="90">
        <f>G44</f>
        <v>2860</v>
      </c>
      <c r="H43" s="90">
        <f t="shared" ref="H43:I43" si="13">H44</f>
        <v>2860</v>
      </c>
      <c r="I43" s="90">
        <f t="shared" si="13"/>
        <v>2860</v>
      </c>
    </row>
    <row r="44" spans="1:10" x14ac:dyDescent="0.3">
      <c r="A44" s="88"/>
      <c r="B44" s="88"/>
      <c r="C44" s="88"/>
      <c r="D44" s="89"/>
      <c r="E44" s="89"/>
      <c r="F44" s="24" t="s">
        <v>91</v>
      </c>
      <c r="G44" s="7">
        <v>2860</v>
      </c>
      <c r="H44" s="7">
        <v>2860</v>
      </c>
      <c r="I44" s="7">
        <v>2860</v>
      </c>
    </row>
    <row r="45" spans="1:10" x14ac:dyDescent="0.3">
      <c r="C45" s="63" t="s">
        <v>62</v>
      </c>
    </row>
    <row r="46" spans="1:10" x14ac:dyDescent="0.3">
      <c r="C46" s="147" t="s">
        <v>63</v>
      </c>
      <c r="D46" s="147"/>
      <c r="E46" s="147"/>
      <c r="G46" s="64" t="s">
        <v>64</v>
      </c>
    </row>
    <row r="47" spans="1:10" ht="32.450000000000003" customHeight="1" x14ac:dyDescent="0.3"/>
  </sheetData>
  <mergeCells count="28">
    <mergeCell ref="B6:I6"/>
    <mergeCell ref="B27:B28"/>
    <mergeCell ref="B12:B13"/>
    <mergeCell ref="C9:C10"/>
    <mergeCell ref="H1:I1"/>
    <mergeCell ref="H3:I3"/>
    <mergeCell ref="C27:C30"/>
    <mergeCell ref="C12:C15"/>
    <mergeCell ref="G2:I2"/>
    <mergeCell ref="G8:I9"/>
    <mergeCell ref="E12:E18"/>
    <mergeCell ref="D27:D30"/>
    <mergeCell ref="E27:E34"/>
    <mergeCell ref="D31:D34"/>
    <mergeCell ref="C46:E46"/>
    <mergeCell ref="F8:F10"/>
    <mergeCell ref="A8:C8"/>
    <mergeCell ref="D8:E8"/>
    <mergeCell ref="A22:A26"/>
    <mergeCell ref="D19:D26"/>
    <mergeCell ref="E19:E26"/>
    <mergeCell ref="D9:D10"/>
    <mergeCell ref="D12:D18"/>
    <mergeCell ref="E9:E10"/>
    <mergeCell ref="A9:A10"/>
    <mergeCell ref="B9:B10"/>
    <mergeCell ref="E35:F35"/>
    <mergeCell ref="E36:E37"/>
  </mergeCells>
  <pageMargins left="0.12" right="0" top="0" bottom="0" header="0.17" footer="0.16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2"/>
  <sheetViews>
    <sheetView workbookViewId="0">
      <selection activeCell="E28" sqref="E28"/>
    </sheetView>
  </sheetViews>
  <sheetFormatPr defaultColWidth="9.140625" defaultRowHeight="17.25" x14ac:dyDescent="0.3"/>
  <cols>
    <col min="1" max="1" width="4" style="32" customWidth="1"/>
    <col min="2" max="2" width="27" style="32" customWidth="1"/>
    <col min="3" max="3" width="61.140625" style="32" customWidth="1"/>
    <col min="4" max="4" width="15.5703125" style="32" customWidth="1"/>
    <col min="5" max="5" width="15.28515625" style="32" customWidth="1"/>
    <col min="6" max="6" width="15.140625" style="32" customWidth="1"/>
    <col min="7" max="16384" width="9.140625" style="32"/>
  </cols>
  <sheetData>
    <row r="1" spans="2:7" x14ac:dyDescent="0.3">
      <c r="D1" s="33"/>
      <c r="E1" s="179" t="s">
        <v>75</v>
      </c>
      <c r="F1" s="179"/>
    </row>
    <row r="2" spans="2:7" ht="18" customHeight="1" x14ac:dyDescent="0.3">
      <c r="C2" s="179" t="s">
        <v>67</v>
      </c>
      <c r="D2" s="179"/>
      <c r="E2" s="179"/>
      <c r="F2" s="179"/>
    </row>
    <row r="3" spans="2:7" ht="18" customHeight="1" x14ac:dyDescent="0.3">
      <c r="D3" s="179" t="s">
        <v>8</v>
      </c>
      <c r="E3" s="179"/>
      <c r="F3" s="179"/>
    </row>
    <row r="4" spans="2:7" x14ac:dyDescent="0.3">
      <c r="D4" s="55"/>
      <c r="E4" s="55"/>
      <c r="F4" s="55"/>
    </row>
    <row r="5" spans="2:7" x14ac:dyDescent="0.3">
      <c r="D5" s="49"/>
      <c r="E5" s="49"/>
      <c r="F5" s="49"/>
    </row>
    <row r="6" spans="2:7" s="91" customFormat="1" ht="42" customHeight="1" x14ac:dyDescent="0.3">
      <c r="B6" s="184" t="s">
        <v>92</v>
      </c>
      <c r="C6" s="184"/>
      <c r="D6" s="184"/>
      <c r="E6" s="184"/>
      <c r="F6" s="184"/>
    </row>
    <row r="7" spans="2:7" s="91" customFormat="1" ht="10.5" customHeight="1" x14ac:dyDescent="0.3"/>
    <row r="8" spans="2:7" s="91" customFormat="1" x14ac:dyDescent="0.3">
      <c r="B8" s="189" t="s">
        <v>77</v>
      </c>
      <c r="C8" s="189"/>
      <c r="D8" s="189"/>
      <c r="E8" s="189"/>
      <c r="F8" s="189"/>
    </row>
    <row r="9" spans="2:7" s="91" customFormat="1" x14ac:dyDescent="0.3">
      <c r="B9" s="91" t="s">
        <v>51</v>
      </c>
    </row>
    <row r="10" spans="2:7" s="91" customFormat="1" x14ac:dyDescent="0.3"/>
    <row r="11" spans="2:7" s="91" customFormat="1" x14ac:dyDescent="0.3">
      <c r="B11" s="92" t="s">
        <v>93</v>
      </c>
      <c r="C11" s="92" t="s">
        <v>94</v>
      </c>
      <c r="D11" s="93"/>
      <c r="E11" s="93"/>
    </row>
    <row r="12" spans="2:7" s="91" customFormat="1" x14ac:dyDescent="0.3">
      <c r="B12" s="94">
        <v>1090</v>
      </c>
      <c r="C12" s="95" t="s">
        <v>95</v>
      </c>
      <c r="D12" s="96"/>
      <c r="E12" s="96"/>
    </row>
    <row r="13" spans="2:7" s="91" customFormat="1" x14ac:dyDescent="0.3">
      <c r="B13" s="97"/>
      <c r="C13" s="97"/>
      <c r="D13" s="97"/>
      <c r="E13" s="97"/>
    </row>
    <row r="14" spans="2:7" s="91" customFormat="1" x14ac:dyDescent="0.3">
      <c r="B14" s="98" t="s">
        <v>96</v>
      </c>
      <c r="C14" s="99"/>
      <c r="D14" s="99"/>
      <c r="E14" s="99"/>
    </row>
    <row r="15" spans="2:7" s="91" customFormat="1" ht="51.75" customHeight="1" x14ac:dyDescent="0.3">
      <c r="B15" s="69" t="s">
        <v>97</v>
      </c>
      <c r="C15" s="9" t="s">
        <v>98</v>
      </c>
      <c r="D15" s="190" t="s">
        <v>99</v>
      </c>
      <c r="E15" s="190"/>
      <c r="F15" s="191"/>
      <c r="G15" s="100"/>
    </row>
    <row r="16" spans="2:7" s="91" customFormat="1" ht="33" customHeight="1" x14ac:dyDescent="0.3">
      <c r="B16" s="62" t="s">
        <v>100</v>
      </c>
      <c r="C16" s="74" t="s">
        <v>101</v>
      </c>
      <c r="D16" s="101" t="s">
        <v>56</v>
      </c>
      <c r="E16" s="102" t="s">
        <v>57</v>
      </c>
      <c r="F16" s="103" t="s">
        <v>58</v>
      </c>
      <c r="G16" s="100"/>
    </row>
    <row r="17" spans="1:6" s="91" customFormat="1" ht="37.5" customHeight="1" x14ac:dyDescent="0.3">
      <c r="B17" s="62" t="s">
        <v>102</v>
      </c>
      <c r="C17" s="73" t="s">
        <v>103</v>
      </c>
      <c r="D17" s="104"/>
      <c r="E17" s="105"/>
      <c r="F17" s="192"/>
    </row>
    <row r="18" spans="1:6" s="91" customFormat="1" ht="56.25" customHeight="1" x14ac:dyDescent="0.3">
      <c r="B18" s="62" t="s">
        <v>104</v>
      </c>
      <c r="C18" s="73" t="s">
        <v>105</v>
      </c>
      <c r="D18" s="106"/>
      <c r="E18" s="107"/>
      <c r="F18" s="193"/>
    </row>
    <row r="19" spans="1:6" s="91" customFormat="1" ht="34.5" x14ac:dyDescent="0.3">
      <c r="B19" s="62" t="s">
        <v>106</v>
      </c>
      <c r="C19" s="73" t="s">
        <v>107</v>
      </c>
      <c r="D19" s="108"/>
      <c r="E19" s="109"/>
      <c r="F19" s="193"/>
    </row>
    <row r="20" spans="1:6" s="91" customFormat="1" ht="51.75" x14ac:dyDescent="0.3">
      <c r="B20" s="69" t="s">
        <v>108</v>
      </c>
      <c r="C20" s="9" t="s">
        <v>109</v>
      </c>
      <c r="D20" s="110"/>
      <c r="E20" s="111"/>
      <c r="F20" s="194"/>
    </row>
    <row r="21" spans="1:6" s="91" customFormat="1" x14ac:dyDescent="0.3">
      <c r="B21" s="186" t="s">
        <v>0</v>
      </c>
      <c r="C21" s="187"/>
      <c r="D21" s="112"/>
      <c r="E21" s="112"/>
      <c r="F21" s="113"/>
    </row>
    <row r="22" spans="1:6" s="91" customFormat="1" ht="18" customHeight="1" x14ac:dyDescent="0.3">
      <c r="B22" s="114" t="s">
        <v>110</v>
      </c>
      <c r="C22" s="115"/>
      <c r="D22" s="116">
        <v>2860</v>
      </c>
      <c r="E22" s="116">
        <v>2860</v>
      </c>
      <c r="F22" s="123">
        <v>2860</v>
      </c>
    </row>
    <row r="23" spans="1:6" ht="23.25" customHeight="1" x14ac:dyDescent="0.3">
      <c r="A23" s="37"/>
      <c r="B23" s="38"/>
      <c r="C23" s="38"/>
      <c r="D23" s="56"/>
      <c r="E23" s="56"/>
      <c r="F23" s="56"/>
    </row>
    <row r="24" spans="1:6" ht="43.5" customHeight="1" x14ac:dyDescent="0.3">
      <c r="B24" s="183" t="s">
        <v>66</v>
      </c>
      <c r="C24" s="183"/>
      <c r="D24" s="183"/>
      <c r="E24" s="183"/>
      <c r="F24" s="183"/>
    </row>
    <row r="25" spans="1:6" x14ac:dyDescent="0.3">
      <c r="B25" s="52"/>
      <c r="C25" s="52"/>
    </row>
    <row r="26" spans="1:6" ht="8.25" customHeight="1" x14ac:dyDescent="0.3"/>
    <row r="27" spans="1:6" ht="23.25" hidden="1" customHeight="1" x14ac:dyDescent="0.3">
      <c r="A27" s="188" t="s">
        <v>39</v>
      </c>
      <c r="B27" s="188"/>
      <c r="C27" s="188"/>
    </row>
    <row r="28" spans="1:6" ht="23.25" customHeight="1" x14ac:dyDescent="0.3">
      <c r="A28" s="50"/>
      <c r="B28" s="42" t="s">
        <v>1</v>
      </c>
      <c r="C28" s="42" t="s">
        <v>2</v>
      </c>
      <c r="D28" s="37"/>
    </row>
    <row r="29" spans="1:6" ht="22.9" customHeight="1" x14ac:dyDescent="0.3">
      <c r="A29" s="50"/>
      <c r="B29" s="40">
        <v>1139</v>
      </c>
      <c r="C29" s="41" t="s">
        <v>48</v>
      </c>
      <c r="D29" s="37"/>
    </row>
    <row r="30" spans="1:6" ht="25.5" customHeight="1" x14ac:dyDescent="0.3">
      <c r="A30" s="58"/>
      <c r="B30" s="57" t="s">
        <v>34</v>
      </c>
      <c r="D30" s="37"/>
    </row>
    <row r="31" spans="1:6" ht="61.5" customHeight="1" x14ac:dyDescent="0.3">
      <c r="A31" s="50"/>
      <c r="B31" s="42" t="s">
        <v>3</v>
      </c>
      <c r="C31" s="40">
        <v>1139</v>
      </c>
      <c r="D31" s="180" t="s">
        <v>70</v>
      </c>
      <c r="E31" s="181"/>
      <c r="F31" s="182"/>
    </row>
    <row r="32" spans="1:6" ht="34.5" x14ac:dyDescent="0.3">
      <c r="A32" s="50"/>
      <c r="B32" s="41" t="s">
        <v>4</v>
      </c>
      <c r="C32" s="43">
        <v>11001</v>
      </c>
      <c r="D32" s="35" t="s">
        <v>56</v>
      </c>
      <c r="E32" s="35" t="s">
        <v>57</v>
      </c>
      <c r="F32" s="35" t="s">
        <v>58</v>
      </c>
    </row>
    <row r="33" spans="1:6" ht="34.5" x14ac:dyDescent="0.3">
      <c r="A33" s="50"/>
      <c r="B33" s="41" t="s">
        <v>5</v>
      </c>
      <c r="C33" s="41" t="s">
        <v>48</v>
      </c>
      <c r="D33" s="36"/>
      <c r="E33" s="36"/>
      <c r="F33" s="36"/>
    </row>
    <row r="34" spans="1:6" ht="86.25" x14ac:dyDescent="0.3">
      <c r="A34" s="50"/>
      <c r="B34" s="41" t="s">
        <v>9</v>
      </c>
      <c r="C34" s="44" t="s">
        <v>50</v>
      </c>
      <c r="D34" s="53"/>
      <c r="E34" s="53"/>
      <c r="F34" s="53"/>
    </row>
    <row r="35" spans="1:6" x14ac:dyDescent="0.3">
      <c r="A35" s="50"/>
      <c r="B35" s="41" t="s">
        <v>6</v>
      </c>
      <c r="C35" s="45" t="s">
        <v>33</v>
      </c>
      <c r="D35" s="53"/>
      <c r="E35" s="53"/>
      <c r="F35" s="53"/>
    </row>
    <row r="36" spans="1:6" ht="51.75" x14ac:dyDescent="0.3">
      <c r="A36" s="50"/>
      <c r="B36" s="46" t="s">
        <v>10</v>
      </c>
      <c r="C36" s="42" t="s">
        <v>39</v>
      </c>
      <c r="D36" s="53"/>
      <c r="E36" s="53"/>
      <c r="F36" s="53"/>
    </row>
    <row r="37" spans="1:6" x14ac:dyDescent="0.3">
      <c r="A37" s="50"/>
      <c r="B37" s="47"/>
      <c r="C37" s="21" t="s">
        <v>0</v>
      </c>
      <c r="D37" s="54"/>
      <c r="E37" s="54"/>
      <c r="F37" s="54"/>
    </row>
    <row r="38" spans="1:6" ht="23.25" customHeight="1" x14ac:dyDescent="0.3">
      <c r="A38" s="50"/>
      <c r="B38" s="185" t="s">
        <v>7</v>
      </c>
      <c r="C38" s="185"/>
      <c r="D38" s="48">
        <f>'Հավելված N 1'!D11</f>
        <v>-2860</v>
      </c>
      <c r="E38" s="48">
        <f>'Հավելված N 1'!E11</f>
        <v>-2860</v>
      </c>
      <c r="F38" s="48">
        <f>'Հավելված N 1'!F11</f>
        <v>-2860</v>
      </c>
    </row>
    <row r="40" spans="1:6" x14ac:dyDescent="0.3">
      <c r="C40" s="63" t="s">
        <v>61</v>
      </c>
      <c r="D40" s="2"/>
      <c r="E40" s="2"/>
    </row>
    <row r="41" spans="1:6" x14ac:dyDescent="0.3">
      <c r="C41" s="63" t="s">
        <v>62</v>
      </c>
      <c r="D41" s="2"/>
      <c r="E41" s="2"/>
    </row>
    <row r="42" spans="1:6" x14ac:dyDescent="0.3">
      <c r="C42" s="64" t="s">
        <v>65</v>
      </c>
      <c r="D42" s="64" t="s">
        <v>64</v>
      </c>
      <c r="E42" s="2"/>
    </row>
  </sheetData>
  <mergeCells count="12">
    <mergeCell ref="B38:C38"/>
    <mergeCell ref="B21:C21"/>
    <mergeCell ref="A27:C27"/>
    <mergeCell ref="B8:F8"/>
    <mergeCell ref="D15:F15"/>
    <mergeCell ref="F17:F20"/>
    <mergeCell ref="E1:F1"/>
    <mergeCell ref="D31:F31"/>
    <mergeCell ref="B24:F24"/>
    <mergeCell ref="C2:F2"/>
    <mergeCell ref="D3:F3"/>
    <mergeCell ref="B6:F6"/>
  </mergeCells>
  <pageMargins left="0" right="0" top="0" bottom="0" header="0.3" footer="0.3"/>
  <pageSetup paperSize="9" scale="75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3"/>
  <sheetViews>
    <sheetView workbookViewId="0">
      <selection activeCell="I6" sqref="I6"/>
    </sheetView>
  </sheetViews>
  <sheetFormatPr defaultColWidth="9.140625" defaultRowHeight="17.25" x14ac:dyDescent="0.3"/>
  <cols>
    <col min="1" max="1" width="4" style="61" customWidth="1"/>
    <col min="2" max="2" width="23.140625" style="61" customWidth="1"/>
    <col min="3" max="3" width="55.5703125" style="61" customWidth="1"/>
    <col min="4" max="6" width="18.5703125" style="61" customWidth="1"/>
    <col min="7" max="16384" width="9.140625" style="61"/>
  </cols>
  <sheetData>
    <row r="1" spans="2:7" x14ac:dyDescent="0.3">
      <c r="D1" s="59"/>
      <c r="E1" s="198" t="s">
        <v>76</v>
      </c>
      <c r="F1" s="198"/>
    </row>
    <row r="2" spans="2:7" ht="18" customHeight="1" x14ac:dyDescent="0.3">
      <c r="C2" s="198" t="s">
        <v>67</v>
      </c>
      <c r="D2" s="198"/>
      <c r="E2" s="198"/>
      <c r="F2" s="198"/>
    </row>
    <row r="3" spans="2:7" ht="18" customHeight="1" x14ac:dyDescent="0.3">
      <c r="D3" s="198" t="s">
        <v>8</v>
      </c>
      <c r="E3" s="198"/>
      <c r="F3" s="198"/>
    </row>
    <row r="4" spans="2:7" ht="15" customHeight="1" x14ac:dyDescent="0.3">
      <c r="D4" s="198"/>
      <c r="E4" s="198"/>
      <c r="F4" s="198"/>
    </row>
    <row r="5" spans="2:7" ht="18.600000000000001" customHeight="1" x14ac:dyDescent="0.3">
      <c r="E5" s="59"/>
      <c r="F5" s="59"/>
    </row>
    <row r="6" spans="2:7" s="91" customFormat="1" ht="35.25" customHeight="1" x14ac:dyDescent="0.3">
      <c r="B6" s="184" t="s">
        <v>111</v>
      </c>
      <c r="C6" s="184"/>
      <c r="D6" s="184"/>
      <c r="E6" s="184"/>
      <c r="F6" s="184"/>
    </row>
    <row r="7" spans="2:7" s="91" customFormat="1" ht="8.25" customHeight="1" x14ac:dyDescent="0.3"/>
    <row r="8" spans="2:7" s="91" customFormat="1" x14ac:dyDescent="0.3">
      <c r="B8" s="189" t="s">
        <v>77</v>
      </c>
      <c r="C8" s="189"/>
      <c r="D8" s="189"/>
      <c r="E8" s="189"/>
      <c r="F8" s="189"/>
    </row>
    <row r="9" spans="2:7" s="91" customFormat="1" x14ac:dyDescent="0.3">
      <c r="B9" s="91" t="s">
        <v>112</v>
      </c>
    </row>
    <row r="10" spans="2:7" s="91" customFormat="1" ht="18" customHeight="1" x14ac:dyDescent="0.3"/>
    <row r="11" spans="2:7" s="91" customFormat="1" ht="24.75" customHeight="1" x14ac:dyDescent="0.3">
      <c r="B11" s="92" t="s">
        <v>93</v>
      </c>
      <c r="C11" s="92" t="s">
        <v>94</v>
      </c>
      <c r="D11" s="93"/>
      <c r="E11" s="93"/>
    </row>
    <row r="12" spans="2:7" s="91" customFormat="1" ht="21.75" customHeight="1" x14ac:dyDescent="0.3">
      <c r="B12" s="94">
        <v>1090</v>
      </c>
      <c r="C12" s="95" t="s">
        <v>95</v>
      </c>
      <c r="D12" s="96"/>
      <c r="E12" s="96"/>
    </row>
    <row r="13" spans="2:7" s="91" customFormat="1" ht="7.5" customHeight="1" x14ac:dyDescent="0.3">
      <c r="B13" s="97"/>
      <c r="C13" s="97"/>
      <c r="D13" s="97"/>
      <c r="E13" s="97"/>
    </row>
    <row r="14" spans="2:7" s="91" customFormat="1" ht="28.5" customHeight="1" x14ac:dyDescent="0.3">
      <c r="B14" s="98" t="s">
        <v>96</v>
      </c>
      <c r="C14" s="99"/>
      <c r="D14" s="99"/>
      <c r="E14" s="99"/>
    </row>
    <row r="15" spans="2:7" s="91" customFormat="1" ht="43.5" customHeight="1" x14ac:dyDescent="0.3">
      <c r="B15" s="117" t="s">
        <v>97</v>
      </c>
      <c r="C15" s="117" t="s">
        <v>98</v>
      </c>
      <c r="D15" s="190" t="s">
        <v>99</v>
      </c>
      <c r="E15" s="190"/>
      <c r="F15" s="191"/>
      <c r="G15" s="100"/>
    </row>
    <row r="16" spans="2:7" s="91" customFormat="1" ht="34.5" x14ac:dyDescent="0.3">
      <c r="B16" s="117" t="s">
        <v>100</v>
      </c>
      <c r="C16" s="117" t="s">
        <v>101</v>
      </c>
      <c r="D16" s="101" t="s">
        <v>56</v>
      </c>
      <c r="E16" s="102" t="s">
        <v>57</v>
      </c>
      <c r="F16" s="103" t="s">
        <v>58</v>
      </c>
      <c r="G16" s="100"/>
    </row>
    <row r="17" spans="1:8" s="91" customFormat="1" ht="46.5" customHeight="1" x14ac:dyDescent="0.3">
      <c r="B17" s="117" t="s">
        <v>102</v>
      </c>
      <c r="C17" s="117" t="s">
        <v>103</v>
      </c>
      <c r="D17" s="118"/>
      <c r="E17" s="119"/>
      <c r="F17" s="192"/>
      <c r="H17" s="100"/>
    </row>
    <row r="18" spans="1:8" s="91" customFormat="1" ht="58.5" customHeight="1" x14ac:dyDescent="0.3">
      <c r="B18" s="117" t="s">
        <v>104</v>
      </c>
      <c r="C18" s="117" t="s">
        <v>105</v>
      </c>
      <c r="D18" s="120"/>
      <c r="E18" s="121"/>
      <c r="F18" s="193"/>
    </row>
    <row r="19" spans="1:8" s="91" customFormat="1" ht="34.5" x14ac:dyDescent="0.3">
      <c r="B19" s="117" t="s">
        <v>106</v>
      </c>
      <c r="C19" s="117" t="s">
        <v>107</v>
      </c>
      <c r="D19" s="108"/>
      <c r="E19" s="109"/>
      <c r="F19" s="193"/>
    </row>
    <row r="20" spans="1:8" s="91" customFormat="1" ht="51.75" x14ac:dyDescent="0.3">
      <c r="B20" s="117" t="s">
        <v>113</v>
      </c>
      <c r="C20" s="117" t="s">
        <v>109</v>
      </c>
      <c r="D20" s="110"/>
      <c r="E20" s="111"/>
      <c r="F20" s="194"/>
    </row>
    <row r="21" spans="1:8" s="91" customFormat="1" x14ac:dyDescent="0.3">
      <c r="B21" s="186" t="s">
        <v>0</v>
      </c>
      <c r="C21" s="187"/>
      <c r="D21" s="112"/>
      <c r="E21" s="112"/>
      <c r="F21" s="113"/>
    </row>
    <row r="22" spans="1:8" s="91" customFormat="1" x14ac:dyDescent="0.3">
      <c r="B22" s="114" t="s">
        <v>110</v>
      </c>
      <c r="C22" s="115"/>
      <c r="D22" s="116">
        <f>'Հավելված N 3'!D22</f>
        <v>2860</v>
      </c>
      <c r="E22" s="116">
        <f>'Հավելված N 3'!E22</f>
        <v>2860</v>
      </c>
      <c r="F22" s="116">
        <f>'Հավելված N 3'!F22</f>
        <v>2860</v>
      </c>
    </row>
    <row r="23" spans="1:8" ht="31.9" customHeight="1" x14ac:dyDescent="0.3">
      <c r="A23" s="60"/>
      <c r="B23" s="38"/>
      <c r="C23" s="38"/>
      <c r="D23" s="39"/>
      <c r="E23" s="39"/>
      <c r="F23" s="39"/>
    </row>
    <row r="24" spans="1:8" s="65" customFormat="1" ht="52.9" customHeight="1" x14ac:dyDescent="0.25">
      <c r="A24" s="202" t="s">
        <v>68</v>
      </c>
      <c r="B24" s="202"/>
      <c r="C24" s="202"/>
      <c r="D24" s="202"/>
      <c r="E24" s="202"/>
      <c r="F24" s="202"/>
    </row>
    <row r="25" spans="1:8" s="65" customFormat="1" ht="20.25" customHeight="1" x14ac:dyDescent="0.25">
      <c r="A25" s="196" t="s">
        <v>52</v>
      </c>
      <c r="B25" s="196"/>
      <c r="C25" s="196"/>
      <c r="D25" s="67"/>
      <c r="E25" s="67"/>
      <c r="F25" s="67"/>
    </row>
    <row r="26" spans="1:8" s="65" customFormat="1" ht="17.25" customHeight="1" x14ac:dyDescent="0.25">
      <c r="A26" s="197" t="s">
        <v>51</v>
      </c>
      <c r="B26" s="197"/>
      <c r="C26" s="197"/>
      <c r="D26" s="68"/>
      <c r="E26" s="68"/>
      <c r="F26" s="68"/>
    </row>
    <row r="27" spans="1:8" s="65" customFormat="1" ht="18" customHeight="1" x14ac:dyDescent="0.25">
      <c r="A27" s="68"/>
      <c r="B27" s="68"/>
      <c r="C27" s="68"/>
      <c r="D27" s="68"/>
      <c r="E27" s="68"/>
      <c r="F27" s="68"/>
    </row>
    <row r="28" spans="1:8" ht="23.25" customHeight="1" x14ac:dyDescent="0.3">
      <c r="A28" s="72"/>
      <c r="B28" s="69" t="s">
        <v>1</v>
      </c>
      <c r="C28" s="69" t="s">
        <v>2</v>
      </c>
    </row>
    <row r="29" spans="1:8" x14ac:dyDescent="0.3">
      <c r="A29" s="72"/>
      <c r="B29" s="73">
        <v>1139</v>
      </c>
      <c r="C29" s="62" t="s">
        <v>48</v>
      </c>
    </row>
    <row r="30" spans="1:8" ht="36.6" customHeight="1" x14ac:dyDescent="0.3">
      <c r="A30" s="72"/>
      <c r="B30" s="51" t="s">
        <v>34</v>
      </c>
    </row>
    <row r="31" spans="1:8" ht="45" customHeight="1" x14ac:dyDescent="0.3">
      <c r="A31" s="72"/>
      <c r="B31" s="69" t="s">
        <v>3</v>
      </c>
      <c r="C31" s="73">
        <v>1139</v>
      </c>
      <c r="D31" s="199" t="s">
        <v>70</v>
      </c>
      <c r="E31" s="200"/>
      <c r="F31" s="201"/>
    </row>
    <row r="32" spans="1:8" ht="40.5" customHeight="1" x14ac:dyDescent="0.3">
      <c r="A32" s="72"/>
      <c r="B32" s="62" t="s">
        <v>4</v>
      </c>
      <c r="C32" s="74">
        <v>11001</v>
      </c>
      <c r="D32" s="70" t="s">
        <v>56</v>
      </c>
      <c r="E32" s="70" t="s">
        <v>57</v>
      </c>
      <c r="F32" s="70" t="s">
        <v>58</v>
      </c>
    </row>
    <row r="33" spans="1:6" ht="34.5" x14ac:dyDescent="0.3">
      <c r="A33" s="72"/>
      <c r="B33" s="62" t="s">
        <v>5</v>
      </c>
      <c r="C33" s="62" t="s">
        <v>48</v>
      </c>
      <c r="D33" s="71"/>
      <c r="E33" s="71"/>
      <c r="F33" s="71"/>
    </row>
    <row r="34" spans="1:6" ht="88.5" customHeight="1" x14ac:dyDescent="0.3">
      <c r="A34" s="72"/>
      <c r="B34" s="62" t="s">
        <v>9</v>
      </c>
      <c r="C34" s="75" t="s">
        <v>50</v>
      </c>
      <c r="D34" s="71"/>
      <c r="E34" s="71"/>
      <c r="F34" s="71"/>
    </row>
    <row r="35" spans="1:6" ht="34.5" x14ac:dyDescent="0.3">
      <c r="A35" s="72"/>
      <c r="B35" s="62" t="s">
        <v>6</v>
      </c>
      <c r="C35" s="76" t="s">
        <v>33</v>
      </c>
      <c r="D35" s="71"/>
      <c r="E35" s="71"/>
      <c r="F35" s="71"/>
    </row>
    <row r="36" spans="1:6" ht="60" customHeight="1" x14ac:dyDescent="0.3">
      <c r="A36" s="72"/>
      <c r="B36" s="34" t="s">
        <v>10</v>
      </c>
      <c r="C36" s="69" t="s">
        <v>39</v>
      </c>
      <c r="D36" s="77"/>
      <c r="E36" s="77"/>
      <c r="F36" s="77"/>
    </row>
    <row r="37" spans="1:6" x14ac:dyDescent="0.3">
      <c r="A37" s="72"/>
      <c r="B37" s="78"/>
      <c r="C37" s="79" t="s">
        <v>0</v>
      </c>
      <c r="D37" s="80"/>
      <c r="E37" s="80"/>
      <c r="F37" s="80"/>
    </row>
    <row r="38" spans="1:6" ht="21.75" customHeight="1" x14ac:dyDescent="0.3">
      <c r="A38" s="72"/>
      <c r="B38" s="195" t="s">
        <v>7</v>
      </c>
      <c r="C38" s="195"/>
      <c r="D38" s="48">
        <f>+'Հավելված N 3'!D38</f>
        <v>-2860</v>
      </c>
      <c r="E38" s="48">
        <f>+'Հավելված N 3'!E38</f>
        <v>-2860</v>
      </c>
      <c r="F38" s="48">
        <f>+'Հավելված N 3'!F38</f>
        <v>-2860</v>
      </c>
    </row>
    <row r="41" spans="1:6" x14ac:dyDescent="0.3">
      <c r="C41" s="81" t="s">
        <v>61</v>
      </c>
      <c r="D41" s="11"/>
      <c r="E41" s="11"/>
    </row>
    <row r="42" spans="1:6" x14ac:dyDescent="0.3">
      <c r="C42" s="81" t="s">
        <v>62</v>
      </c>
      <c r="D42" s="11"/>
      <c r="E42" s="11"/>
    </row>
    <row r="43" spans="1:6" x14ac:dyDescent="0.3">
      <c r="C43" s="82" t="s">
        <v>65</v>
      </c>
      <c r="D43" s="82" t="s">
        <v>64</v>
      </c>
      <c r="E43" s="11"/>
    </row>
  </sheetData>
  <mergeCells count="14">
    <mergeCell ref="B38:C38"/>
    <mergeCell ref="A25:C25"/>
    <mergeCell ref="B21:C21"/>
    <mergeCell ref="A26:C26"/>
    <mergeCell ref="E1:F1"/>
    <mergeCell ref="C2:F2"/>
    <mergeCell ref="D3:F3"/>
    <mergeCell ref="D31:F31"/>
    <mergeCell ref="D4:F4"/>
    <mergeCell ref="A24:F24"/>
    <mergeCell ref="B6:F6"/>
    <mergeCell ref="B8:F8"/>
    <mergeCell ref="D15:F15"/>
    <mergeCell ref="F17:F20"/>
  </mergeCells>
  <pageMargins left="0" right="0" top="0" bottom="0" header="0.3" footer="0.3"/>
  <pageSetup paperSize="9" scale="8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workbookViewId="0">
      <selection activeCell="J7" sqref="J7"/>
    </sheetView>
  </sheetViews>
  <sheetFormatPr defaultRowHeight="17.25" x14ac:dyDescent="0.25"/>
  <cols>
    <col min="1" max="1" width="16" style="136" customWidth="1"/>
    <col min="2" max="2" width="41.28515625" style="125" customWidth="1"/>
    <col min="3" max="3" width="11.5703125" style="125" bestFit="1" customWidth="1"/>
    <col min="4" max="4" width="10.5703125" style="125" customWidth="1"/>
    <col min="5" max="5" width="16.28515625" style="137" customWidth="1"/>
    <col min="6" max="6" width="11.28515625" style="137" customWidth="1"/>
    <col min="7" max="7" width="19.140625" style="137" customWidth="1"/>
    <col min="8" max="8" width="10.28515625" style="125" customWidth="1"/>
    <col min="9" max="16384" width="9.140625" style="125"/>
  </cols>
  <sheetData>
    <row r="1" spans="1:7" s="124" customFormat="1" ht="17.25" customHeight="1" x14ac:dyDescent="0.25">
      <c r="A1" s="208" t="s">
        <v>134</v>
      </c>
      <c r="B1" s="208"/>
      <c r="C1" s="208"/>
      <c r="D1" s="208"/>
      <c r="E1" s="208"/>
      <c r="F1" s="208"/>
      <c r="G1" s="208"/>
    </row>
    <row r="2" spans="1:7" s="124" customFormat="1" ht="17.25" customHeight="1" x14ac:dyDescent="0.25">
      <c r="A2" s="208" t="s">
        <v>71</v>
      </c>
      <c r="B2" s="208"/>
      <c r="C2" s="208"/>
      <c r="D2" s="208"/>
      <c r="E2" s="208"/>
      <c r="F2" s="208"/>
      <c r="G2" s="208"/>
    </row>
    <row r="3" spans="1:7" s="124" customFormat="1" ht="17.25" customHeight="1" x14ac:dyDescent="0.25">
      <c r="A3" s="208" t="s">
        <v>8</v>
      </c>
      <c r="B3" s="208"/>
      <c r="C3" s="208"/>
      <c r="D3" s="208"/>
      <c r="E3" s="208"/>
      <c r="F3" s="208"/>
      <c r="G3" s="208"/>
    </row>
    <row r="5" spans="1:7" ht="55.5" customHeight="1" x14ac:dyDescent="0.25">
      <c r="A5" s="209" t="s">
        <v>114</v>
      </c>
      <c r="B5" s="209"/>
      <c r="C5" s="209"/>
      <c r="D5" s="209"/>
      <c r="E5" s="209"/>
      <c r="F5" s="209"/>
      <c r="G5" s="209"/>
    </row>
    <row r="6" spans="1:7" ht="77.25" customHeight="1" x14ac:dyDescent="0.25">
      <c r="A6" s="210" t="s">
        <v>115</v>
      </c>
      <c r="B6" s="211" t="s">
        <v>116</v>
      </c>
      <c r="C6" s="211" t="s">
        <v>117</v>
      </c>
      <c r="D6" s="211" t="s">
        <v>118</v>
      </c>
      <c r="E6" s="212" t="s">
        <v>119</v>
      </c>
      <c r="F6" s="213" t="s">
        <v>120</v>
      </c>
      <c r="G6" s="213" t="s">
        <v>135</v>
      </c>
    </row>
    <row r="7" spans="1:7" ht="79.5" customHeight="1" x14ac:dyDescent="0.25">
      <c r="A7" s="210"/>
      <c r="B7" s="211"/>
      <c r="C7" s="211"/>
      <c r="D7" s="211"/>
      <c r="E7" s="212"/>
      <c r="F7" s="214"/>
      <c r="G7" s="214"/>
    </row>
    <row r="8" spans="1:7" s="128" customFormat="1" ht="27.75" customHeight="1" x14ac:dyDescent="0.25">
      <c r="A8" s="203" t="s">
        <v>121</v>
      </c>
      <c r="B8" s="203"/>
      <c r="C8" s="203"/>
      <c r="D8" s="203"/>
      <c r="E8" s="203"/>
      <c r="F8" s="203"/>
      <c r="G8" s="127">
        <f>+G9</f>
        <v>2860</v>
      </c>
    </row>
    <row r="9" spans="1:7" ht="33.75" customHeight="1" x14ac:dyDescent="0.25">
      <c r="A9" s="129" t="s">
        <v>122</v>
      </c>
      <c r="B9" s="130" t="s">
        <v>123</v>
      </c>
      <c r="C9" s="130" t="s">
        <v>124</v>
      </c>
      <c r="D9" s="203" t="s">
        <v>125</v>
      </c>
      <c r="E9" s="203"/>
      <c r="F9" s="203"/>
      <c r="G9" s="126">
        <f>+G10</f>
        <v>2860</v>
      </c>
    </row>
    <row r="10" spans="1:7" ht="33.75" customHeight="1" x14ac:dyDescent="0.25">
      <c r="A10" s="131" t="s">
        <v>126</v>
      </c>
      <c r="B10" s="204" t="s">
        <v>87</v>
      </c>
      <c r="C10" s="204"/>
      <c r="D10" s="204"/>
      <c r="E10" s="204"/>
      <c r="F10" s="204"/>
      <c r="G10" s="126">
        <f>G11</f>
        <v>2860</v>
      </c>
    </row>
    <row r="11" spans="1:7" ht="28.5" customHeight="1" x14ac:dyDescent="0.25">
      <c r="A11" s="205" t="s">
        <v>127</v>
      </c>
      <c r="B11" s="206"/>
      <c r="C11" s="206"/>
      <c r="D11" s="206"/>
      <c r="E11" s="206"/>
      <c r="F11" s="207"/>
      <c r="G11" s="126">
        <f>G12</f>
        <v>2860</v>
      </c>
    </row>
    <row r="12" spans="1:7" ht="29.25" customHeight="1" x14ac:dyDescent="0.25">
      <c r="A12" s="132" t="s">
        <v>128</v>
      </c>
      <c r="B12" s="133" t="s">
        <v>129</v>
      </c>
      <c r="C12" s="134" t="s">
        <v>130</v>
      </c>
      <c r="D12" s="133" t="s">
        <v>131</v>
      </c>
      <c r="E12" s="135">
        <v>440</v>
      </c>
      <c r="F12" s="135">
        <v>6500</v>
      </c>
      <c r="G12" s="126">
        <f>+E12*F12/1000</f>
        <v>2860</v>
      </c>
    </row>
  </sheetData>
  <mergeCells count="15">
    <mergeCell ref="A8:F8"/>
    <mergeCell ref="D9:F9"/>
    <mergeCell ref="B10:F10"/>
    <mergeCell ref="A11:F11"/>
    <mergeCell ref="A1:G1"/>
    <mergeCell ref="A2:G2"/>
    <mergeCell ref="A3:G3"/>
    <mergeCell ref="A5:G5"/>
    <mergeCell ref="A6:A7"/>
    <mergeCell ref="B6:B7"/>
    <mergeCell ref="C6:C7"/>
    <mergeCell ref="D6:D7"/>
    <mergeCell ref="E6:E7"/>
    <mergeCell ref="F6:F7"/>
    <mergeCell ref="G6:G7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1</vt:i4>
      </vt:variant>
    </vt:vector>
  </HeadingPairs>
  <TitlesOfParts>
    <vt:vector size="6" baseType="lpstr">
      <vt:lpstr>Հավելված N 1</vt:lpstr>
      <vt:lpstr>Հավելված N 2</vt:lpstr>
      <vt:lpstr>Հավելված N 3</vt:lpstr>
      <vt:lpstr>Հավելված N 4</vt:lpstr>
      <vt:lpstr>Հավելված N 5</vt:lpstr>
      <vt:lpstr>'Հավելված N 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Arpine Martirosyan</dc:creator>
  <cp:keywords>https:/mul2-mta.gov.am/tasks/907212/oneclick/58d70496276d09980032b8774b3466cb654cfadb015ad065d8410b28eb32d527.xlsx?token=224cf6657fbc45667177c2d165acce3e</cp:keywords>
  <cp:lastModifiedBy>Liana Chanakhchyan</cp:lastModifiedBy>
  <cp:lastPrinted>2021-05-18T05:43:47Z</cp:lastPrinted>
  <dcterms:created xsi:type="dcterms:W3CDTF">2019-11-13T13:19:06Z</dcterms:created>
  <dcterms:modified xsi:type="dcterms:W3CDTF">2021-06-09T12:54:56Z</dcterms:modified>
</cp:coreProperties>
</file>