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1840" windowHeight="12330" activeTab="5"/>
  </bookViews>
  <sheets>
    <sheet name="Հավելված 1" sheetId="1" r:id="rId1"/>
    <sheet name="հավելված 2" sheetId="12" r:id="rId2"/>
    <sheet name="Հավելված 3" sheetId="2" r:id="rId3"/>
    <sheet name="հավելված 4" sheetId="13" r:id="rId4"/>
    <sheet name="Հավելված 5" sheetId="3" r:id="rId5"/>
    <sheet name="Հավելված 6" sheetId="9" r:id="rId6"/>
  </sheets>
  <definedNames>
    <definedName name="_xlnm.Print_Area" localSheetId="0">'Հավելված 1'!$A$1:$E$37</definedName>
    <definedName name="_xlnm.Print_Area" localSheetId="1">'հավելված 2'!$A$1:$H$14</definedName>
    <definedName name="_xlnm.Print_Area" localSheetId="2">'Հավելված 3'!$A$1:$H$47</definedName>
    <definedName name="_xlnm.Print_Area" localSheetId="3">'հավելված 4'!$A$1:$E$15</definedName>
    <definedName name="_xlnm.Print_Area" localSheetId="4">'Հավելված 5'!$A$1:$D$38</definedName>
    <definedName name="_xlnm.Print_Area" localSheetId="5">'Հավելված 6'!$A$1:$D$37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5" i="13" l="1"/>
  <c r="H14" i="12"/>
  <c r="E13" i="13"/>
  <c r="E15" i="13" s="1"/>
  <c r="D25" i="1" l="1"/>
  <c r="C21" i="3" l="1"/>
  <c r="C21" i="9" l="1"/>
  <c r="G30" i="2"/>
  <c r="G14" i="12"/>
  <c r="G12" i="12" s="1"/>
  <c r="G10" i="12" s="1"/>
  <c r="F14" i="12"/>
  <c r="F12" i="12" s="1"/>
  <c r="F10" i="12" s="1"/>
  <c r="D11" i="1"/>
  <c r="D21" i="3"/>
  <c r="D21" i="9" l="1"/>
  <c r="H12" i="12"/>
  <c r="H10" i="12" s="1"/>
  <c r="E32" i="1"/>
  <c r="E25" i="1" s="1"/>
  <c r="E11" i="1"/>
  <c r="H30" i="2"/>
  <c r="E11" i="13"/>
  <c r="E10" i="13" s="1"/>
  <c r="D11" i="13" l="1"/>
  <c r="D10" i="13" s="1"/>
  <c r="G29" i="2" l="1"/>
  <c r="H29" i="2"/>
  <c r="C38" i="3" l="1"/>
  <c r="C37" i="9" s="1"/>
  <c r="D38" i="3"/>
  <c r="D37" i="9" s="1"/>
  <c r="G47" i="2" l="1"/>
  <c r="H47" i="2"/>
  <c r="G28" i="2"/>
  <c r="H28" i="2"/>
  <c r="E24" i="1" l="1"/>
  <c r="G27" i="2"/>
  <c r="G26" i="2" s="1"/>
  <c r="G24" i="2" s="1"/>
  <c r="G22" i="2" s="1"/>
  <c r="G21" i="2" s="1"/>
  <c r="G19" i="2" s="1"/>
  <c r="H27" i="2"/>
  <c r="H26" i="2" s="1"/>
  <c r="H24" i="2" s="1"/>
  <c r="H22" i="2" s="1"/>
  <c r="H21" i="2" s="1"/>
  <c r="H19" i="2" s="1"/>
  <c r="H46" i="2" l="1"/>
  <c r="H45" i="2" s="1"/>
  <c r="H44" i="2" s="1"/>
  <c r="H42" i="2" s="1"/>
  <c r="H40" i="2" s="1"/>
  <c r="G46" i="2"/>
  <c r="G45" i="2" s="1"/>
  <c r="G44" i="2" s="1"/>
  <c r="G42" i="2" s="1"/>
  <c r="G40" i="2" s="1"/>
  <c r="G39" i="2" l="1"/>
  <c r="G37" i="2" s="1"/>
  <c r="G35" i="2" s="1"/>
  <c r="G33" i="2" s="1"/>
  <c r="G31" i="2" s="1"/>
  <c r="H39" i="2"/>
  <c r="H37" i="2" s="1"/>
  <c r="H35" i="2" s="1"/>
  <c r="H33" i="2" s="1"/>
  <c r="H31" i="2" s="1"/>
  <c r="G17" i="2"/>
  <c r="G15" i="2" s="1"/>
  <c r="G13" i="2" s="1"/>
  <c r="H17" i="2"/>
  <c r="H15" i="2" s="1"/>
  <c r="H13" i="2" s="1"/>
  <c r="H11" i="2" l="1"/>
  <c r="G11" i="2"/>
  <c r="E10" i="1" l="1"/>
  <c r="E9" i="1" s="1"/>
  <c r="D10" i="1"/>
  <c r="D24" i="1"/>
  <c r="D9" i="1" l="1"/>
  <c r="E14" i="12"/>
  <c r="E12" i="12" s="1"/>
  <c r="E10" i="12" s="1"/>
  <c r="D14" i="12" l="1"/>
  <c r="D12" i="12" s="1"/>
  <c r="D10" i="12" s="1"/>
</calcChain>
</file>

<file path=xl/sharedStrings.xml><?xml version="1.0" encoding="utf-8"?>
<sst xmlns="http://schemas.openxmlformats.org/spreadsheetml/2006/main" count="246" uniqueCount="122">
  <si>
    <t>հազար դրամներով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</si>
  <si>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</si>
  <si>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</si>
  <si>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Ցուցանիշների փոփոխությունը (ավելացումները նշված են դրական նշանով)</t>
  </si>
  <si>
    <t xml:space="preserve"> Ծրագիր</t>
  </si>
  <si>
    <t xml:space="preserve"> Միջոց առում</t>
  </si>
  <si>
    <t xml:space="preserve"> Ինն ամիս </t>
  </si>
  <si>
    <t xml:space="preserve"> Տարի 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</si>
  <si>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</si>
  <si>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</si>
  <si>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</si>
  <si>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</si>
  <si>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</si>
  <si>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11001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</si>
  <si>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</si>
  <si>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</si>
  <si>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</si>
  <si>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</si>
  <si>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</si>
  <si>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</si>
  <si>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</si>
  <si>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ապահովում_x000D_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</si>
  <si>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</si>
  <si>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</si>
  <si>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Գործառական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</si>
  <si>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</si>
  <si>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նվազեցումները՝ փակագծերում)</t>
  </si>
  <si>
    <t xml:space="preserve"> Բաժին</t>
  </si>
  <si>
    <t xml:space="preserve"> Խումբ</t>
  </si>
  <si>
    <t xml:space="preserve"> Դաս</t>
  </si>
  <si>
    <t xml:space="preserve"> Ինն ամիս</t>
  </si>
  <si>
    <t xml:space="preserve"> Տարի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</si>
  <si>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</si>
  <si>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</si>
  <si>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</si>
  <si>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</si>
  <si>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</si>
  <si>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</si>
  <si>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</si>
  <si>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</si>
  <si>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</si>
  <si>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ԱՅԼ  ԾԱԽՍԵՐ</t>
  </si>
  <si>
    <t xml:space="preserve"> Պահուստային միջոցներ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</si>
  <si>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</si>
  <si>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</si>
  <si>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</si>
  <si>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</si>
  <si>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>Ցուցանիշների փոփոխությունը (նվազեցումները նշված են փակագծերում)</t>
  </si>
  <si>
    <t xml:space="preserve"> Միջոցառման դասիչը` </t>
  </si>
  <si>
    <t xml:space="preserve"> 11001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</si>
  <si>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</si>
  <si>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</si>
  <si>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</si>
  <si>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</si>
  <si>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 </t>
  </si>
  <si>
    <t xml:space="preserve"> Արդյունքի չափորոշիչներ </t>
  </si>
  <si>
    <t xml:space="preserve"> Միջոցառման վրա կատարվող ծախսը (հազար դրամ) </t>
  </si>
  <si>
    <t>ՀՀ ազգային անվտանգության ծառայություն</t>
  </si>
  <si>
    <t xml:space="preserve"> Ազգային անվտանգություն</t>
  </si>
  <si>
    <t xml:space="preserve"> Ներքին և արտաքին սպառնալիքներից անձի՝ հասարակության ու պետության անվտանգության ապահովում</t>
  </si>
  <si>
    <t xml:space="preserve"> Այլ պետությունների կողմից հետախուզական գործունեության կասեցում՝պետական սահմանի անձեռնամխելիության ապահովում՝ կոռուպցիոն ռիսկերի շեշտակի նվազեցում</t>
  </si>
  <si>
    <t>01</t>
  </si>
  <si>
    <t>03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</si>
  <si>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</si>
  <si>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</si>
  <si>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ՀՀ ազգային անվտանգության ծառայություն</t>
  </si>
  <si>
    <t>02</t>
  </si>
  <si>
    <t>Հավելված 3</t>
  </si>
  <si>
    <t>Հավելված 4</t>
  </si>
  <si>
    <t xml:space="preserve"> ՄԱՍ 2. ՊԵՏԱԿԱՆ ՄԱՐՄՆԻ ԳԾՈՎ ԱՐԴՅՈՒՆՔԱՅԻՆ (ԿԱՏԱՐՈՂԱԿԱՆ) ՑՈՒՑԱՆԻՇՆԵՐԸ </t>
  </si>
  <si>
    <t xml:space="preserve"> 1138 </t>
  </si>
  <si>
    <t xml:space="preserve"> Ազգային անվտանգություն </t>
  </si>
  <si>
    <t xml:space="preserve"> ՀՀ ազգային անվտանգության ծառայություն </t>
  </si>
  <si>
    <t xml:space="preserve"> ՀՀ Կառավարություն</t>
  </si>
  <si>
    <t xml:space="preserve"> 1139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</si>
  <si>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</si>
  <si>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</si>
  <si>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</si>
  <si>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ՄԱՍ 1. ՊԵՏԱԿԱՆ ՄԱՐՄՆԻ ԳԾՈՎ ԱՐԴՅՈՒՆՔԱՅԻՆ (ԿԱՏԱՐՈՂԱԿԱՆ) ՑՈՒՑԱՆԻՇՆԵՐԸ </t>
  </si>
  <si>
    <t>Ցուցանիշների փոփոխությունը (ավելացումները նշված են դրական նշանով, իսկ նվազեցումները փակագծերում)</t>
  </si>
  <si>
    <t>___________  ___-ի N _______ -Ն որոշման</t>
  </si>
  <si>
    <t xml:space="preserve">ՀՀ կառավարության 2021 թվականի </t>
  </si>
  <si>
    <t xml:space="preserve"> Միջոցա ռում</t>
  </si>
  <si>
    <t xml:space="preserve">«ՀԱՅԱՍՏԱՆԻ ՀԱՆՐԱՊԵՏՈՒԹՅԱՆ 2021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2020 ԹՎԱԿԱՆԻ ԴԵԿՏԵՄԲԵՐԻ 30-Ի N 2215-Ն ՈՐՈՇՄԱՆ N 5  ՀԱՎԵԼՎԱԾԻ N 1 ԱՂՅՈՒՍԱԿՈՒՄ ԿԱՏԱՐՎՈՂ ՓՈՓՈԽՈՒԹՅՈՒՆՆԵՐԸ </t>
  </si>
  <si>
    <t xml:space="preserve">ՀԱՅԱՍՏԱՆԻ ՀԱՆՐԱՊԵՏՈՒԹՅԱՆ ԿԱՌԱՎԱՐՈՒԹՅԱՆ 2020 ԹՎԱԿԱՆԻ ԴԵԿՏԵՄԲԵՐԻ 30-Ի N 2215-Ն ՈՐՈՇՄԱՆ N 3 ԵՎ N 4 ՀԱՎԵԼՎԱԾՆԵՐՈՒՄ ԿԱՏԱՐՎՈՂ ՓՈՓՈԽՈՒԹՅՈՒՆՆԵՐԸ </t>
  </si>
  <si>
    <t xml:space="preserve">ՀԱՅԱՍՏԱՆԻ ՀԱՆՐԱՊԵՏՈՒԹՅԱՆ ԿԱՌԱՎԱՐՈՒԹՅԱՆ 2020 ԹՎԱԿԱՆԻ ԴԵԿՏԵՄԲԵՐԻ 30-Ի N 2215-Ն ՈՐՈՇՄԱՆ N 9  ՀԱՎԵԼՎԱԾԻ N9.27 ԵՎ N9.47 ԱՂՅՈՒՍԱԿՆԵՐՈՒՄ ԿԱՏԱՐՎՈՂ ՓՈՓՈԽՈՒԹՅՈՒՆՆԵՐԸ </t>
  </si>
  <si>
    <t xml:space="preserve">ՀԱՅԱՍՏԱՆԻ ՀԱՆՐԱՊԵՏՈՒԹՅԱՆ ԿԱՌԱՎԱՐՈՒԹՅԱՆ 2020 ԹՎԱԿԱՆԻ ԴԵԿՏԵՄԲԵՐԻ 30-Ի N 2215-Ն ՈՐՈՇՄԱՆ N 9.1  ՀԱՎԵԼՎԱԾԻ N9.1.32 ԵՎ N9.1.58 ԱՂՅՈՒՍԱԿՆԵՐՈՒՄ ԿԱՏԱՐՎՈՂ ՓՈՓՈԽՈՒԹՅՈՒՆՆԵՐԸ </t>
  </si>
  <si>
    <t>Ինն ամիս</t>
  </si>
  <si>
    <t>Տարի</t>
  </si>
  <si>
    <t>այդ թվում՝</t>
  </si>
  <si>
    <t>Հավելված 5</t>
  </si>
  <si>
    <t>Հավելված 1</t>
  </si>
  <si>
    <t xml:space="preserve"> Պետական մարմինների կողմից օգտագործվող ոչ ֆինանսական ակտիվների հետ գործառնություններ</t>
  </si>
  <si>
    <t xml:space="preserve"> Ազգային անվտանգության համակարգի տրանսպորտային սարքավորումների հագեցվածության բարելավում</t>
  </si>
  <si>
    <t xml:space="preserve"> Ազգային անվտանգության համակարգի ստորաբաժանումների համար տրանսպորտային սարքավորումների ձեռքբերում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</si>
  <si>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</si>
  <si>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</si>
  <si>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</si>
  <si>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</si>
  <si>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</si>
  <si>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</si>
  <si>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</si>
  <si>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</si>
  <si>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</si>
  <si>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</si>
  <si>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</si>
  <si>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ԱԶԳԱՅԻՆ ԱՆՎՏԱՆԳՈՒԹՅԱՆ ԾԱՌԱՅՈՒԹՅՈՒՆ</t>
  </si>
  <si>
    <t>այդ թվում`</t>
  </si>
  <si>
    <t>Ազգային անվտանգության համակարգի տրանսպորտային սարքավորումների հագեցվածության բարելավում</t>
  </si>
  <si>
    <t>«ՀԱՅԱՍՏԱՆԻ ՀԱՆՐԱՊԵՏՈՒԹՅԱՆ 2021 ԹՎԱԿԱՆԻ ՊԵՏԱԿԱՆ ԲՅՈՒՋԵԻ ՄԱՍԻՆ» ՀԱՅԱՍՏԱՆԻ ՀԱՆՐԱՊԵՏՈՒԹՅԱՆ 
ՕՐԵՆՔԻ N 1 ՀԱՎԵԼՎԱԾԻ N 3 ԱՂՅՈՒՍԱԿՈՒՄ ԿԱՏԱՐՎՈՂ ՓՈՓՈԽՈՒԹՅՈՒՆՆԵՐԸ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</si>
  <si>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</si>
  <si>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</si>
  <si>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</si>
  <si>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</si>
  <si>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>Հավելված 6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</si>
  <si>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</si>
  <si>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այդ թվում` ըստ կատարողների</t>
  </si>
  <si>
    <t xml:space="preserve">ՀԱՅԱՍՏԱՆԻ ՀԱՆՐԱՊԵՏՈՒԹՅԱՆ ԿԱՌԱՎԱՐՈՒԹՅԱՆ 2020 ԹՎԱԿԱՆԻ ԴԵԿՏԵՄԲԵՐԻ 30-Ի N 2215-Ն ՈՐՈՇՄԱՆ N 5 ՀԱՎԵԼՎԱԾԻ N 2 ԱՂՅՈՒՍԱԿՈՒՄ ԿԱՏԱՐՎՈՂ ՓՈՓՈԽՈՒԹՅՈՒՆՆԵՐԸ </t>
  </si>
  <si>
    <t xml:space="preserve"> Ազգային անվտանգության համակարգի տրանսպորտային սարքավորումների հագեցվածության բարելավում </t>
  </si>
  <si>
    <t xml:space="preserve"> Ազգային անվտանգության համակարգի ստորաբաժանումների համար տրանսպորտային սարքավորումների ձեռքբերում </t>
  </si>
  <si>
    <t xml:space="preserve"> Պետական մարմինների կողմից օգտագործվող ոչ ֆինանսական ակտիվների հետ գործառնություններ </t>
  </si>
  <si>
    <t>Հավելված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</si>
</sst>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\ _֏_-;\-* #,##0.00\ _֏_-;_-* &quot;-&quot;??\ _֏_-;_-@_-"/>
    <numFmt numFmtId="164" formatCode="_(* #,##0.00_);_(* \(#,##0.00\);_(* &quot;-&quot;??_);_(@_)"/>
    <numFmt numFmtId="165" formatCode="_-* #,##0.00_-;\-* #,##0.00_-;_-* &quot;-&quot;??_-;_-@_-"/>
    <numFmt numFmtId="166" formatCode="#,##0.0"/>
    <numFmt numFmtId="167" formatCode="##,##0.0;\(##,##0.0\);\-"/>
    <numFmt numFmtId="168" formatCode="_ * #,##0.0_)_€_ ;_ * \(#,##0.0\)_€_ ;_ * &quot;-&quot;??_)_€_ ;_ @_ "/>
    <numFmt numFmtId="169" formatCode="#,##0.0_);\(#,##0.0\)"/>
  </numFmts>
  <fonts count="8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GHEA Grapalat"/>
      <family val="3"/>
    </font>
    <font>
      <sz val="8"/>
      <name val="GHEA Grapalat"/>
      <family val="2"/>
    </font>
    <font>
      <b/>
      <sz val="10"/>
      <name val="GHEA Grapalat"/>
      <family val="3"/>
    </font>
    <font>
      <b/>
      <sz val="11"/>
      <color indexed="8"/>
      <name val="GHEA Grapalat"/>
      <family val="3"/>
    </font>
    <font>
      <sz val="12"/>
      <color indexed="8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9"/>
      <color theme="1"/>
      <name val="GHEA Grapalat"/>
      <family val="3"/>
    </font>
    <font>
      <sz val="9"/>
      <color indexed="8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b/>
      <sz val="8"/>
      <name val="GHEA Grapalat"/>
      <family val="2"/>
    </font>
    <font>
      <i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sz val="12"/>
      <name val="GHEA Grapalat"/>
      <family val="3"/>
    </font>
    <font>
      <i/>
      <sz val="11"/>
      <name val="GHEA Grapalat"/>
      <family val="2"/>
    </font>
    <font>
      <sz val="10"/>
      <color indexed="8"/>
      <name val="GHEA Grapalat"/>
      <family val="3"/>
    </font>
    <font>
      <sz val="11"/>
      <color indexed="8"/>
      <name val="GHEA Grapalat"/>
      <family val="3"/>
    </font>
    <font>
      <sz val="12"/>
      <color theme="1"/>
      <name val="Calibri"/>
      <family val="2"/>
      <scheme val="minor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i/>
      <sz val="10"/>
      <name val="GHEA Grapalat"/>
      <family val="2"/>
    </font>
    <font>
      <i/>
      <sz val="10"/>
      <name val="GHEA Grapalat"/>
      <family val="3"/>
    </font>
    <font>
      <i/>
      <sz val="10"/>
      <color indexed="8"/>
      <name val="GHEA Grapalat"/>
      <family val="3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GHEA Grapalat"/>
      <family val="3"/>
    </font>
    <font>
      <sz val="10"/>
      <name val="Arial"/>
      <family val="2"/>
    </font>
    <font>
      <b/>
      <sz val="10"/>
      <name val="GHEA Grapalat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b/>
      <sz val="11"/>
      <name val="GHEA Grapalat"/>
    </font>
    <font>
      <i/>
      <sz val="11"/>
      <name val="GHEA Grapalat"/>
    </font>
    <font>
      <b/>
      <sz val="12"/>
      <name val="GHEA Grapalat"/>
      <family val="3"/>
    </font>
    <font>
      <sz val="9"/>
      <color rgb="FF000000"/>
      <name val="GHEA Grapalat"/>
      <family val="3"/>
    </font>
    <font>
      <b/>
      <sz val="9"/>
      <color rgb="FF000000"/>
      <name val="GHEA Grapalat"/>
      <family val="3"/>
    </font>
    <font>
      <b/>
      <sz val="8"/>
      <color rgb="FF000000"/>
      <name val="GHEA Grapalat"/>
      <family val="3"/>
    </font>
    <font>
      <b/>
      <sz val="12"/>
      <color rgb="FF000000"/>
      <name val="GHEA Grapalat"/>
      <family val="3"/>
    </font>
    <font>
      <b/>
      <sz val="10"/>
      <color rgb="FF000000"/>
      <name val="GHEA Grapalat"/>
      <family val="3"/>
    </font>
    <font>
      <b/>
      <u/>
      <sz val="12"/>
      <color rgb="FF000000"/>
      <name val="GHEA Grapalat"/>
      <family val="3"/>
    </font>
    <font>
      <b/>
      <sz val="10"/>
      <color rgb="FF000000"/>
      <name val="GHEA Grapalat"/>
    </font>
    <font>
      <b/>
      <i/>
      <sz val="12"/>
      <name val="GHEA Grapalat"/>
      <family val="3"/>
    </font>
    <font>
      <sz val="11"/>
      <color theme="1"/>
      <name val="GHEA Grapalat"/>
    </font>
    <font>
      <sz val="11"/>
      <name val="GHEA Grapalat"/>
    </font>
    <font>
      <sz val="12"/>
      <color rgb="FF000000"/>
      <name val="GHEA Grapalat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32">
    <xf numFmtId="0" fontId="0" fillId="0" borderId="0"/>
    <xf numFmtId="43" fontId="2" fillId="0" borderId="0" applyFont="0" applyFill="0" applyBorder="0" applyAlignment="0" applyProtection="0"/>
    <xf numFmtId="0" fontId="3" fillId="0" borderId="0"/>
    <xf numFmtId="0" fontId="5" fillId="0" borderId="0">
      <alignment horizontal="left" vertical="top" wrapText="1"/>
    </xf>
    <xf numFmtId="167" fontId="5" fillId="0" borderId="0" applyFill="0" applyBorder="0" applyProtection="0">
      <alignment horizontal="right" vertical="top"/>
    </xf>
    <xf numFmtId="167" fontId="15" fillId="0" borderId="0" applyFill="0" applyBorder="0" applyProtection="0">
      <alignment horizontal="right" vertical="top"/>
    </xf>
    <xf numFmtId="0" fontId="1" fillId="0" borderId="0"/>
    <xf numFmtId="0" fontId="2" fillId="8" borderId="15" applyNumberFormat="0" applyFont="0" applyAlignment="0" applyProtection="0"/>
    <xf numFmtId="0" fontId="5" fillId="0" borderId="0">
      <alignment horizontal="left" vertical="top" wrapText="1"/>
    </xf>
    <xf numFmtId="0" fontId="29" fillId="0" borderId="0" applyNumberFormat="0" applyFill="0" applyBorder="0" applyAlignment="0" applyProtection="0"/>
    <xf numFmtId="0" fontId="30" fillId="0" borderId="8" applyNumberFormat="0" applyFill="0" applyAlignment="0" applyProtection="0"/>
    <xf numFmtId="0" fontId="3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0" applyNumberFormat="0" applyFill="0" applyBorder="0" applyAlignment="0" applyProtection="0"/>
    <xf numFmtId="0" fontId="33" fillId="2" borderId="0" applyNumberFormat="0" applyBorder="0" applyAlignment="0" applyProtection="0"/>
    <xf numFmtId="0" fontId="34" fillId="3" borderId="0" applyNumberFormat="0" applyBorder="0" applyAlignment="0" applyProtection="0"/>
    <xf numFmtId="0" fontId="35" fillId="4" borderId="0" applyNumberFormat="0" applyBorder="0" applyAlignment="0" applyProtection="0"/>
    <xf numFmtId="0" fontId="36" fillId="5" borderId="11" applyNumberFormat="0" applyAlignment="0" applyProtection="0"/>
    <xf numFmtId="0" fontId="37" fillId="6" borderId="12" applyNumberFormat="0" applyAlignment="0" applyProtection="0"/>
    <xf numFmtId="0" fontId="38" fillId="6" borderId="11" applyNumberFormat="0" applyAlignment="0" applyProtection="0"/>
    <xf numFmtId="0" fontId="39" fillId="0" borderId="13" applyNumberFormat="0" applyFill="0" applyAlignment="0" applyProtection="0"/>
    <xf numFmtId="0" fontId="40" fillId="7" borderId="14" applyNumberFormat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16" applyNumberFormat="0" applyFill="0" applyAlignment="0" applyProtection="0"/>
    <xf numFmtId="0" fontId="44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44" fillId="12" borderId="0" applyNumberFormat="0" applyBorder="0" applyAlignment="0" applyProtection="0"/>
    <xf numFmtId="0" fontId="44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44" fillId="16" borderId="0" applyNumberFormat="0" applyBorder="0" applyAlignment="0" applyProtection="0"/>
    <xf numFmtId="0" fontId="44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44" fillId="20" borderId="0" applyNumberFormat="0" applyBorder="0" applyAlignment="0" applyProtection="0"/>
    <xf numFmtId="0" fontId="44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44" fillId="24" borderId="0" applyNumberFormat="0" applyBorder="0" applyAlignment="0" applyProtection="0"/>
    <xf numFmtId="0" fontId="44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44" fillId="28" borderId="0" applyNumberFormat="0" applyBorder="0" applyAlignment="0" applyProtection="0"/>
    <xf numFmtId="0" fontId="44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44" fillId="32" borderId="0" applyNumberFormat="0" applyBorder="0" applyAlignment="0" applyProtection="0"/>
    <xf numFmtId="165" fontId="2" fillId="0" borderId="0" applyFont="0" applyFill="0" applyBorder="0" applyAlignment="0" applyProtection="0"/>
    <xf numFmtId="0" fontId="46" fillId="0" borderId="0"/>
    <xf numFmtId="0" fontId="46" fillId="0" borderId="0"/>
    <xf numFmtId="43" fontId="49" fillId="0" borderId="0" applyFont="0" applyFill="0" applyBorder="0" applyAlignment="0" applyProtection="0"/>
    <xf numFmtId="0" fontId="2" fillId="0" borderId="0"/>
    <xf numFmtId="0" fontId="51" fillId="4" borderId="0" applyNumberFormat="0" applyBorder="0" applyAlignment="0" applyProtection="0"/>
    <xf numFmtId="43" fontId="46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50" fillId="0" borderId="0"/>
    <xf numFmtId="0" fontId="52" fillId="48" borderId="0" applyNumberFormat="0" applyBorder="0" applyAlignment="0" applyProtection="0"/>
    <xf numFmtId="0" fontId="48" fillId="42" borderId="0" applyNumberFormat="0" applyBorder="0" applyAlignment="0" applyProtection="0"/>
    <xf numFmtId="0" fontId="48" fillId="44" borderId="0" applyNumberFormat="0" applyBorder="0" applyAlignment="0" applyProtection="0"/>
    <xf numFmtId="0" fontId="52" fillId="46" borderId="0" applyNumberFormat="0" applyBorder="0" applyAlignment="0" applyProtection="0"/>
    <xf numFmtId="43" fontId="46" fillId="0" borderId="0" applyFont="0" applyFill="0" applyBorder="0" applyAlignment="0" applyProtection="0"/>
    <xf numFmtId="0" fontId="48" fillId="34" borderId="0" applyNumberFormat="0" applyBorder="0" applyAlignment="0" applyProtection="0"/>
    <xf numFmtId="0" fontId="48" fillId="37" borderId="0" applyNumberFormat="0" applyBorder="0" applyAlignment="0" applyProtection="0"/>
    <xf numFmtId="0" fontId="53" fillId="34" borderId="0" applyNumberFormat="0" applyBorder="0" applyAlignment="0" applyProtection="0"/>
    <xf numFmtId="0" fontId="3" fillId="0" borderId="0"/>
    <xf numFmtId="0" fontId="48" fillId="43" borderId="0" applyNumberFormat="0" applyBorder="0" applyAlignment="0" applyProtection="0"/>
    <xf numFmtId="0" fontId="48" fillId="41" borderId="0" applyNumberFormat="0" applyBorder="0" applyAlignment="0" applyProtection="0"/>
    <xf numFmtId="0" fontId="52" fillId="46" borderId="0" applyNumberFormat="0" applyBorder="0" applyAlignment="0" applyProtection="0"/>
    <xf numFmtId="0" fontId="46" fillId="0" borderId="0"/>
    <xf numFmtId="0" fontId="52" fillId="45" borderId="0" applyNumberFormat="0" applyBorder="0" applyAlignment="0" applyProtection="0"/>
    <xf numFmtId="0" fontId="48" fillId="33" borderId="0" applyNumberFormat="0" applyBorder="0" applyAlignment="0" applyProtection="0"/>
    <xf numFmtId="0" fontId="48" fillId="42" borderId="0" applyNumberFormat="0" applyBorder="0" applyAlignment="0" applyProtection="0"/>
    <xf numFmtId="43" fontId="2" fillId="0" borderId="0" applyFont="0" applyFill="0" applyBorder="0" applyAlignment="0" applyProtection="0"/>
    <xf numFmtId="0" fontId="52" fillId="43" borderId="0" applyNumberFormat="0" applyBorder="0" applyAlignment="0" applyProtection="0"/>
    <xf numFmtId="0" fontId="55" fillId="52" borderId="19" applyNumberFormat="0" applyAlignment="0" applyProtection="0"/>
    <xf numFmtId="0" fontId="48" fillId="40" borderId="0" applyNumberFormat="0" applyBorder="0" applyAlignment="0" applyProtection="0"/>
    <xf numFmtId="0" fontId="49" fillId="0" borderId="0"/>
    <xf numFmtId="0" fontId="52" fillId="49" borderId="0" applyNumberFormat="0" applyBorder="0" applyAlignment="0" applyProtection="0"/>
    <xf numFmtId="0" fontId="52" fillId="37" borderId="0" applyNumberFormat="0" applyBorder="0" applyAlignment="0" applyProtection="0"/>
    <xf numFmtId="0" fontId="52" fillId="38" borderId="0" applyNumberFormat="0" applyBorder="0" applyAlignment="0" applyProtection="0"/>
    <xf numFmtId="0" fontId="54" fillId="51" borderId="18" applyNumberFormat="0" applyAlignment="0" applyProtection="0"/>
    <xf numFmtId="0" fontId="52" fillId="50" borderId="0" applyNumberFormat="0" applyBorder="0" applyAlignment="0" applyProtection="0"/>
    <xf numFmtId="0" fontId="52" fillId="38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52" fillId="39" borderId="0" applyNumberFormat="0" applyBorder="0" applyAlignment="0" applyProtection="0"/>
    <xf numFmtId="0" fontId="52" fillId="47" borderId="0" applyNumberFormat="0" applyBorder="0" applyAlignment="0" applyProtection="0"/>
    <xf numFmtId="0" fontId="48" fillId="36" borderId="0" applyNumberFormat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56" fillId="0" borderId="0" applyNumberFormat="0" applyFill="0" applyBorder="0" applyAlignment="0" applyProtection="0"/>
    <xf numFmtId="0" fontId="57" fillId="35" borderId="0" applyNumberFormat="0" applyBorder="0" applyAlignment="0" applyProtection="0"/>
    <xf numFmtId="0" fontId="58" fillId="0" borderId="20" applyNumberFormat="0" applyFill="0" applyAlignment="0" applyProtection="0"/>
    <xf numFmtId="0" fontId="59" fillId="0" borderId="21" applyNumberFormat="0" applyFill="0" applyAlignment="0" applyProtection="0"/>
    <xf numFmtId="0" fontId="60" fillId="0" borderId="22" applyNumberFormat="0" applyFill="0" applyAlignment="0" applyProtection="0"/>
    <xf numFmtId="0" fontId="60" fillId="0" borderId="0" applyNumberFormat="0" applyFill="0" applyBorder="0" applyAlignment="0" applyProtection="0"/>
    <xf numFmtId="0" fontId="61" fillId="41" borderId="18" applyNumberFormat="0" applyAlignment="0" applyProtection="0"/>
    <xf numFmtId="0" fontId="62" fillId="0" borderId="23" applyNumberFormat="0" applyFill="0" applyAlignment="0" applyProtection="0"/>
    <xf numFmtId="0" fontId="63" fillId="53" borderId="0" applyNumberFormat="0" applyBorder="0" applyAlignment="0" applyProtection="0"/>
    <xf numFmtId="1" fontId="69" fillId="0" borderId="0"/>
    <xf numFmtId="1" fontId="69" fillId="0" borderId="0"/>
    <xf numFmtId="1" fontId="69" fillId="0" borderId="0"/>
    <xf numFmtId="0" fontId="2" fillId="0" borderId="0"/>
    <xf numFmtId="0" fontId="46" fillId="0" borderId="0"/>
    <xf numFmtId="0" fontId="46" fillId="0" borderId="0"/>
    <xf numFmtId="0" fontId="3" fillId="54" borderId="24" applyNumberFormat="0" applyFont="0" applyAlignment="0" applyProtection="0"/>
    <xf numFmtId="0" fontId="64" fillId="51" borderId="25" applyNumberFormat="0" applyAlignment="0" applyProtection="0"/>
    <xf numFmtId="0" fontId="68" fillId="0" borderId="0"/>
    <xf numFmtId="0" fontId="68" fillId="0" borderId="0"/>
    <xf numFmtId="0" fontId="68" fillId="0" borderId="0"/>
    <xf numFmtId="0" fontId="65" fillId="0" borderId="0" applyNumberFormat="0" applyFill="0" applyBorder="0" applyAlignment="0" applyProtection="0"/>
    <xf numFmtId="0" fontId="66" fillId="0" borderId="26" applyNumberFormat="0" applyFill="0" applyAlignment="0" applyProtection="0"/>
    <xf numFmtId="0" fontId="67" fillId="0" borderId="0" applyNumberFormat="0" applyFill="0" applyBorder="0" applyAlignment="0" applyProtection="0"/>
    <xf numFmtId="0" fontId="50" fillId="0" borderId="0"/>
    <xf numFmtId="1" fontId="69" fillId="0" borderId="0"/>
    <xf numFmtId="0" fontId="68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4" fontId="3" fillId="0" borderId="0" applyFont="0" applyFill="0" applyBorder="0" applyAlignment="0" applyProtection="0"/>
    <xf numFmtId="0" fontId="3" fillId="0" borderId="0"/>
  </cellStyleXfs>
  <cellXfs count="151">
    <xf numFmtId="0" fontId="0" fillId="0" borderId="0" xfId="0"/>
    <xf numFmtId="0" fontId="4" fillId="0" borderId="0" xfId="2" applyFont="1" applyFill="1" applyAlignment="1">
      <alignment vertical="center" wrapText="1"/>
    </xf>
    <xf numFmtId="166" fontId="8" fillId="0" borderId="0" xfId="0" applyNumberFormat="1" applyFont="1" applyFill="1"/>
    <xf numFmtId="3" fontId="8" fillId="0" borderId="0" xfId="0" applyNumberFormat="1" applyFont="1" applyFill="1"/>
    <xf numFmtId="0" fontId="9" fillId="0" borderId="0" xfId="0" applyFont="1" applyAlignment="1">
      <alignment horizontal="left" vertical="top" wrapText="1"/>
    </xf>
    <xf numFmtId="0" fontId="10" fillId="0" borderId="0" xfId="0" applyFont="1" applyAlignment="1">
      <alignment horizontal="right" vertical="top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166" fontId="12" fillId="0" borderId="0" xfId="0" applyNumberFormat="1" applyFont="1" applyFill="1" applyAlignment="1">
      <alignment horizontal="center" vertical="center"/>
    </xf>
    <xf numFmtId="0" fontId="13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167" fontId="13" fillId="0" borderId="1" xfId="5" applyNumberFormat="1" applyFont="1" applyBorder="1" applyAlignment="1">
      <alignment horizontal="right" vertical="top"/>
    </xf>
    <xf numFmtId="0" fontId="16" fillId="0" borderId="1" xfId="0" applyFont="1" applyBorder="1" applyAlignment="1">
      <alignment horizontal="left" vertical="top" wrapText="1"/>
    </xf>
    <xf numFmtId="167" fontId="17" fillId="0" borderId="1" xfId="4" applyNumberFormat="1" applyFont="1" applyBorder="1" applyAlignment="1">
      <alignment horizontal="right" vertical="top"/>
    </xf>
    <xf numFmtId="0" fontId="17" fillId="0" borderId="1" xfId="0" applyFont="1" applyBorder="1" applyAlignment="1">
      <alignment horizontal="left" vertical="top" wrapText="1"/>
    </xf>
    <xf numFmtId="0" fontId="18" fillId="0" borderId="1" xfId="0" applyFont="1" applyBorder="1" applyAlignment="1">
      <alignment horizontal="left" vertical="top" wrapText="1"/>
    </xf>
    <xf numFmtId="0" fontId="19" fillId="0" borderId="0" xfId="0" applyFont="1" applyFill="1"/>
    <xf numFmtId="0" fontId="20" fillId="0" borderId="1" xfId="0" applyFont="1" applyBorder="1" applyAlignment="1">
      <alignment horizontal="left" vertical="top" wrapText="1"/>
    </xf>
    <xf numFmtId="0" fontId="4" fillId="0" borderId="0" xfId="3" applyFont="1" applyFill="1" applyAlignment="1">
      <alignment vertical="center"/>
    </xf>
    <xf numFmtId="0" fontId="4" fillId="0" borderId="0" xfId="3" applyFont="1" applyFill="1" applyAlignment="1">
      <alignment horizontal="right" vertical="center"/>
    </xf>
    <xf numFmtId="166" fontId="21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66" fontId="21" fillId="0" borderId="1" xfId="0" applyNumberFormat="1" applyFont="1" applyFill="1" applyBorder="1"/>
    <xf numFmtId="0" fontId="10" fillId="0" borderId="1" xfId="0" applyFont="1" applyBorder="1" applyAlignment="1">
      <alignment horizontal="left" vertical="top" wrapText="1"/>
    </xf>
    <xf numFmtId="168" fontId="14" fillId="0" borderId="1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top" wrapText="1"/>
    </xf>
    <xf numFmtId="168" fontId="9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9" fillId="0" borderId="1" xfId="0" applyFont="1" applyFill="1" applyBorder="1" applyAlignment="1">
      <alignment horizontal="left" vertical="top" wrapText="1"/>
    </xf>
    <xf numFmtId="168" fontId="16" fillId="0" borderId="1" xfId="1" applyNumberFormat="1" applyFont="1" applyBorder="1" applyAlignment="1">
      <alignment horizontal="center" vertical="center"/>
    </xf>
    <xf numFmtId="166" fontId="8" fillId="0" borderId="1" xfId="0" applyNumberFormat="1" applyFont="1" applyFill="1" applyBorder="1"/>
    <xf numFmtId="168" fontId="22" fillId="0" borderId="1" xfId="1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6" applyFont="1" applyFill="1"/>
    <xf numFmtId="0" fontId="6" fillId="0" borderId="0" xfId="6" applyFont="1" applyFill="1"/>
    <xf numFmtId="0" fontId="24" fillId="0" borderId="1" xfId="6" applyFont="1" applyFill="1" applyBorder="1" applyAlignment="1">
      <alignment vertical="top" wrapText="1"/>
    </xf>
    <xf numFmtId="0" fontId="26" fillId="0" borderId="1" xfId="6" applyFont="1" applyFill="1" applyBorder="1" applyAlignment="1">
      <alignment horizontal="left" vertical="top" wrapText="1"/>
    </xf>
    <xf numFmtId="0" fontId="26" fillId="0" borderId="1" xfId="6" applyFont="1" applyFill="1" applyBorder="1" applyAlignment="1">
      <alignment vertical="top"/>
    </xf>
    <xf numFmtId="0" fontId="1" fillId="0" borderId="0" xfId="6" applyFill="1" applyAlignment="1">
      <alignment horizontal="left" vertical="top" wrapText="1"/>
    </xf>
    <xf numFmtId="0" fontId="15" fillId="0" borderId="0" xfId="6" applyFont="1" applyFill="1" applyAlignment="1">
      <alignment vertical="top"/>
    </xf>
    <xf numFmtId="0" fontId="15" fillId="0" borderId="0" xfId="6" applyFont="1" applyFill="1" applyAlignment="1">
      <alignment vertical="top" wrapText="1"/>
    </xf>
    <xf numFmtId="0" fontId="21" fillId="0" borderId="1" xfId="6" applyFont="1" applyFill="1" applyBorder="1" applyAlignment="1">
      <alignment vertical="top" wrapText="1"/>
    </xf>
    <xf numFmtId="0" fontId="27" fillId="0" borderId="1" xfId="0" applyFont="1" applyBorder="1" applyAlignment="1">
      <alignment horizontal="left" vertical="top" wrapText="1"/>
    </xf>
    <xf numFmtId="169" fontId="21" fillId="0" borderId="0" xfId="6" applyNumberFormat="1" applyFont="1" applyFill="1"/>
    <xf numFmtId="0" fontId="21" fillId="0" borderId="1" xfId="6" applyFont="1" applyFill="1" applyBorder="1" applyAlignment="1">
      <alignment horizontal="center" vertical="top" wrapText="1"/>
    </xf>
    <xf numFmtId="0" fontId="21" fillId="0" borderId="1" xfId="6" applyFont="1" applyFill="1" applyBorder="1" applyAlignment="1">
      <alignment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169" fontId="28" fillId="0" borderId="1" xfId="6" applyNumberFormat="1" applyFont="1" applyFill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left" vertical="top" wrapText="1"/>
    </xf>
    <xf numFmtId="0" fontId="14" fillId="0" borderId="1" xfId="0" applyFont="1" applyBorder="1" applyAlignment="1">
      <alignment horizontal="left" vertical="center" wrapText="1"/>
    </xf>
    <xf numFmtId="0" fontId="6" fillId="0" borderId="0" xfId="3" applyFont="1" applyFill="1" applyAlignment="1">
      <alignment horizontal="right" vertical="center" wrapText="1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45" fillId="0" borderId="0" xfId="0" applyFont="1" applyAlignment="1">
      <alignment horizontal="right" vertical="center" wrapText="1"/>
    </xf>
    <xf numFmtId="0" fontId="14" fillId="0" borderId="4" xfId="0" applyFont="1" applyBorder="1" applyAlignment="1">
      <alignment vertical="top" wrapText="1"/>
    </xf>
    <xf numFmtId="0" fontId="14" fillId="0" borderId="5" xfId="0" applyFont="1" applyBorder="1" applyAlignment="1">
      <alignment vertical="top" wrapText="1"/>
    </xf>
    <xf numFmtId="0" fontId="14" fillId="0" borderId="6" xfId="0" applyFont="1" applyBorder="1" applyAlignment="1">
      <alignment vertical="top" wrapText="1"/>
    </xf>
    <xf numFmtId="0" fontId="14" fillId="0" borderId="1" xfId="0" applyFont="1" applyBorder="1" applyAlignment="1">
      <alignment vertical="top" wrapText="1"/>
    </xf>
    <xf numFmtId="168" fontId="9" fillId="0" borderId="1" xfId="0" applyNumberFormat="1" applyFont="1" applyBorder="1" applyAlignment="1">
      <alignment horizontal="left" vertical="top" wrapText="1"/>
    </xf>
    <xf numFmtId="168" fontId="16" fillId="0" borderId="1" xfId="0" applyNumberFormat="1" applyFont="1" applyBorder="1" applyAlignment="1">
      <alignment horizontal="left" vertical="top" wrapText="1"/>
    </xf>
    <xf numFmtId="168" fontId="14" fillId="0" borderId="1" xfId="0" applyNumberFormat="1" applyFont="1" applyBorder="1" applyAlignment="1">
      <alignment horizontal="left" vertical="center" wrapText="1"/>
    </xf>
    <xf numFmtId="168" fontId="9" fillId="0" borderId="1" xfId="0" applyNumberFormat="1" applyFont="1" applyFill="1" applyBorder="1" applyAlignment="1">
      <alignment horizontal="left" vertical="center" wrapText="1"/>
    </xf>
    <xf numFmtId="0" fontId="47" fillId="0" borderId="1" xfId="0" applyFont="1" applyBorder="1" applyAlignment="1">
      <alignment horizontal="left" vertical="top" wrapText="1"/>
    </xf>
    <xf numFmtId="0" fontId="70" fillId="0" borderId="1" xfId="0" applyFont="1" applyBorder="1" applyAlignment="1">
      <alignment horizontal="left" vertical="top" wrapText="1"/>
    </xf>
    <xf numFmtId="0" fontId="7" fillId="0" borderId="0" xfId="6" applyFont="1" applyFill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21" fillId="0" borderId="4" xfId="6" applyFont="1" applyFill="1" applyBorder="1" applyAlignment="1">
      <alignment horizontal="left" vertical="top"/>
    </xf>
    <xf numFmtId="0" fontId="21" fillId="0" borderId="6" xfId="6" applyFont="1" applyFill="1" applyBorder="1" applyAlignment="1">
      <alignment horizontal="left" vertical="top"/>
    </xf>
    <xf numFmtId="0" fontId="71" fillId="0" borderId="1" xfId="0" applyFont="1" applyBorder="1" applyAlignment="1">
      <alignment horizontal="left" vertical="top" wrapText="1"/>
    </xf>
    <xf numFmtId="43" fontId="14" fillId="0" borderId="1" xfId="0" applyNumberFormat="1" applyFont="1" applyBorder="1" applyAlignment="1">
      <alignment horizontal="left" vertical="top" wrapText="1"/>
    </xf>
    <xf numFmtId="168" fontId="70" fillId="0" borderId="1" xfId="1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4" fillId="0" borderId="0" xfId="6" applyFont="1" applyFill="1" applyAlignment="1">
      <alignment horizontal="right" vertical="center"/>
    </xf>
    <xf numFmtId="0" fontId="13" fillId="0" borderId="0" xfId="131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74" fillId="0" borderId="1" xfId="0" applyNumberFormat="1" applyFont="1" applyFill="1" applyBorder="1" applyAlignment="1">
      <alignment horizontal="center" vertical="center" textRotation="90" wrapText="1"/>
    </xf>
    <xf numFmtId="169" fontId="75" fillId="0" borderId="1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horizontal="center" vertical="center" wrapText="1"/>
    </xf>
    <xf numFmtId="49" fontId="76" fillId="0" borderId="1" xfId="0" applyNumberFormat="1" applyFont="1" applyFill="1" applyBorder="1" applyAlignment="1">
      <alignment horizontal="center" vertical="center" textRotation="90" wrapText="1"/>
    </xf>
    <xf numFmtId="0" fontId="76" fillId="0" borderId="1" xfId="0" applyNumberFormat="1" applyFont="1" applyFill="1" applyBorder="1" applyAlignment="1">
      <alignment horizontal="center" vertical="center" wrapText="1"/>
    </xf>
    <xf numFmtId="169" fontId="77" fillId="0" borderId="3" xfId="0" applyNumberFormat="1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78" fillId="0" borderId="1" xfId="0" applyFont="1" applyFill="1" applyBorder="1" applyAlignment="1">
      <alignment horizontal="center" vertical="center" wrapText="1"/>
    </xf>
    <xf numFmtId="169" fontId="79" fillId="0" borderId="1" xfId="0" applyNumberFormat="1" applyFont="1" applyFill="1" applyBorder="1" applyAlignment="1">
      <alignment horizontal="center" vertical="center" wrapText="1"/>
    </xf>
    <xf numFmtId="169" fontId="4" fillId="0" borderId="1" xfId="0" applyNumberFormat="1" applyFont="1" applyFill="1" applyBorder="1" applyAlignment="1">
      <alignment horizontal="center" vertical="center" wrapText="1"/>
    </xf>
    <xf numFmtId="169" fontId="47" fillId="0" borderId="1" xfId="0" applyNumberFormat="1" applyFont="1" applyFill="1" applyBorder="1" applyAlignment="1">
      <alignment horizontal="center" vertical="center" wrapText="1"/>
    </xf>
    <xf numFmtId="0" fontId="72" fillId="0" borderId="0" xfId="0" applyFont="1" applyFill="1" applyBorder="1" applyAlignment="1">
      <alignment vertical="center" wrapText="1"/>
    </xf>
    <xf numFmtId="0" fontId="72" fillId="55" borderId="1" xfId="57" applyFont="1" applyFill="1" applyBorder="1" applyAlignment="1">
      <alignment horizontal="left" vertical="center" wrapText="1"/>
    </xf>
    <xf numFmtId="0" fontId="45" fillId="0" borderId="0" xfId="0" applyFont="1" applyAlignment="1">
      <alignment horizontal="center" vertical="center" wrapText="1"/>
    </xf>
    <xf numFmtId="0" fontId="13" fillId="0" borderId="0" xfId="131" applyFont="1" applyAlignment="1">
      <alignment vertical="center" wrapText="1"/>
    </xf>
    <xf numFmtId="164" fontId="4" fillId="0" borderId="0" xfId="1" applyNumberFormat="1" applyFont="1" applyFill="1" applyBorder="1" applyAlignment="1">
      <alignment horizontal="center" vertical="center" wrapText="1"/>
    </xf>
    <xf numFmtId="169" fontId="76" fillId="0" borderId="1" xfId="0" applyNumberFormat="1" applyFont="1" applyFill="1" applyBorder="1" applyAlignment="1">
      <alignment horizontal="center" vertical="center" wrapText="1"/>
    </xf>
    <xf numFmtId="164" fontId="19" fillId="0" borderId="0" xfId="1" applyNumberFormat="1" applyFont="1" applyFill="1" applyBorder="1" applyAlignment="1">
      <alignment horizontal="center" vertical="center" wrapText="1"/>
    </xf>
    <xf numFmtId="169" fontId="19" fillId="0" borderId="1" xfId="0" applyNumberFormat="1" applyFont="1" applyFill="1" applyBorder="1" applyAlignment="1">
      <alignment horizontal="center" vertical="center" wrapText="1"/>
    </xf>
    <xf numFmtId="0" fontId="72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9" fontId="72" fillId="0" borderId="1" xfId="0" applyNumberFormat="1" applyFont="1" applyFill="1" applyBorder="1" applyAlignment="1">
      <alignment horizontal="center" vertical="center" wrapText="1"/>
    </xf>
    <xf numFmtId="164" fontId="72" fillId="0" borderId="0" xfId="1" applyNumberFormat="1" applyFont="1" applyFill="1" applyBorder="1" applyAlignment="1">
      <alignment vertical="center" wrapText="1"/>
    </xf>
    <xf numFmtId="0" fontId="80" fillId="0" borderId="1" xfId="0" applyFont="1" applyBorder="1" applyAlignment="1">
      <alignment horizontal="left" vertical="center" wrapText="1"/>
    </xf>
    <xf numFmtId="169" fontId="80" fillId="0" borderId="1" xfId="0" applyNumberFormat="1" applyFont="1" applyBorder="1" applyAlignment="1">
      <alignment horizontal="center" vertical="center" wrapText="1"/>
    </xf>
    <xf numFmtId="0" fontId="80" fillId="0" borderId="0" xfId="0" applyFont="1" applyFill="1" applyBorder="1" applyAlignment="1">
      <alignment vertical="center" wrapText="1"/>
    </xf>
    <xf numFmtId="164" fontId="80" fillId="0" borderId="0" xfId="1" applyNumberFormat="1" applyFont="1" applyFill="1" applyBorder="1" applyAlignment="1">
      <alignment vertical="center" wrapText="1"/>
    </xf>
    <xf numFmtId="0" fontId="72" fillId="55" borderId="1" xfId="57" applyFont="1" applyFill="1" applyBorder="1" applyAlignment="1">
      <alignment horizontal="center" vertical="center" wrapText="1"/>
    </xf>
    <xf numFmtId="169" fontId="72" fillId="55" borderId="1" xfId="57" applyNumberFormat="1" applyFont="1" applyFill="1" applyBorder="1" applyAlignment="1">
      <alignment horizontal="center" vertical="center" wrapText="1"/>
    </xf>
    <xf numFmtId="0" fontId="21" fillId="0" borderId="0" xfId="6" applyFont="1" applyFill="1" applyBorder="1" applyAlignment="1">
      <alignment horizontal="left" vertical="top"/>
    </xf>
    <xf numFmtId="169" fontId="28" fillId="0" borderId="0" xfId="6" applyNumberFormat="1" applyFont="1" applyFill="1" applyBorder="1" applyAlignment="1">
      <alignment horizontal="center" vertical="center" wrapText="1"/>
    </xf>
    <xf numFmtId="167" fontId="82" fillId="0" borderId="1" xfId="5" applyNumberFormat="1" applyFont="1" applyBorder="1" applyAlignment="1">
      <alignment horizontal="right" vertical="top"/>
    </xf>
    <xf numFmtId="167" fontId="70" fillId="0" borderId="1" xfId="4" applyNumberFormat="1" applyFont="1" applyBorder="1" applyAlignment="1">
      <alignment horizontal="right" vertical="top"/>
    </xf>
    <xf numFmtId="167" fontId="70" fillId="0" borderId="1" xfId="5" applyNumberFormat="1" applyFont="1" applyBorder="1" applyAlignment="1">
      <alignment horizontal="right" vertical="top"/>
    </xf>
    <xf numFmtId="0" fontId="83" fillId="0" borderId="1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Alignment="1">
      <alignment horizont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13" fillId="0" borderId="0" xfId="131" applyFont="1" applyAlignment="1">
      <alignment horizontal="center" vertical="center" wrapText="1"/>
    </xf>
    <xf numFmtId="169" fontId="73" fillId="0" borderId="0" xfId="0" applyNumberFormat="1" applyFont="1" applyFill="1" applyBorder="1" applyAlignment="1">
      <alignment horizontal="right" vertical="center" wrapText="1"/>
    </xf>
    <xf numFmtId="49" fontId="74" fillId="0" borderId="1" xfId="0" applyNumberFormat="1" applyFont="1" applyFill="1" applyBorder="1" applyAlignment="1">
      <alignment horizontal="center" vertical="center" wrapText="1"/>
    </xf>
    <xf numFmtId="0" fontId="74" fillId="0" borderId="1" xfId="0" applyNumberFormat="1" applyFont="1" applyFill="1" applyBorder="1" applyAlignment="1">
      <alignment horizontal="center" vertical="center" wrapText="1"/>
    </xf>
    <xf numFmtId="169" fontId="75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169" fontId="74" fillId="0" borderId="1" xfId="0" applyNumberFormat="1" applyFont="1" applyFill="1" applyBorder="1" applyAlignment="1">
      <alignment horizontal="center" vertical="center" wrapText="1"/>
    </xf>
    <xf numFmtId="166" fontId="7" fillId="0" borderId="0" xfId="0" applyNumberFormat="1" applyFont="1" applyFill="1" applyAlignment="1">
      <alignment horizontal="center" wrapText="1"/>
    </xf>
    <xf numFmtId="166" fontId="21" fillId="0" borderId="4" xfId="0" applyNumberFormat="1" applyFont="1" applyFill="1" applyBorder="1" applyAlignment="1">
      <alignment horizontal="center" vertical="center"/>
    </xf>
    <xf numFmtId="166" fontId="21" fillId="0" borderId="5" xfId="0" applyNumberFormat="1" applyFont="1" applyFill="1" applyBorder="1" applyAlignment="1">
      <alignment horizontal="center" vertical="center"/>
    </xf>
    <xf numFmtId="166" fontId="21" fillId="0" borderId="6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right" vertical="top"/>
    </xf>
    <xf numFmtId="0" fontId="10" fillId="0" borderId="0" xfId="0" applyFont="1" applyAlignment="1">
      <alignment horizontal="center" vertical="center" wrapText="1"/>
    </xf>
    <xf numFmtId="0" fontId="81" fillId="0" borderId="4" xfId="0" applyFont="1" applyBorder="1" applyAlignment="1">
      <alignment horizontal="center" wrapText="1"/>
    </xf>
    <xf numFmtId="0" fontId="81" fillId="0" borderId="6" xfId="0" applyFont="1" applyBorder="1" applyAlignment="1">
      <alignment horizontal="center" wrapText="1"/>
    </xf>
    <xf numFmtId="0" fontId="21" fillId="0" borderId="4" xfId="6" applyFont="1" applyFill="1" applyBorder="1" applyAlignment="1">
      <alignment horizontal="center" vertical="top"/>
    </xf>
    <xf numFmtId="0" fontId="21" fillId="0" borderId="6" xfId="6" applyFont="1" applyFill="1" applyBorder="1" applyAlignment="1">
      <alignment horizontal="center" vertical="top"/>
    </xf>
    <xf numFmtId="0" fontId="7" fillId="0" borderId="0" xfId="6" applyFont="1" applyFill="1" applyAlignment="1">
      <alignment horizontal="center" vertical="top" wrapText="1"/>
    </xf>
    <xf numFmtId="0" fontId="25" fillId="0" borderId="0" xfId="6" applyFont="1" applyFill="1" applyAlignment="1">
      <alignment horizontal="center" vertical="center"/>
    </xf>
    <xf numFmtId="0" fontId="21" fillId="0" borderId="2" xfId="6" applyFont="1" applyFill="1" applyBorder="1" applyAlignment="1">
      <alignment horizontal="center" vertical="top" wrapText="1"/>
    </xf>
    <xf numFmtId="0" fontId="21" fillId="0" borderId="7" xfId="6" applyFont="1" applyFill="1" applyBorder="1" applyAlignment="1">
      <alignment horizontal="center" vertical="top" wrapText="1"/>
    </xf>
    <xf numFmtId="0" fontId="21" fillId="0" borderId="3" xfId="6" applyFont="1" applyFill="1" applyBorder="1" applyAlignment="1">
      <alignment horizontal="center" vertical="top" wrapText="1"/>
    </xf>
    <xf numFmtId="0" fontId="27" fillId="0" borderId="4" xfId="0" applyFont="1" applyBorder="1" applyAlignment="1">
      <alignment horizontal="center" vertical="top" wrapText="1"/>
    </xf>
    <xf numFmtId="0" fontId="27" fillId="0" borderId="6" xfId="0" applyFont="1" applyBorder="1" applyAlignment="1">
      <alignment horizontal="center" vertical="top" wrapText="1"/>
    </xf>
    <xf numFmtId="0" fontId="7" fillId="0" borderId="0" xfId="6" applyFont="1" applyFill="1" applyAlignment="1">
      <alignment horizontal="center" vertical="center" wrapText="1"/>
    </xf>
  </cellXfs>
  <cellStyles count="132">
    <cellStyle name="20% - Accent1 2" xfId="78"/>
    <cellStyle name="20% - Accent2 2" xfId="69"/>
    <cellStyle name="20% - Accent3 2" xfId="91"/>
    <cellStyle name="20% - Accent4 2" xfId="92"/>
    <cellStyle name="20% - Accent5 2" xfId="83"/>
    <cellStyle name="20% - Accent6 2" xfId="74"/>
    <cellStyle name="20% — акцент1 2" xfId="26"/>
    <cellStyle name="20% — акцент2 2" xfId="30"/>
    <cellStyle name="20% — акцент3 2" xfId="34"/>
    <cellStyle name="20% — акцент4 2" xfId="38"/>
    <cellStyle name="20% — акцент5 2" xfId="42"/>
    <cellStyle name="20% — акцент6 2" xfId="46"/>
    <cellStyle name="40% - Accent1 2" xfId="65"/>
    <cellStyle name="40% - Accent2 2" xfId="73"/>
    <cellStyle name="40% - Accent3 2" xfId="70"/>
    <cellStyle name="40% - Accent4 2" xfId="95"/>
    <cellStyle name="40% - Accent5 2" xfId="79"/>
    <cellStyle name="40% - Accent6 2" xfId="66"/>
    <cellStyle name="40% — акцент1 2" xfId="27"/>
    <cellStyle name="40% — акцент2 2" xfId="31"/>
    <cellStyle name="40% — акцент3 2" xfId="35"/>
    <cellStyle name="40% — акцент4 2" xfId="39"/>
    <cellStyle name="40% — акцент5 2" xfId="43"/>
    <cellStyle name="40% — акцент6 2" xfId="47"/>
    <cellStyle name="60% - Accent1 2" xfId="77"/>
    <cellStyle name="60% - Accent2 2" xfId="81"/>
    <cellStyle name="60% - Accent3 2" xfId="86"/>
    <cellStyle name="60% - Accent4 2" xfId="87"/>
    <cellStyle name="60% - Accent5 2" xfId="75"/>
    <cellStyle name="60% - Accent6 2" xfId="93"/>
    <cellStyle name="60% — акцент1 2" xfId="28"/>
    <cellStyle name="60% — акцент2 2" xfId="32"/>
    <cellStyle name="60% — акцент3 2" xfId="36"/>
    <cellStyle name="60% — акцент4 2" xfId="40"/>
    <cellStyle name="60% — акцент5 2" xfId="44"/>
    <cellStyle name="60% — акцент6 2" xfId="48"/>
    <cellStyle name="Accent1 2" xfId="94"/>
    <cellStyle name="Accent2 2" xfId="64"/>
    <cellStyle name="Accent3 2" xfId="85"/>
    <cellStyle name="Accent4 2" xfId="90"/>
    <cellStyle name="Accent5 2" xfId="67"/>
    <cellStyle name="Accent6 2" xfId="89"/>
    <cellStyle name="Bad 2" xfId="71"/>
    <cellStyle name="Calculation 2" xfId="88"/>
    <cellStyle name="Check Cell 2" xfId="82"/>
    <cellStyle name="Comma 15" xfId="130"/>
    <cellStyle name="Comma 2" xfId="56"/>
    <cellStyle name="Comma 2 2" xfId="52"/>
    <cellStyle name="Comma 2 2 2" xfId="96"/>
    <cellStyle name="Comma 2 3" xfId="55"/>
    <cellStyle name="Comma 3" xfId="60"/>
    <cellStyle name="Comma 3 2" xfId="97"/>
    <cellStyle name="Comma 3 2 2" xfId="128"/>
    <cellStyle name="Comma 4" xfId="68"/>
    <cellStyle name="Comma 5" xfId="80"/>
    <cellStyle name="Comma 6" xfId="127"/>
    <cellStyle name="Explanatory Text 2" xfId="98"/>
    <cellStyle name="Good 2" xfId="99"/>
    <cellStyle name="Heading 1 2" xfId="100"/>
    <cellStyle name="Heading 2 2" xfId="101"/>
    <cellStyle name="Heading 3 2" xfId="102"/>
    <cellStyle name="Heading 4 2" xfId="103"/>
    <cellStyle name="Input 2" xfId="104"/>
    <cellStyle name="Linked Cell 2" xfId="105"/>
    <cellStyle name="Neutral 2" xfId="54"/>
    <cellStyle name="Neutral 3" xfId="106"/>
    <cellStyle name="Normal 10" xfId="125"/>
    <cellStyle name="Normal 11" xfId="126"/>
    <cellStyle name="Normal 2" xfId="6"/>
    <cellStyle name="Normal 2 2" xfId="107"/>
    <cellStyle name="Normal 2 3" xfId="108"/>
    <cellStyle name="Normal 2 4" xfId="61"/>
    <cellStyle name="Normal 3" xfId="50"/>
    <cellStyle name="Normal 3 2" xfId="63"/>
    <cellStyle name="Normal 3 2 2" xfId="109"/>
    <cellStyle name="Normal 3 3" xfId="59"/>
    <cellStyle name="Normal 3_HavelvacN2axjusakN3" xfId="84"/>
    <cellStyle name="Normal 4" xfId="51"/>
    <cellStyle name="Normal 4 2" xfId="72"/>
    <cellStyle name="Normal 5" xfId="2"/>
    <cellStyle name="Normal 5 2" xfId="110"/>
    <cellStyle name="Normal 5 2 2" xfId="129"/>
    <cellStyle name="Normal 5 3" xfId="76"/>
    <cellStyle name="Normal 6" xfId="111"/>
    <cellStyle name="Normal 7" xfId="112"/>
    <cellStyle name="Normal 8" xfId="3"/>
    <cellStyle name="Normal 8 2" xfId="53"/>
    <cellStyle name="Normal 9" xfId="124"/>
    <cellStyle name="Normal_General 17.02.04" xfId="131"/>
    <cellStyle name="Note 2" xfId="113"/>
    <cellStyle name="Output 2" xfId="114"/>
    <cellStyle name="Percent 2" xfId="58"/>
    <cellStyle name="SN_241" xfId="4"/>
    <cellStyle name="SN_b" xfId="5"/>
    <cellStyle name="Style 1" xfId="115"/>
    <cellStyle name="Style 1 2" xfId="116"/>
    <cellStyle name="Style 1 2 2" xfId="123"/>
    <cellStyle name="Style 1_verchnakan_ax21-25_2018" xfId="117"/>
    <cellStyle name="Title 2" xfId="118"/>
    <cellStyle name="Total 2" xfId="119"/>
    <cellStyle name="Warning Text 2" xfId="120"/>
    <cellStyle name="Акцент1 2" xfId="25"/>
    <cellStyle name="Акцент2 2" xfId="29"/>
    <cellStyle name="Акцент3 2" xfId="33"/>
    <cellStyle name="Акцент4 2" xfId="37"/>
    <cellStyle name="Акцент5 2" xfId="41"/>
    <cellStyle name="Акцент6 2" xfId="45"/>
    <cellStyle name="Ввод  2" xfId="17"/>
    <cellStyle name="Вывод 2" xfId="18"/>
    <cellStyle name="Вычисление 2" xfId="19"/>
    <cellStyle name="Заголовок 1 2" xfId="10"/>
    <cellStyle name="Заголовок 2 2" xfId="11"/>
    <cellStyle name="Заголовок 3 2" xfId="12"/>
    <cellStyle name="Заголовок 4 2" xfId="13"/>
    <cellStyle name="Итог 2" xfId="24"/>
    <cellStyle name="Контрольная ячейка 2" xfId="21"/>
    <cellStyle name="Название 2" xfId="9"/>
    <cellStyle name="Нейтральный 2" xfId="16"/>
    <cellStyle name="Обычный" xfId="0" builtinId="0"/>
    <cellStyle name="Обычный 2" xfId="8"/>
    <cellStyle name="Обычный 2 2" xfId="122"/>
    <cellStyle name="Обычный 2 3" xfId="121"/>
    <cellStyle name="Обычный 3" xfId="57"/>
    <cellStyle name="Плохой 2" xfId="15"/>
    <cellStyle name="Пояснение 2" xfId="23"/>
    <cellStyle name="Примечание" xfId="7" builtinId="10" customBuiltin="1"/>
    <cellStyle name="Связанная ячейка 2" xfId="20"/>
    <cellStyle name="Текст предупреждения 2" xfId="22"/>
    <cellStyle name="Финансовый" xfId="1" builtinId="3"/>
    <cellStyle name="Финансовый 2" xfId="49"/>
    <cellStyle name="Финансовый 3" xfId="62"/>
    <cellStyle name="Хороший 2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opLeftCell="A7" zoomScaleNormal="100" zoomScaleSheetLayoutView="100" workbookViewId="0">
      <selection activeCell="C19" sqref="C19"/>
    </sheetView>
  </sheetViews>
  <sheetFormatPr defaultRowHeight="17.25" x14ac:dyDescent="0.3"/>
  <cols>
    <col min="1" max="1" width="8.140625" style="16" customWidth="1"/>
    <col min="2" max="2" width="9.28515625" style="16" customWidth="1"/>
    <col min="3" max="3" width="58.28515625" style="16" customWidth="1"/>
    <col min="4" max="4" width="19.140625" style="16" customWidth="1"/>
    <col min="5" max="5" width="21" style="16" customWidth="1"/>
    <col min="6" max="6" width="11.5703125" style="16" bestFit="1" customWidth="1"/>
    <col min="7" max="7" width="11.7109375" style="16" bestFit="1" customWidth="1"/>
    <col min="8" max="8" width="12.140625" style="16" bestFit="1" customWidth="1"/>
    <col min="9" max="9" width="11.85546875" style="16" bestFit="1" customWidth="1"/>
    <col min="10" max="16384" width="9.140625" style="16"/>
  </cols>
  <sheetData>
    <row r="1" spans="1:5" s="1" customFormat="1" ht="16.5" customHeight="1" x14ac:dyDescent="0.25">
      <c r="E1" s="51" t="s">
        <v>91</v>
      </c>
    </row>
    <row r="2" spans="1:5" s="1" customFormat="1" ht="16.5" customHeight="1" x14ac:dyDescent="0.25">
      <c r="D2" s="52"/>
      <c r="E2" s="67" t="s">
        <v>81</v>
      </c>
    </row>
    <row r="3" spans="1:5" s="1" customFormat="1" ht="17.25" customHeight="1" x14ac:dyDescent="0.25">
      <c r="D3" s="53"/>
      <c r="E3" s="68" t="s">
        <v>80</v>
      </c>
    </row>
    <row r="4" spans="1:5" s="2" customFormat="1" ht="78.75" customHeight="1" x14ac:dyDescent="0.3">
      <c r="A4" s="116" t="s">
        <v>83</v>
      </c>
      <c r="B4" s="116"/>
      <c r="C4" s="116"/>
      <c r="D4" s="116"/>
      <c r="E4" s="116"/>
    </row>
    <row r="5" spans="1:5" s="2" customFormat="1" x14ac:dyDescent="0.3">
      <c r="A5" s="4"/>
      <c r="B5" s="4"/>
      <c r="C5" s="4"/>
      <c r="D5" s="4"/>
      <c r="E5" s="5" t="s">
        <v>0</v>
      </c>
    </row>
    <row r="6" spans="1:5" s="2" customFormat="1" ht="60.75" customHeight="1" x14ac:dyDescent="0.3">
      <c r="A6" s="117" t="s">
        <v>1</v>
      </c>
      <c r="B6" s="117"/>
      <c r="C6" s="118" t="s">
        <v>2</v>
      </c>
      <c r="D6" s="121" t="s">
        <v>79</v>
      </c>
      <c r="E6" s="122"/>
    </row>
    <row r="7" spans="1:5" s="2" customFormat="1" ht="39.75" customHeight="1" x14ac:dyDescent="0.3">
      <c r="A7" s="69" t="s">
        <v>4</v>
      </c>
      <c r="B7" s="69" t="s">
        <v>82</v>
      </c>
      <c r="C7" s="119"/>
      <c r="D7" s="120" t="s">
        <v>30</v>
      </c>
      <c r="E7" s="120" t="s">
        <v>31</v>
      </c>
    </row>
    <row r="8" spans="1:5" s="8" customFormat="1" ht="13.5" customHeight="1" x14ac:dyDescent="0.25">
      <c r="A8" s="6"/>
      <c r="B8" s="6"/>
      <c r="C8" s="7"/>
      <c r="D8" s="120"/>
      <c r="E8" s="120"/>
    </row>
    <row r="9" spans="1:5" s="2" customFormat="1" x14ac:dyDescent="0.3">
      <c r="A9" s="9"/>
      <c r="B9" s="9"/>
      <c r="C9" s="9" t="s">
        <v>8</v>
      </c>
      <c r="D9" s="113">
        <f>D10+D24</f>
        <v>0</v>
      </c>
      <c r="E9" s="113">
        <f>E10+E24</f>
        <v>0</v>
      </c>
    </row>
    <row r="10" spans="1:5" s="2" customFormat="1" x14ac:dyDescent="0.3">
      <c r="A10" s="10"/>
      <c r="B10" s="10"/>
      <c r="C10" s="9" t="s">
        <v>57</v>
      </c>
      <c r="D10" s="11">
        <f t="shared" ref="D10:E10" si="0">+D11</f>
        <v>0</v>
      </c>
      <c r="E10" s="114">
        <f t="shared" si="0"/>
        <v>601260</v>
      </c>
    </row>
    <row r="11" spans="1:5" s="2" customFormat="1" x14ac:dyDescent="0.3">
      <c r="A11" s="10">
        <v>1138</v>
      </c>
      <c r="B11" s="10"/>
      <c r="C11" s="72" t="s">
        <v>9</v>
      </c>
      <c r="D11" s="11">
        <f>D18</f>
        <v>0</v>
      </c>
      <c r="E11" s="112">
        <f>E18</f>
        <v>601260</v>
      </c>
    </row>
    <row r="12" spans="1:5" s="2" customFormat="1" x14ac:dyDescent="0.3">
      <c r="A12" s="10"/>
      <c r="B12" s="10"/>
      <c r="C12" s="14" t="s">
        <v>58</v>
      </c>
      <c r="D12" s="10"/>
      <c r="E12" s="10"/>
    </row>
    <row r="13" spans="1:5" s="2" customFormat="1" x14ac:dyDescent="0.3">
      <c r="A13" s="10"/>
      <c r="B13" s="10"/>
      <c r="C13" s="12" t="s">
        <v>10</v>
      </c>
      <c r="D13" s="12"/>
      <c r="E13" s="10"/>
    </row>
    <row r="14" spans="1:5" s="2" customFormat="1" ht="49.5" x14ac:dyDescent="0.3">
      <c r="A14" s="10"/>
      <c r="B14" s="10"/>
      <c r="C14" s="14" t="s">
        <v>59</v>
      </c>
      <c r="D14" s="10"/>
      <c r="E14" s="10"/>
    </row>
    <row r="15" spans="1:5" s="2" customFormat="1" x14ac:dyDescent="0.3">
      <c r="A15" s="10"/>
      <c r="B15" s="10"/>
      <c r="C15" s="12" t="s">
        <v>11</v>
      </c>
      <c r="D15" s="12"/>
      <c r="E15" s="10"/>
    </row>
    <row r="16" spans="1:5" s="2" customFormat="1" ht="75" customHeight="1" x14ac:dyDescent="0.3">
      <c r="A16" s="10"/>
      <c r="B16" s="10"/>
      <c r="C16" s="14" t="s">
        <v>60</v>
      </c>
      <c r="D16" s="10"/>
      <c r="E16" s="10"/>
    </row>
    <row r="17" spans="1:5" s="2" customFormat="1" ht="17.25" customHeight="1" x14ac:dyDescent="0.3">
      <c r="A17" s="55" t="s">
        <v>12</v>
      </c>
      <c r="B17" s="56"/>
      <c r="C17" s="1" t="s">
        <v>12</v>
      </c>
      <c r="D17" s="56"/>
      <c r="E17" s="57"/>
    </row>
    <row r="18" spans="1:5" s="2" customFormat="1" x14ac:dyDescent="0.3">
      <c r="A18" s="10"/>
      <c r="B18" s="10">
        <v>31003</v>
      </c>
      <c r="C18" s="10" t="s">
        <v>14</v>
      </c>
      <c r="D18" s="13">
        <v>0</v>
      </c>
      <c r="E18" s="13">
        <v>601260</v>
      </c>
    </row>
    <row r="19" spans="1:5" s="2" customFormat="1" ht="49.5" x14ac:dyDescent="0.3">
      <c r="A19" s="10"/>
      <c r="B19" s="10"/>
      <c r="C19" s="10" t="s">
        <v>93</v>
      </c>
      <c r="D19" s="10"/>
      <c r="E19" s="10"/>
    </row>
    <row r="20" spans="1:5" s="2" customFormat="1" x14ac:dyDescent="0.3">
      <c r="A20" s="10"/>
      <c r="B20" s="10"/>
      <c r="C20" s="10" t="s">
        <v>15</v>
      </c>
      <c r="D20" s="10"/>
      <c r="E20" s="10"/>
    </row>
    <row r="21" spans="1:5" s="2" customFormat="1" ht="49.5" x14ac:dyDescent="0.3">
      <c r="A21" s="10"/>
      <c r="B21" s="10"/>
      <c r="C21" s="10" t="s">
        <v>94</v>
      </c>
      <c r="D21" s="10"/>
      <c r="E21" s="10"/>
    </row>
    <row r="22" spans="1:5" s="2" customFormat="1" x14ac:dyDescent="0.3">
      <c r="A22" s="10"/>
      <c r="B22" s="10"/>
      <c r="C22" s="10" t="s">
        <v>16</v>
      </c>
      <c r="D22" s="10"/>
      <c r="E22" s="10"/>
    </row>
    <row r="23" spans="1:5" s="2" customFormat="1" ht="33" x14ac:dyDescent="0.3">
      <c r="A23" s="10"/>
      <c r="B23" s="10"/>
      <c r="C23" s="10" t="s">
        <v>92</v>
      </c>
      <c r="D23" s="10"/>
      <c r="E23" s="10"/>
    </row>
    <row r="24" spans="1:5" x14ac:dyDescent="0.3">
      <c r="A24" s="14"/>
      <c r="B24" s="14"/>
      <c r="C24" s="15" t="s">
        <v>18</v>
      </c>
      <c r="D24" s="13">
        <f>D25</f>
        <v>0</v>
      </c>
      <c r="E24" s="113">
        <f t="shared" ref="E24" si="1">E25</f>
        <v>-601260</v>
      </c>
    </row>
    <row r="25" spans="1:5" x14ac:dyDescent="0.3">
      <c r="A25" s="14" t="s">
        <v>19</v>
      </c>
      <c r="B25" s="14"/>
      <c r="C25" s="17" t="s">
        <v>9</v>
      </c>
      <c r="D25" s="13">
        <f>D32</f>
        <v>0</v>
      </c>
      <c r="E25" s="13">
        <f>E32</f>
        <v>-601260</v>
      </c>
    </row>
    <row r="26" spans="1:5" x14ac:dyDescent="0.3">
      <c r="A26" s="14"/>
      <c r="B26" s="14"/>
      <c r="C26" s="14" t="s">
        <v>20</v>
      </c>
      <c r="D26" s="10"/>
      <c r="E26" s="10"/>
    </row>
    <row r="27" spans="1:5" x14ac:dyDescent="0.3">
      <c r="A27" s="14"/>
      <c r="B27" s="14"/>
      <c r="C27" s="17" t="s">
        <v>10</v>
      </c>
      <c r="D27" s="10"/>
      <c r="E27" s="10"/>
    </row>
    <row r="28" spans="1:5" ht="56.25" customHeight="1" x14ac:dyDescent="0.3">
      <c r="A28" s="14"/>
      <c r="B28" s="14"/>
      <c r="C28" s="14" t="s">
        <v>21</v>
      </c>
      <c r="D28" s="10"/>
      <c r="E28" s="10"/>
    </row>
    <row r="29" spans="1:5" x14ac:dyDescent="0.3">
      <c r="A29" s="14"/>
      <c r="B29" s="14"/>
      <c r="C29" s="17" t="s">
        <v>11</v>
      </c>
      <c r="D29" s="10"/>
      <c r="E29" s="10"/>
    </row>
    <row r="30" spans="1:5" ht="33" x14ac:dyDescent="0.3">
      <c r="A30" s="14"/>
      <c r="B30" s="14"/>
      <c r="C30" s="14" t="s">
        <v>22</v>
      </c>
      <c r="D30" s="10"/>
      <c r="E30" s="10"/>
    </row>
    <row r="31" spans="1:5" s="2" customFormat="1" x14ac:dyDescent="0.3">
      <c r="A31" s="58"/>
      <c r="B31" s="58"/>
      <c r="C31" s="1" t="s">
        <v>12</v>
      </c>
      <c r="D31" s="58"/>
      <c r="E31" s="58"/>
    </row>
    <row r="32" spans="1:5" x14ac:dyDescent="0.3">
      <c r="A32" s="14"/>
      <c r="B32" s="14" t="s">
        <v>13</v>
      </c>
      <c r="C32" s="17" t="s">
        <v>14</v>
      </c>
      <c r="D32" s="13">
        <v>0</v>
      </c>
      <c r="E32" s="13">
        <f>-E18</f>
        <v>-601260</v>
      </c>
    </row>
    <row r="33" spans="1:5" x14ac:dyDescent="0.3">
      <c r="A33" s="14"/>
      <c r="B33" s="14"/>
      <c r="C33" s="14" t="s">
        <v>20</v>
      </c>
      <c r="D33" s="10"/>
      <c r="E33" s="10"/>
    </row>
    <row r="34" spans="1:5" x14ac:dyDescent="0.3">
      <c r="A34" s="14"/>
      <c r="B34" s="14"/>
      <c r="C34" s="17" t="s">
        <v>15</v>
      </c>
      <c r="D34" s="10"/>
      <c r="E34" s="10"/>
    </row>
    <row r="35" spans="1:5" ht="69" customHeight="1" x14ac:dyDescent="0.3">
      <c r="A35" s="14"/>
      <c r="B35" s="14"/>
      <c r="C35" s="14" t="s">
        <v>23</v>
      </c>
      <c r="D35" s="10"/>
      <c r="E35" s="10"/>
    </row>
    <row r="36" spans="1:5" x14ac:dyDescent="0.3">
      <c r="A36" s="14"/>
      <c r="B36" s="14"/>
      <c r="C36" s="17" t="s">
        <v>16</v>
      </c>
      <c r="D36" s="10"/>
      <c r="E36" s="10"/>
    </row>
    <row r="37" spans="1:5" x14ac:dyDescent="0.3">
      <c r="A37" s="14"/>
      <c r="B37" s="14"/>
      <c r="C37" s="14" t="s">
        <v>17</v>
      </c>
      <c r="D37" s="10"/>
      <c r="E37" s="10"/>
    </row>
  </sheetData>
  <mergeCells count="6">
    <mergeCell ref="A4:E4"/>
    <mergeCell ref="A6:B6"/>
    <mergeCell ref="C6:C7"/>
    <mergeCell ref="D7:D8"/>
    <mergeCell ref="E7:E8"/>
    <mergeCell ref="D6:E6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zoomScaleNormal="100" workbookViewId="0">
      <selection activeCell="H15" sqref="H15"/>
    </sheetView>
  </sheetViews>
  <sheetFormatPr defaultRowHeight="15" x14ac:dyDescent="0.25"/>
  <cols>
    <col min="1" max="2" width="6.42578125" customWidth="1"/>
    <col min="3" max="3" width="46.140625" customWidth="1"/>
    <col min="4" max="4" width="13.7109375" bestFit="1" customWidth="1"/>
    <col min="5" max="5" width="15.140625" customWidth="1"/>
    <col min="6" max="6" width="15.28515625" customWidth="1"/>
    <col min="7" max="7" width="16" customWidth="1"/>
    <col min="8" max="8" width="14.5703125" customWidth="1"/>
    <col min="9" max="10" width="14.140625" customWidth="1"/>
  </cols>
  <sheetData>
    <row r="1" spans="1:10" ht="24.75" customHeight="1" x14ac:dyDescent="0.25">
      <c r="F1" s="76"/>
      <c r="G1" s="76"/>
      <c r="H1" s="77" t="s">
        <v>121</v>
      </c>
    </row>
    <row r="2" spans="1:10" ht="16.5" x14ac:dyDescent="0.25">
      <c r="F2" s="123" t="s">
        <v>81</v>
      </c>
      <c r="G2" s="123"/>
      <c r="H2" s="123"/>
      <c r="I2" s="78"/>
      <c r="J2" s="78"/>
    </row>
    <row r="3" spans="1:10" ht="16.5" x14ac:dyDescent="0.25">
      <c r="F3" s="124" t="s">
        <v>80</v>
      </c>
      <c r="G3" s="124"/>
      <c r="H3" s="124"/>
      <c r="I3" s="78"/>
      <c r="J3" s="78"/>
    </row>
    <row r="4" spans="1:10" ht="16.5" x14ac:dyDescent="0.25">
      <c r="I4" s="78"/>
      <c r="J4" s="78"/>
    </row>
    <row r="5" spans="1:10" ht="46.5" customHeight="1" x14ac:dyDescent="0.25">
      <c r="A5" s="125" t="s">
        <v>109</v>
      </c>
      <c r="B5" s="125"/>
      <c r="C5" s="125"/>
      <c r="D5" s="125"/>
      <c r="E5" s="125"/>
      <c r="F5" s="125"/>
      <c r="G5" s="125"/>
      <c r="H5" s="125"/>
    </row>
    <row r="6" spans="1:10" x14ac:dyDescent="0.25">
      <c r="G6" s="126" t="s">
        <v>0</v>
      </c>
      <c r="H6" s="126"/>
      <c r="I6" s="79"/>
      <c r="J6" s="79"/>
    </row>
    <row r="7" spans="1:10" ht="37.5" customHeight="1" x14ac:dyDescent="0.25">
      <c r="A7" s="127" t="s">
        <v>95</v>
      </c>
      <c r="B7" s="127"/>
      <c r="C7" s="128" t="s">
        <v>96</v>
      </c>
      <c r="D7" s="129" t="s">
        <v>97</v>
      </c>
      <c r="E7" s="130" t="s">
        <v>3</v>
      </c>
      <c r="F7" s="130"/>
      <c r="G7" s="130"/>
      <c r="H7" s="130"/>
      <c r="I7" s="79"/>
      <c r="J7" s="79"/>
    </row>
    <row r="8" spans="1:10" s="79" customFormat="1" ht="31.5" customHeight="1" x14ac:dyDescent="0.25">
      <c r="A8" s="127"/>
      <c r="B8" s="127"/>
      <c r="C8" s="128"/>
      <c r="D8" s="129"/>
      <c r="E8" s="131" t="s">
        <v>89</v>
      </c>
      <c r="F8" s="131"/>
      <c r="G8" s="131"/>
      <c r="H8" s="131"/>
    </row>
    <row r="9" spans="1:10" s="79" customFormat="1" ht="76.5" x14ac:dyDescent="0.25">
      <c r="A9" s="80" t="s">
        <v>98</v>
      </c>
      <c r="B9" s="80" t="s">
        <v>99</v>
      </c>
      <c r="C9" s="128"/>
      <c r="D9" s="129"/>
      <c r="E9" s="81" t="s">
        <v>100</v>
      </c>
      <c r="F9" s="81" t="s">
        <v>101</v>
      </c>
      <c r="G9" s="81" t="s">
        <v>102</v>
      </c>
      <c r="H9" s="81" t="s">
        <v>103</v>
      </c>
      <c r="I9" s="82"/>
      <c r="J9" s="82"/>
    </row>
    <row r="10" spans="1:10" s="82" customFormat="1" ht="17.25" x14ac:dyDescent="0.25">
      <c r="A10" s="83"/>
      <c r="B10" s="83"/>
      <c r="C10" s="84" t="s">
        <v>104</v>
      </c>
      <c r="D10" s="85">
        <f>D12</f>
        <v>601260</v>
      </c>
      <c r="E10" s="85">
        <f>E12</f>
        <v>0</v>
      </c>
      <c r="F10" s="85">
        <f>F12</f>
        <v>0</v>
      </c>
      <c r="G10" s="85">
        <f>G12</f>
        <v>0</v>
      </c>
      <c r="H10" s="85">
        <f>H12</f>
        <v>601260</v>
      </c>
      <c r="I10" s="86"/>
      <c r="J10" s="86"/>
    </row>
    <row r="11" spans="1:10" s="86" customFormat="1" ht="17.25" x14ac:dyDescent="0.25">
      <c r="A11" s="83"/>
      <c r="B11" s="83"/>
      <c r="C11" s="115" t="s">
        <v>105</v>
      </c>
      <c r="D11" s="85"/>
      <c r="E11" s="85"/>
      <c r="F11" s="85"/>
      <c r="G11" s="85"/>
      <c r="H11" s="85"/>
      <c r="I11"/>
      <c r="J11"/>
    </row>
    <row r="12" spans="1:10" s="82" customFormat="1" ht="34.5" x14ac:dyDescent="0.25">
      <c r="A12" s="87"/>
      <c r="B12" s="88"/>
      <c r="C12" s="88" t="s">
        <v>106</v>
      </c>
      <c r="D12" s="89">
        <f>D14</f>
        <v>601260</v>
      </c>
      <c r="E12" s="89">
        <f>E14</f>
        <v>0</v>
      </c>
      <c r="F12" s="89">
        <f t="shared" ref="F12:H12" si="0">F14</f>
        <v>0</v>
      </c>
      <c r="G12" s="89">
        <f t="shared" si="0"/>
        <v>0</v>
      </c>
      <c r="H12" s="89">
        <f t="shared" si="0"/>
        <v>601260</v>
      </c>
    </row>
    <row r="13" spans="1:10" s="82" customFormat="1" ht="17.25" x14ac:dyDescent="0.25">
      <c r="A13" s="87"/>
      <c r="B13" s="87"/>
      <c r="C13" s="87" t="s">
        <v>107</v>
      </c>
      <c r="D13" s="90"/>
      <c r="E13" s="90"/>
      <c r="F13" s="90"/>
      <c r="G13" s="90"/>
      <c r="H13" s="90"/>
    </row>
    <row r="14" spans="1:10" s="92" customFormat="1" ht="69" x14ac:dyDescent="0.25">
      <c r="A14" s="75">
        <v>1138</v>
      </c>
      <c r="B14" s="75">
        <v>31003</v>
      </c>
      <c r="C14" s="93" t="s">
        <v>108</v>
      </c>
      <c r="D14" s="91">
        <f>E14+F14+G14+H14</f>
        <v>601260</v>
      </c>
      <c r="E14" s="91">
        <f>E16</f>
        <v>0</v>
      </c>
      <c r="F14" s="91">
        <f>F16</f>
        <v>0</v>
      </c>
      <c r="G14" s="91">
        <f>G16</f>
        <v>0</v>
      </c>
      <c r="H14" s="91">
        <f>'Հավելված 1'!E18</f>
        <v>601260</v>
      </c>
    </row>
  </sheetData>
  <mergeCells count="9">
    <mergeCell ref="F2:H2"/>
    <mergeCell ref="F3:H3"/>
    <mergeCell ref="A5:H5"/>
    <mergeCell ref="G6:H6"/>
    <mergeCell ref="A7:B8"/>
    <mergeCell ref="C7:C9"/>
    <mergeCell ref="D7:D9"/>
    <mergeCell ref="E7:H7"/>
    <mergeCell ref="E8:H8"/>
  </mergeCells>
  <pageMargins left="0.70866141732283472" right="0.70866141732283472" top="0.74803149606299213" bottom="0.74803149606299213" header="0.31496062992125984" footer="0.31496062992125984"/>
  <pageSetup paperSize="9" scale="85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opLeftCell="A7" zoomScaleNormal="100" zoomScaleSheetLayoutView="100" workbookViewId="0">
      <selection activeCell="F22" sqref="F22"/>
    </sheetView>
  </sheetViews>
  <sheetFormatPr defaultRowHeight="15.75" x14ac:dyDescent="0.25"/>
  <cols>
    <col min="1" max="1" width="7.28515625" style="32" customWidth="1"/>
    <col min="2" max="2" width="6.85546875" style="32" customWidth="1"/>
    <col min="3" max="3" width="6.28515625" style="32" customWidth="1"/>
    <col min="4" max="4" width="8.28515625" style="32" customWidth="1"/>
    <col min="5" max="5" width="7.140625" style="32" customWidth="1"/>
    <col min="6" max="6" width="44.42578125" style="32" customWidth="1"/>
    <col min="7" max="7" width="23.28515625" style="32" customWidth="1"/>
    <col min="8" max="8" width="20" style="32" customWidth="1"/>
    <col min="9" max="16384" width="9.140625" style="32"/>
  </cols>
  <sheetData>
    <row r="1" spans="1:8" s="1" customFormat="1" ht="16.5" customHeight="1" x14ac:dyDescent="0.25">
      <c r="A1" s="18"/>
      <c r="B1" s="18"/>
      <c r="C1" s="18"/>
      <c r="D1" s="18"/>
      <c r="H1" s="51" t="s">
        <v>67</v>
      </c>
    </row>
    <row r="2" spans="1:8" s="1" customFormat="1" ht="16.5" customHeight="1" x14ac:dyDescent="0.25">
      <c r="A2" s="18"/>
      <c r="B2" s="18"/>
      <c r="C2" s="18"/>
      <c r="D2" s="18"/>
      <c r="G2" s="123" t="s">
        <v>81</v>
      </c>
      <c r="H2" s="123"/>
    </row>
    <row r="3" spans="1:8" s="1" customFormat="1" ht="16.5" customHeight="1" x14ac:dyDescent="0.25">
      <c r="A3" s="18"/>
      <c r="B3" s="18"/>
      <c r="C3" s="18"/>
      <c r="D3" s="18"/>
      <c r="G3" s="124" t="s">
        <v>80</v>
      </c>
      <c r="H3" s="124"/>
    </row>
    <row r="4" spans="1:8" s="1" customFormat="1" ht="16.5" customHeight="1" x14ac:dyDescent="0.25">
      <c r="A4" s="18"/>
      <c r="B4" s="18"/>
      <c r="C4" s="18"/>
      <c r="D4" s="18"/>
      <c r="E4" s="19"/>
    </row>
    <row r="5" spans="1:8" s="2" customFormat="1" ht="39.75" customHeight="1" x14ac:dyDescent="0.3">
      <c r="A5" s="132" t="s">
        <v>84</v>
      </c>
      <c r="B5" s="132"/>
      <c r="C5" s="132"/>
      <c r="D5" s="132"/>
      <c r="E5" s="132"/>
      <c r="F5" s="132"/>
      <c r="G5" s="132"/>
      <c r="H5" s="132"/>
    </row>
    <row r="6" spans="1:8" s="2" customFormat="1" ht="17.25" x14ac:dyDescent="0.3">
      <c r="D6" s="3"/>
    </row>
    <row r="7" spans="1:8" s="2" customFormat="1" ht="17.25" x14ac:dyDescent="0.3">
      <c r="D7" s="4"/>
      <c r="E7" s="4"/>
      <c r="F7" s="4"/>
      <c r="G7" s="137" t="s">
        <v>0</v>
      </c>
      <c r="H7" s="137"/>
    </row>
    <row r="8" spans="1:8" s="2" customFormat="1" ht="47.25" customHeight="1" x14ac:dyDescent="0.3">
      <c r="A8" s="133" t="s">
        <v>24</v>
      </c>
      <c r="B8" s="134"/>
      <c r="C8" s="135"/>
      <c r="D8" s="136" t="s">
        <v>1</v>
      </c>
      <c r="E8" s="136"/>
      <c r="F8" s="117" t="s">
        <v>25</v>
      </c>
      <c r="G8" s="121" t="s">
        <v>26</v>
      </c>
      <c r="H8" s="122"/>
    </row>
    <row r="9" spans="1:8" s="2" customFormat="1" ht="33" customHeight="1" x14ac:dyDescent="0.3">
      <c r="A9" s="20" t="s">
        <v>27</v>
      </c>
      <c r="B9" s="20" t="s">
        <v>28</v>
      </c>
      <c r="C9" s="20" t="s">
        <v>29</v>
      </c>
      <c r="D9" s="21" t="s">
        <v>4</v>
      </c>
      <c r="E9" s="66" t="s">
        <v>5</v>
      </c>
      <c r="F9" s="117"/>
      <c r="G9" s="120" t="s">
        <v>30</v>
      </c>
      <c r="H9" s="120" t="s">
        <v>31</v>
      </c>
    </row>
    <row r="10" spans="1:8" s="8" customFormat="1" ht="13.5" customHeight="1" x14ac:dyDescent="0.25">
      <c r="A10" s="6"/>
      <c r="B10" s="6"/>
      <c r="C10" s="7"/>
      <c r="D10" s="6"/>
      <c r="E10" s="6"/>
      <c r="F10" s="6"/>
      <c r="G10" s="120"/>
      <c r="H10" s="120"/>
    </row>
    <row r="11" spans="1:8" s="2" customFormat="1" ht="17.25" x14ac:dyDescent="0.3">
      <c r="A11" s="22"/>
      <c r="B11" s="22"/>
      <c r="C11" s="22"/>
      <c r="D11" s="23"/>
      <c r="E11" s="23"/>
      <c r="F11" s="63" t="s">
        <v>36</v>
      </c>
      <c r="G11" s="74">
        <f>+G13+G31</f>
        <v>0</v>
      </c>
      <c r="H11" s="74">
        <f>+H13+H31</f>
        <v>0</v>
      </c>
    </row>
    <row r="12" spans="1:8" s="4" customFormat="1" ht="16.5" x14ac:dyDescent="0.25">
      <c r="A12" s="25"/>
      <c r="B12" s="25"/>
      <c r="C12" s="25"/>
      <c r="D12" s="25"/>
      <c r="E12" s="25"/>
      <c r="F12" s="23" t="s">
        <v>32</v>
      </c>
      <c r="G12" s="26"/>
      <c r="H12" s="26"/>
    </row>
    <row r="13" spans="1:8" s="27" customFormat="1" ht="49.5" x14ac:dyDescent="0.25">
      <c r="A13" s="49" t="s">
        <v>62</v>
      </c>
      <c r="B13" s="25"/>
      <c r="C13" s="25"/>
      <c r="D13" s="25"/>
      <c r="E13" s="25"/>
      <c r="F13" s="64" t="s">
        <v>63</v>
      </c>
      <c r="G13" s="74">
        <f>+G15</f>
        <v>0</v>
      </c>
      <c r="H13" s="74">
        <f>+H15</f>
        <v>601260</v>
      </c>
    </row>
    <row r="14" spans="1:8" s="27" customFormat="1" ht="16.5" x14ac:dyDescent="0.25">
      <c r="A14" s="25"/>
      <c r="B14" s="25"/>
      <c r="C14" s="25"/>
      <c r="D14" s="25"/>
      <c r="E14" s="25"/>
      <c r="F14" s="23" t="s">
        <v>32</v>
      </c>
      <c r="G14" s="26"/>
      <c r="H14" s="26"/>
    </row>
    <row r="15" spans="1:8" s="27" customFormat="1" ht="33" x14ac:dyDescent="0.25">
      <c r="A15" s="25"/>
      <c r="B15" s="49" t="s">
        <v>61</v>
      </c>
      <c r="C15" s="25"/>
      <c r="D15" s="25"/>
      <c r="E15" s="25"/>
      <c r="F15" s="64" t="s">
        <v>64</v>
      </c>
      <c r="G15" s="24">
        <f>+G17</f>
        <v>0</v>
      </c>
      <c r="H15" s="24">
        <f>+H17</f>
        <v>601260</v>
      </c>
    </row>
    <row r="16" spans="1:8" s="27" customFormat="1" ht="16.5" x14ac:dyDescent="0.25">
      <c r="A16" s="25"/>
      <c r="B16" s="25"/>
      <c r="C16" s="25"/>
      <c r="D16" s="25"/>
      <c r="E16" s="25"/>
      <c r="F16" s="23" t="s">
        <v>32</v>
      </c>
      <c r="G16" s="24"/>
      <c r="H16" s="24"/>
    </row>
    <row r="17" spans="1:8" s="27" customFormat="1" ht="16.5" x14ac:dyDescent="0.25">
      <c r="A17" s="25"/>
      <c r="B17" s="25"/>
      <c r="C17" s="49" t="s">
        <v>66</v>
      </c>
      <c r="D17" s="25"/>
      <c r="E17" s="25"/>
      <c r="F17" s="64" t="s">
        <v>58</v>
      </c>
      <c r="G17" s="24">
        <f>+G19</f>
        <v>0</v>
      </c>
      <c r="H17" s="24">
        <f>+H19</f>
        <v>601260</v>
      </c>
    </row>
    <row r="18" spans="1:8" s="27" customFormat="1" ht="16.5" x14ac:dyDescent="0.25">
      <c r="A18" s="25"/>
      <c r="B18" s="25"/>
      <c r="C18" s="25"/>
      <c r="D18" s="25"/>
      <c r="E18" s="25"/>
      <c r="F18" s="23" t="s">
        <v>32</v>
      </c>
      <c r="G18" s="24"/>
      <c r="H18" s="24"/>
    </row>
    <row r="19" spans="1:8" s="2" customFormat="1" ht="17.25" x14ac:dyDescent="0.3">
      <c r="A19" s="25"/>
      <c r="B19" s="25"/>
      <c r="C19" s="25"/>
      <c r="D19" s="25">
        <v>1138</v>
      </c>
      <c r="E19" s="23"/>
      <c r="F19" s="10" t="s">
        <v>58</v>
      </c>
      <c r="G19" s="73">
        <f t="shared" ref="G19:H19" si="0">G21</f>
        <v>0</v>
      </c>
      <c r="H19" s="73">
        <f t="shared" si="0"/>
        <v>601260</v>
      </c>
    </row>
    <row r="20" spans="1:8" s="2" customFormat="1" ht="17.25" x14ac:dyDescent="0.3">
      <c r="A20" s="25"/>
      <c r="B20" s="25"/>
      <c r="C20" s="25"/>
      <c r="D20" s="23"/>
      <c r="E20" s="23"/>
      <c r="F20" s="23" t="s">
        <v>32</v>
      </c>
      <c r="G20" s="26"/>
      <c r="H20" s="26"/>
    </row>
    <row r="21" spans="1:8" s="2" customFormat="1" ht="23.25" customHeight="1" x14ac:dyDescent="0.3">
      <c r="A21" s="25"/>
      <c r="B21" s="25"/>
      <c r="C21" s="25"/>
      <c r="D21" s="23"/>
      <c r="E21" s="23"/>
      <c r="F21" s="50" t="s">
        <v>57</v>
      </c>
      <c r="G21" s="61">
        <f t="shared" ref="G21:H21" si="1">G22</f>
        <v>0</v>
      </c>
      <c r="H21" s="61">
        <f t="shared" si="1"/>
        <v>601260</v>
      </c>
    </row>
    <row r="22" spans="1:8" s="2" customFormat="1" ht="52.5" customHeight="1" x14ac:dyDescent="0.3">
      <c r="A22" s="25"/>
      <c r="B22" s="25"/>
      <c r="C22" s="25"/>
      <c r="D22" s="25"/>
      <c r="E22" s="28">
        <v>31003</v>
      </c>
      <c r="F22" s="28" t="s">
        <v>93</v>
      </c>
      <c r="G22" s="62">
        <f t="shared" ref="G22:H22" si="2">G24</f>
        <v>0</v>
      </c>
      <c r="H22" s="62">
        <f t="shared" si="2"/>
        <v>601260</v>
      </c>
    </row>
    <row r="23" spans="1:8" s="2" customFormat="1" ht="17.25" x14ac:dyDescent="0.3">
      <c r="A23" s="25"/>
      <c r="B23" s="25"/>
      <c r="C23" s="25"/>
      <c r="D23" s="25"/>
      <c r="E23" s="25"/>
      <c r="F23" s="23" t="s">
        <v>34</v>
      </c>
      <c r="G23" s="26"/>
      <c r="H23" s="26"/>
    </row>
    <row r="24" spans="1:8" s="2" customFormat="1" ht="38.25" customHeight="1" x14ac:dyDescent="0.3">
      <c r="A24" s="25"/>
      <c r="B24" s="25"/>
      <c r="C24" s="25"/>
      <c r="D24" s="25"/>
      <c r="E24" s="25"/>
      <c r="F24" s="50" t="s">
        <v>65</v>
      </c>
      <c r="G24" s="61">
        <f t="shared" ref="G24:H24" si="3">G26</f>
        <v>0</v>
      </c>
      <c r="H24" s="61">
        <f t="shared" si="3"/>
        <v>601260</v>
      </c>
    </row>
    <row r="25" spans="1:8" s="2" customFormat="1" ht="35.25" customHeight="1" x14ac:dyDescent="0.3">
      <c r="A25" s="25"/>
      <c r="B25" s="25"/>
      <c r="C25" s="25"/>
      <c r="D25" s="25"/>
      <c r="E25" s="25"/>
      <c r="F25" s="23" t="s">
        <v>35</v>
      </c>
      <c r="G25" s="26"/>
      <c r="H25" s="26"/>
    </row>
    <row r="26" spans="1:8" s="2" customFormat="1" ht="17.25" x14ac:dyDescent="0.3">
      <c r="A26" s="25"/>
      <c r="B26" s="25"/>
      <c r="C26" s="25"/>
      <c r="D26" s="25"/>
      <c r="E26" s="25"/>
      <c r="F26" s="12" t="s">
        <v>36</v>
      </c>
      <c r="G26" s="60">
        <f t="shared" ref="G26:H26" si="4">G27</f>
        <v>0</v>
      </c>
      <c r="H26" s="60">
        <f t="shared" si="4"/>
        <v>601260</v>
      </c>
    </row>
    <row r="27" spans="1:8" s="2" customFormat="1" ht="30" x14ac:dyDescent="0.3">
      <c r="A27" s="30"/>
      <c r="B27" s="30"/>
      <c r="C27" s="30"/>
      <c r="D27" s="25"/>
      <c r="E27" s="25"/>
      <c r="F27" s="23" t="s">
        <v>110</v>
      </c>
      <c r="G27" s="59">
        <f t="shared" ref="G27:H29" si="5">G28</f>
        <v>0</v>
      </c>
      <c r="H27" s="59">
        <f t="shared" si="5"/>
        <v>601260</v>
      </c>
    </row>
    <row r="28" spans="1:8" s="2" customFormat="1" ht="17.25" x14ac:dyDescent="0.3">
      <c r="A28" s="30"/>
      <c r="B28" s="30"/>
      <c r="C28" s="30"/>
      <c r="D28" s="25"/>
      <c r="E28" s="25"/>
      <c r="F28" s="25" t="s">
        <v>111</v>
      </c>
      <c r="G28" s="31">
        <f t="shared" si="5"/>
        <v>0</v>
      </c>
      <c r="H28" s="31">
        <f t="shared" si="5"/>
        <v>601260</v>
      </c>
    </row>
    <row r="29" spans="1:8" s="2" customFormat="1" ht="17.25" x14ac:dyDescent="0.3">
      <c r="A29" s="30"/>
      <c r="B29" s="30"/>
      <c r="C29" s="30"/>
      <c r="D29" s="25"/>
      <c r="E29" s="25"/>
      <c r="F29" s="25" t="s">
        <v>112</v>
      </c>
      <c r="G29" s="31">
        <f t="shared" si="5"/>
        <v>0</v>
      </c>
      <c r="H29" s="31">
        <f t="shared" si="5"/>
        <v>601260</v>
      </c>
    </row>
    <row r="30" spans="1:8" s="2" customFormat="1" ht="17.25" x14ac:dyDescent="0.3">
      <c r="A30" s="30"/>
      <c r="B30" s="30"/>
      <c r="C30" s="30"/>
      <c r="D30" s="25"/>
      <c r="E30" s="25"/>
      <c r="F30" s="25" t="s">
        <v>113</v>
      </c>
      <c r="G30" s="31">
        <f>'Հավելված 1'!D18</f>
        <v>0</v>
      </c>
      <c r="H30" s="31">
        <f>'Հավելված 1'!E18</f>
        <v>601260</v>
      </c>
    </row>
    <row r="31" spans="1:8" s="2" customFormat="1" ht="33" x14ac:dyDescent="0.3">
      <c r="A31" s="10" t="s">
        <v>38</v>
      </c>
      <c r="B31" s="25"/>
      <c r="C31" s="25"/>
      <c r="D31" s="25"/>
      <c r="E31" s="25"/>
      <c r="F31" s="64" t="s">
        <v>39</v>
      </c>
      <c r="G31" s="74">
        <f>+G33</f>
        <v>0</v>
      </c>
      <c r="H31" s="74">
        <f>+H33</f>
        <v>-601260</v>
      </c>
    </row>
    <row r="32" spans="1:8" s="2" customFormat="1" ht="17.25" x14ac:dyDescent="0.3">
      <c r="A32" s="25"/>
      <c r="B32" s="25"/>
      <c r="C32" s="25"/>
      <c r="D32" s="25"/>
      <c r="E32" s="25"/>
      <c r="F32" s="23" t="s">
        <v>32</v>
      </c>
      <c r="G32" s="26"/>
      <c r="H32" s="26"/>
    </row>
    <row r="33" spans="1:8" s="2" customFormat="1" ht="33" x14ac:dyDescent="0.3">
      <c r="A33" s="25"/>
      <c r="B33" s="10" t="s">
        <v>33</v>
      </c>
      <c r="C33" s="25"/>
      <c r="D33" s="25"/>
      <c r="E33" s="25"/>
      <c r="F33" s="64" t="s">
        <v>40</v>
      </c>
      <c r="G33" s="24">
        <f>+G35</f>
        <v>0</v>
      </c>
      <c r="H33" s="24">
        <f>+H35</f>
        <v>-601260</v>
      </c>
    </row>
    <row r="34" spans="1:8" ht="16.5" x14ac:dyDescent="0.25">
      <c r="A34" s="25"/>
      <c r="B34" s="25"/>
      <c r="C34" s="25"/>
      <c r="D34" s="25"/>
      <c r="E34" s="25"/>
      <c r="F34" s="23" t="s">
        <v>32</v>
      </c>
      <c r="G34" s="24"/>
      <c r="H34" s="24"/>
    </row>
    <row r="35" spans="1:8" ht="33" x14ac:dyDescent="0.25">
      <c r="A35" s="25"/>
      <c r="B35" s="25"/>
      <c r="C35" s="10" t="s">
        <v>33</v>
      </c>
      <c r="D35" s="25"/>
      <c r="E35" s="25"/>
      <c r="F35" s="64" t="s">
        <v>20</v>
      </c>
      <c r="G35" s="24">
        <f>+G37</f>
        <v>0</v>
      </c>
      <c r="H35" s="24">
        <f>+H37</f>
        <v>-601260</v>
      </c>
    </row>
    <row r="36" spans="1:8" ht="16.5" x14ac:dyDescent="0.25">
      <c r="A36" s="25"/>
      <c r="B36" s="25"/>
      <c r="C36" s="25"/>
      <c r="D36" s="25"/>
      <c r="E36" s="25"/>
      <c r="F36" s="23" t="s">
        <v>32</v>
      </c>
      <c r="G36" s="24"/>
      <c r="H36" s="24"/>
    </row>
    <row r="37" spans="1:8" ht="16.5" x14ac:dyDescent="0.25">
      <c r="A37" s="25"/>
      <c r="B37" s="25"/>
      <c r="C37" s="25"/>
      <c r="D37" s="25" t="s">
        <v>19</v>
      </c>
      <c r="E37" s="23"/>
      <c r="F37" s="10" t="s">
        <v>20</v>
      </c>
      <c r="G37" s="24">
        <f>G39</f>
        <v>0</v>
      </c>
      <c r="H37" s="24">
        <f>H39</f>
        <v>-601260</v>
      </c>
    </row>
    <row r="38" spans="1:8" ht="16.5" x14ac:dyDescent="0.25">
      <c r="A38" s="25"/>
      <c r="B38" s="25"/>
      <c r="C38" s="25"/>
      <c r="D38" s="23"/>
      <c r="E38" s="23"/>
      <c r="F38" s="23" t="s">
        <v>32</v>
      </c>
      <c r="G38" s="26"/>
      <c r="H38" s="26"/>
    </row>
    <row r="39" spans="1:8" ht="16.5" x14ac:dyDescent="0.25">
      <c r="A39" s="25"/>
      <c r="B39" s="25"/>
      <c r="C39" s="25"/>
      <c r="D39" s="23"/>
      <c r="E39" s="23"/>
      <c r="F39" s="25" t="s">
        <v>18</v>
      </c>
      <c r="G39" s="24">
        <f>+G40</f>
        <v>0</v>
      </c>
      <c r="H39" s="24">
        <f>+H40</f>
        <v>-601260</v>
      </c>
    </row>
    <row r="40" spans="1:8" ht="16.5" x14ac:dyDescent="0.25">
      <c r="A40" s="25"/>
      <c r="B40" s="25"/>
      <c r="C40" s="25"/>
      <c r="D40" s="25"/>
      <c r="E40" s="28" t="s">
        <v>13</v>
      </c>
      <c r="F40" s="28" t="s">
        <v>20</v>
      </c>
      <c r="G40" s="24">
        <f>+G42</f>
        <v>0</v>
      </c>
      <c r="H40" s="24">
        <f>+H42</f>
        <v>-601260</v>
      </c>
    </row>
    <row r="41" spans="1:8" ht="16.5" x14ac:dyDescent="0.25">
      <c r="A41" s="25"/>
      <c r="B41" s="25"/>
      <c r="C41" s="25"/>
      <c r="D41" s="25"/>
      <c r="E41" s="25"/>
      <c r="F41" s="23" t="s">
        <v>34</v>
      </c>
      <c r="G41" s="26"/>
      <c r="H41" s="26"/>
    </row>
    <row r="42" spans="1:8" ht="16.5" x14ac:dyDescent="0.25">
      <c r="A42" s="25"/>
      <c r="B42" s="25"/>
      <c r="C42" s="25"/>
      <c r="D42" s="25"/>
      <c r="E42" s="25"/>
      <c r="F42" s="25" t="s">
        <v>18</v>
      </c>
      <c r="G42" s="24">
        <f>+G44</f>
        <v>0</v>
      </c>
      <c r="H42" s="24">
        <f>+H44</f>
        <v>-601260</v>
      </c>
    </row>
    <row r="43" spans="1:8" ht="30" x14ac:dyDescent="0.25">
      <c r="A43" s="25"/>
      <c r="B43" s="25"/>
      <c r="C43" s="25"/>
      <c r="D43" s="25"/>
      <c r="E43" s="25"/>
      <c r="F43" s="23" t="s">
        <v>35</v>
      </c>
      <c r="G43" s="26"/>
      <c r="H43" s="26"/>
    </row>
    <row r="44" spans="1:8" ht="16.5" x14ac:dyDescent="0.25">
      <c r="A44" s="25"/>
      <c r="B44" s="25"/>
      <c r="C44" s="25"/>
      <c r="D44" s="25"/>
      <c r="E44" s="25"/>
      <c r="F44" s="12" t="s">
        <v>36</v>
      </c>
      <c r="G44" s="29">
        <f t="shared" ref="G44:H46" si="6">+G45</f>
        <v>0</v>
      </c>
      <c r="H44" s="29">
        <f t="shared" si="6"/>
        <v>-601260</v>
      </c>
    </row>
    <row r="45" spans="1:8" ht="17.25" x14ac:dyDescent="0.3">
      <c r="A45" s="30"/>
      <c r="B45" s="30"/>
      <c r="C45" s="30"/>
      <c r="D45" s="25"/>
      <c r="E45" s="25"/>
      <c r="F45" s="23" t="s">
        <v>37</v>
      </c>
      <c r="G45" s="31">
        <f t="shared" si="6"/>
        <v>0</v>
      </c>
      <c r="H45" s="31">
        <f t="shared" si="6"/>
        <v>-601260</v>
      </c>
    </row>
    <row r="46" spans="1:8" ht="17.25" x14ac:dyDescent="0.3">
      <c r="A46" s="30"/>
      <c r="B46" s="30"/>
      <c r="C46" s="30"/>
      <c r="D46" s="25"/>
      <c r="E46" s="25"/>
      <c r="F46" s="25" t="s">
        <v>41</v>
      </c>
      <c r="G46" s="31">
        <f t="shared" si="6"/>
        <v>0</v>
      </c>
      <c r="H46" s="31">
        <f t="shared" si="6"/>
        <v>-601260</v>
      </c>
    </row>
    <row r="47" spans="1:8" ht="17.25" x14ac:dyDescent="0.3">
      <c r="A47" s="30"/>
      <c r="B47" s="30"/>
      <c r="C47" s="30"/>
      <c r="D47" s="25"/>
      <c r="E47" s="25"/>
      <c r="F47" s="25" t="s">
        <v>42</v>
      </c>
      <c r="G47" s="31">
        <f>'Հավելված 1'!D32</f>
        <v>0</v>
      </c>
      <c r="H47" s="31">
        <f>'Հավելված 1'!E32</f>
        <v>-601260</v>
      </c>
    </row>
  </sheetData>
  <mergeCells count="10">
    <mergeCell ref="G2:H2"/>
    <mergeCell ref="G3:H3"/>
    <mergeCell ref="A5:H5"/>
    <mergeCell ref="A8:C8"/>
    <mergeCell ref="D8:E8"/>
    <mergeCell ref="F8:F9"/>
    <mergeCell ref="G7:H7"/>
    <mergeCell ref="G9:G10"/>
    <mergeCell ref="H9:H10"/>
    <mergeCell ref="G8:H8"/>
  </mergeCells>
  <pageMargins left="0.47244094488188981" right="0.11811023622047245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zoomScaleNormal="100" workbookViewId="0">
      <selection activeCell="C13" sqref="C13"/>
    </sheetView>
  </sheetViews>
  <sheetFormatPr defaultRowHeight="15" x14ac:dyDescent="0.25"/>
  <cols>
    <col min="1" max="1" width="7" customWidth="1"/>
    <col min="2" max="2" width="8.140625" customWidth="1"/>
    <col min="3" max="3" width="59" customWidth="1"/>
    <col min="4" max="4" width="24.140625" customWidth="1"/>
    <col min="5" max="5" width="23.28515625" customWidth="1"/>
    <col min="6" max="6" width="13.140625" customWidth="1"/>
  </cols>
  <sheetData>
    <row r="1" spans="1:10" x14ac:dyDescent="0.25">
      <c r="E1" s="54" t="s">
        <v>68</v>
      </c>
    </row>
    <row r="2" spans="1:10" ht="18.75" customHeight="1" x14ac:dyDescent="0.25">
      <c r="D2" s="123" t="s">
        <v>81</v>
      </c>
      <c r="E2" s="123"/>
      <c r="F2" s="1"/>
    </row>
    <row r="3" spans="1:10" ht="18.75" customHeight="1" x14ac:dyDescent="0.25">
      <c r="D3" s="124" t="s">
        <v>80</v>
      </c>
      <c r="E3" s="124"/>
      <c r="F3" s="1"/>
    </row>
    <row r="4" spans="1:10" ht="21.75" customHeight="1" x14ac:dyDescent="0.25">
      <c r="D4" s="94"/>
      <c r="E4" s="94"/>
    </row>
    <row r="5" spans="1:10" ht="36" customHeight="1" x14ac:dyDescent="0.25">
      <c r="A5" s="125" t="s">
        <v>117</v>
      </c>
      <c r="B5" s="125"/>
      <c r="C5" s="125"/>
      <c r="D5" s="125"/>
      <c r="E5" s="125"/>
      <c r="F5" s="95"/>
    </row>
    <row r="6" spans="1:10" ht="21" customHeight="1" x14ac:dyDescent="0.25">
      <c r="D6" s="138" t="s">
        <v>0</v>
      </c>
      <c r="E6" s="138"/>
    </row>
    <row r="7" spans="1:10" ht="36" customHeight="1" x14ac:dyDescent="0.3">
      <c r="A7" s="127" t="s">
        <v>95</v>
      </c>
      <c r="B7" s="127"/>
      <c r="C7" s="128" t="s">
        <v>115</v>
      </c>
      <c r="D7" s="139" t="s">
        <v>3</v>
      </c>
      <c r="E7" s="140"/>
    </row>
    <row r="8" spans="1:10" s="79" customFormat="1" ht="37.5" customHeight="1" x14ac:dyDescent="0.25">
      <c r="A8" s="127"/>
      <c r="B8" s="127"/>
      <c r="C8" s="128"/>
      <c r="D8" s="131" t="s">
        <v>87</v>
      </c>
      <c r="E8" s="131" t="s">
        <v>88</v>
      </c>
      <c r="G8" s="96"/>
      <c r="H8" s="96"/>
      <c r="I8" s="96"/>
      <c r="J8" s="96"/>
    </row>
    <row r="9" spans="1:10" s="79" customFormat="1" ht="54" x14ac:dyDescent="0.25">
      <c r="A9" s="80" t="s">
        <v>98</v>
      </c>
      <c r="B9" s="80" t="s">
        <v>99</v>
      </c>
      <c r="C9" s="128"/>
      <c r="D9" s="131"/>
      <c r="E9" s="131"/>
      <c r="G9" s="96"/>
      <c r="H9" s="96"/>
      <c r="I9" s="96"/>
      <c r="J9" s="96"/>
    </row>
    <row r="10" spans="1:10" s="82" customFormat="1" ht="17.25" x14ac:dyDescent="0.25">
      <c r="A10" s="83"/>
      <c r="B10" s="83"/>
      <c r="C10" s="84" t="s">
        <v>104</v>
      </c>
      <c r="D10" s="97">
        <f t="shared" ref="D10:E10" si="0">D11</f>
        <v>0</v>
      </c>
      <c r="E10" s="97">
        <f t="shared" si="0"/>
        <v>601260</v>
      </c>
      <c r="G10" s="98"/>
      <c r="H10" s="98"/>
      <c r="I10" s="98"/>
      <c r="J10" s="98"/>
    </row>
    <row r="11" spans="1:10" s="82" customFormat="1" ht="34.5" x14ac:dyDescent="0.25">
      <c r="A11" s="87"/>
      <c r="B11" s="88"/>
      <c r="C11" s="88" t="s">
        <v>106</v>
      </c>
      <c r="D11" s="97">
        <f>D15</f>
        <v>0</v>
      </c>
      <c r="E11" s="97">
        <f>E15</f>
        <v>601260</v>
      </c>
      <c r="G11" s="98"/>
      <c r="H11" s="98"/>
      <c r="I11" s="98"/>
      <c r="J11" s="98"/>
    </row>
    <row r="12" spans="1:10" s="82" customFormat="1" ht="17.25" x14ac:dyDescent="0.25">
      <c r="A12" s="87"/>
      <c r="B12" s="87"/>
      <c r="C12" s="87" t="s">
        <v>107</v>
      </c>
      <c r="D12" s="99"/>
      <c r="E12" s="99"/>
      <c r="G12" s="98"/>
      <c r="H12" s="98"/>
      <c r="I12" s="98"/>
      <c r="J12" s="98"/>
    </row>
    <row r="13" spans="1:10" s="106" customFormat="1" ht="51.75" x14ac:dyDescent="0.25">
      <c r="A13" s="108">
        <v>1138</v>
      </c>
      <c r="B13" s="108">
        <v>31003</v>
      </c>
      <c r="C13" s="93" t="s">
        <v>108</v>
      </c>
      <c r="D13" s="109">
        <v>0</v>
      </c>
      <c r="E13" s="109">
        <f>'Հավելված 1'!E18</f>
        <v>601260</v>
      </c>
      <c r="G13" s="107"/>
      <c r="H13" s="107"/>
      <c r="I13" s="107"/>
      <c r="J13" s="107"/>
    </row>
    <row r="14" spans="1:10" s="92" customFormat="1" ht="17.25" x14ac:dyDescent="0.25">
      <c r="A14" s="100"/>
      <c r="B14" s="100"/>
      <c r="C14" s="101" t="s">
        <v>116</v>
      </c>
      <c r="D14" s="102"/>
      <c r="E14" s="102"/>
      <c r="G14" s="103"/>
      <c r="H14" s="103"/>
      <c r="I14" s="103"/>
      <c r="J14" s="103"/>
    </row>
    <row r="15" spans="1:10" s="106" customFormat="1" ht="17.25" x14ac:dyDescent="0.25">
      <c r="A15" s="100"/>
      <c r="B15" s="100"/>
      <c r="C15" s="104" t="s">
        <v>57</v>
      </c>
      <c r="D15" s="105">
        <f>D13</f>
        <v>0</v>
      </c>
      <c r="E15" s="105">
        <f>E13</f>
        <v>601260</v>
      </c>
      <c r="G15" s="107"/>
      <c r="H15" s="107"/>
      <c r="I15" s="107"/>
      <c r="J15" s="107"/>
    </row>
  </sheetData>
  <mergeCells count="9">
    <mergeCell ref="D2:E2"/>
    <mergeCell ref="D3:E3"/>
    <mergeCell ref="A5:E5"/>
    <mergeCell ref="D6:E6"/>
    <mergeCell ref="A7:B8"/>
    <mergeCell ref="C7:C9"/>
    <mergeCell ref="D8:D9"/>
    <mergeCell ref="E8:E9"/>
    <mergeCell ref="D7:E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opLeftCell="A25" zoomScaleNormal="100" zoomScaleSheetLayoutView="100" workbookViewId="0">
      <selection activeCell="J18" sqref="J18"/>
    </sheetView>
  </sheetViews>
  <sheetFormatPr defaultRowHeight="15" x14ac:dyDescent="0.3"/>
  <cols>
    <col min="1" max="1" width="26.140625" style="33" customWidth="1"/>
    <col min="2" max="2" width="42.85546875" style="33" customWidth="1"/>
    <col min="3" max="3" width="20.85546875" style="33" customWidth="1"/>
    <col min="4" max="4" width="17" style="33" customWidth="1"/>
    <col min="5" max="10" width="9" style="33" customWidth="1"/>
    <col min="11" max="254" width="9.140625" style="33"/>
    <col min="255" max="255" width="4.7109375" style="33" customWidth="1"/>
    <col min="256" max="256" width="19.85546875" style="33" customWidth="1"/>
    <col min="257" max="257" width="72.140625" style="33" customWidth="1"/>
    <col min="258" max="258" width="0" style="33" hidden="1" customWidth="1"/>
    <col min="259" max="259" width="18.28515625" style="33" customWidth="1"/>
    <col min="260" max="260" width="17.5703125" style="33" customWidth="1"/>
    <col min="261" max="266" width="9" style="33" customWidth="1"/>
    <col min="267" max="510" width="9.140625" style="33"/>
    <col min="511" max="511" width="4.7109375" style="33" customWidth="1"/>
    <col min="512" max="512" width="19.85546875" style="33" customWidth="1"/>
    <col min="513" max="513" width="72.140625" style="33" customWidth="1"/>
    <col min="514" max="514" width="0" style="33" hidden="1" customWidth="1"/>
    <col min="515" max="515" width="18.28515625" style="33" customWidth="1"/>
    <col min="516" max="516" width="17.5703125" style="33" customWidth="1"/>
    <col min="517" max="522" width="9" style="33" customWidth="1"/>
    <col min="523" max="766" width="9.140625" style="33"/>
    <col min="767" max="767" width="4.7109375" style="33" customWidth="1"/>
    <col min="768" max="768" width="19.85546875" style="33" customWidth="1"/>
    <col min="769" max="769" width="72.140625" style="33" customWidth="1"/>
    <col min="770" max="770" width="0" style="33" hidden="1" customWidth="1"/>
    <col min="771" max="771" width="18.28515625" style="33" customWidth="1"/>
    <col min="772" max="772" width="17.5703125" style="33" customWidth="1"/>
    <col min="773" max="778" width="9" style="33" customWidth="1"/>
    <col min="779" max="1022" width="9.140625" style="33"/>
    <col min="1023" max="1023" width="4.7109375" style="33" customWidth="1"/>
    <col min="1024" max="1024" width="19.85546875" style="33" customWidth="1"/>
    <col min="1025" max="1025" width="72.140625" style="33" customWidth="1"/>
    <col min="1026" max="1026" width="0" style="33" hidden="1" customWidth="1"/>
    <col min="1027" max="1027" width="18.28515625" style="33" customWidth="1"/>
    <col min="1028" max="1028" width="17.5703125" style="33" customWidth="1"/>
    <col min="1029" max="1034" width="9" style="33" customWidth="1"/>
    <col min="1035" max="1278" width="9.140625" style="33"/>
    <col min="1279" max="1279" width="4.7109375" style="33" customWidth="1"/>
    <col min="1280" max="1280" width="19.85546875" style="33" customWidth="1"/>
    <col min="1281" max="1281" width="72.140625" style="33" customWidth="1"/>
    <col min="1282" max="1282" width="0" style="33" hidden="1" customWidth="1"/>
    <col min="1283" max="1283" width="18.28515625" style="33" customWidth="1"/>
    <col min="1284" max="1284" width="17.5703125" style="33" customWidth="1"/>
    <col min="1285" max="1290" width="9" style="33" customWidth="1"/>
    <col min="1291" max="1534" width="9.140625" style="33"/>
    <col min="1535" max="1535" width="4.7109375" style="33" customWidth="1"/>
    <col min="1536" max="1536" width="19.85546875" style="33" customWidth="1"/>
    <col min="1537" max="1537" width="72.140625" style="33" customWidth="1"/>
    <col min="1538" max="1538" width="0" style="33" hidden="1" customWidth="1"/>
    <col min="1539" max="1539" width="18.28515625" style="33" customWidth="1"/>
    <col min="1540" max="1540" width="17.5703125" style="33" customWidth="1"/>
    <col min="1541" max="1546" width="9" style="33" customWidth="1"/>
    <col min="1547" max="1790" width="9.140625" style="33"/>
    <col min="1791" max="1791" width="4.7109375" style="33" customWidth="1"/>
    <col min="1792" max="1792" width="19.85546875" style="33" customWidth="1"/>
    <col min="1793" max="1793" width="72.140625" style="33" customWidth="1"/>
    <col min="1794" max="1794" width="0" style="33" hidden="1" customWidth="1"/>
    <col min="1795" max="1795" width="18.28515625" style="33" customWidth="1"/>
    <col min="1796" max="1796" width="17.5703125" style="33" customWidth="1"/>
    <col min="1797" max="1802" width="9" style="33" customWidth="1"/>
    <col min="1803" max="2046" width="9.140625" style="33"/>
    <col min="2047" max="2047" width="4.7109375" style="33" customWidth="1"/>
    <col min="2048" max="2048" width="19.85546875" style="33" customWidth="1"/>
    <col min="2049" max="2049" width="72.140625" style="33" customWidth="1"/>
    <col min="2050" max="2050" width="0" style="33" hidden="1" customWidth="1"/>
    <col min="2051" max="2051" width="18.28515625" style="33" customWidth="1"/>
    <col min="2052" max="2052" width="17.5703125" style="33" customWidth="1"/>
    <col min="2053" max="2058" width="9" style="33" customWidth="1"/>
    <col min="2059" max="2302" width="9.140625" style="33"/>
    <col min="2303" max="2303" width="4.7109375" style="33" customWidth="1"/>
    <col min="2304" max="2304" width="19.85546875" style="33" customWidth="1"/>
    <col min="2305" max="2305" width="72.140625" style="33" customWidth="1"/>
    <col min="2306" max="2306" width="0" style="33" hidden="1" customWidth="1"/>
    <col min="2307" max="2307" width="18.28515625" style="33" customWidth="1"/>
    <col min="2308" max="2308" width="17.5703125" style="33" customWidth="1"/>
    <col min="2309" max="2314" width="9" style="33" customWidth="1"/>
    <col min="2315" max="2558" width="9.140625" style="33"/>
    <col min="2559" max="2559" width="4.7109375" style="33" customWidth="1"/>
    <col min="2560" max="2560" width="19.85546875" style="33" customWidth="1"/>
    <col min="2561" max="2561" width="72.140625" style="33" customWidth="1"/>
    <col min="2562" max="2562" width="0" style="33" hidden="1" customWidth="1"/>
    <col min="2563" max="2563" width="18.28515625" style="33" customWidth="1"/>
    <col min="2564" max="2564" width="17.5703125" style="33" customWidth="1"/>
    <col min="2565" max="2570" width="9" style="33" customWidth="1"/>
    <col min="2571" max="2814" width="9.140625" style="33"/>
    <col min="2815" max="2815" width="4.7109375" style="33" customWidth="1"/>
    <col min="2816" max="2816" width="19.85546875" style="33" customWidth="1"/>
    <col min="2817" max="2817" width="72.140625" style="33" customWidth="1"/>
    <col min="2818" max="2818" width="0" style="33" hidden="1" customWidth="1"/>
    <col min="2819" max="2819" width="18.28515625" style="33" customWidth="1"/>
    <col min="2820" max="2820" width="17.5703125" style="33" customWidth="1"/>
    <col min="2821" max="2826" width="9" style="33" customWidth="1"/>
    <col min="2827" max="3070" width="9.140625" style="33"/>
    <col min="3071" max="3071" width="4.7109375" style="33" customWidth="1"/>
    <col min="3072" max="3072" width="19.85546875" style="33" customWidth="1"/>
    <col min="3073" max="3073" width="72.140625" style="33" customWidth="1"/>
    <col min="3074" max="3074" width="0" style="33" hidden="1" customWidth="1"/>
    <col min="3075" max="3075" width="18.28515625" style="33" customWidth="1"/>
    <col min="3076" max="3076" width="17.5703125" style="33" customWidth="1"/>
    <col min="3077" max="3082" width="9" style="33" customWidth="1"/>
    <col min="3083" max="3326" width="9.140625" style="33"/>
    <col min="3327" max="3327" width="4.7109375" style="33" customWidth="1"/>
    <col min="3328" max="3328" width="19.85546875" style="33" customWidth="1"/>
    <col min="3329" max="3329" width="72.140625" style="33" customWidth="1"/>
    <col min="3330" max="3330" width="0" style="33" hidden="1" customWidth="1"/>
    <col min="3331" max="3331" width="18.28515625" style="33" customWidth="1"/>
    <col min="3332" max="3332" width="17.5703125" style="33" customWidth="1"/>
    <col min="3333" max="3338" width="9" style="33" customWidth="1"/>
    <col min="3339" max="3582" width="9.140625" style="33"/>
    <col min="3583" max="3583" width="4.7109375" style="33" customWidth="1"/>
    <col min="3584" max="3584" width="19.85546875" style="33" customWidth="1"/>
    <col min="3585" max="3585" width="72.140625" style="33" customWidth="1"/>
    <col min="3586" max="3586" width="0" style="33" hidden="1" customWidth="1"/>
    <col min="3587" max="3587" width="18.28515625" style="33" customWidth="1"/>
    <col min="3588" max="3588" width="17.5703125" style="33" customWidth="1"/>
    <col min="3589" max="3594" width="9" style="33" customWidth="1"/>
    <col min="3595" max="3838" width="9.140625" style="33"/>
    <col min="3839" max="3839" width="4.7109375" style="33" customWidth="1"/>
    <col min="3840" max="3840" width="19.85546875" style="33" customWidth="1"/>
    <col min="3841" max="3841" width="72.140625" style="33" customWidth="1"/>
    <col min="3842" max="3842" width="0" style="33" hidden="1" customWidth="1"/>
    <col min="3843" max="3843" width="18.28515625" style="33" customWidth="1"/>
    <col min="3844" max="3844" width="17.5703125" style="33" customWidth="1"/>
    <col min="3845" max="3850" width="9" style="33" customWidth="1"/>
    <col min="3851" max="4094" width="9.140625" style="33"/>
    <col min="4095" max="4095" width="4.7109375" style="33" customWidth="1"/>
    <col min="4096" max="4096" width="19.85546875" style="33" customWidth="1"/>
    <col min="4097" max="4097" width="72.140625" style="33" customWidth="1"/>
    <col min="4098" max="4098" width="0" style="33" hidden="1" customWidth="1"/>
    <col min="4099" max="4099" width="18.28515625" style="33" customWidth="1"/>
    <col min="4100" max="4100" width="17.5703125" style="33" customWidth="1"/>
    <col min="4101" max="4106" width="9" style="33" customWidth="1"/>
    <col min="4107" max="4350" width="9.140625" style="33"/>
    <col min="4351" max="4351" width="4.7109375" style="33" customWidth="1"/>
    <col min="4352" max="4352" width="19.85546875" style="33" customWidth="1"/>
    <col min="4353" max="4353" width="72.140625" style="33" customWidth="1"/>
    <col min="4354" max="4354" width="0" style="33" hidden="1" customWidth="1"/>
    <col min="4355" max="4355" width="18.28515625" style="33" customWidth="1"/>
    <col min="4356" max="4356" width="17.5703125" style="33" customWidth="1"/>
    <col min="4357" max="4362" width="9" style="33" customWidth="1"/>
    <col min="4363" max="4606" width="9.140625" style="33"/>
    <col min="4607" max="4607" width="4.7109375" style="33" customWidth="1"/>
    <col min="4608" max="4608" width="19.85546875" style="33" customWidth="1"/>
    <col min="4609" max="4609" width="72.140625" style="33" customWidth="1"/>
    <col min="4610" max="4610" width="0" style="33" hidden="1" customWidth="1"/>
    <col min="4611" max="4611" width="18.28515625" style="33" customWidth="1"/>
    <col min="4612" max="4612" width="17.5703125" style="33" customWidth="1"/>
    <col min="4613" max="4618" width="9" style="33" customWidth="1"/>
    <col min="4619" max="4862" width="9.140625" style="33"/>
    <col min="4863" max="4863" width="4.7109375" style="33" customWidth="1"/>
    <col min="4864" max="4864" width="19.85546875" style="33" customWidth="1"/>
    <col min="4865" max="4865" width="72.140625" style="33" customWidth="1"/>
    <col min="4866" max="4866" width="0" style="33" hidden="1" customWidth="1"/>
    <col min="4867" max="4867" width="18.28515625" style="33" customWidth="1"/>
    <col min="4868" max="4868" width="17.5703125" style="33" customWidth="1"/>
    <col min="4869" max="4874" width="9" style="33" customWidth="1"/>
    <col min="4875" max="5118" width="9.140625" style="33"/>
    <col min="5119" max="5119" width="4.7109375" style="33" customWidth="1"/>
    <col min="5120" max="5120" width="19.85546875" style="33" customWidth="1"/>
    <col min="5121" max="5121" width="72.140625" style="33" customWidth="1"/>
    <col min="5122" max="5122" width="0" style="33" hidden="1" customWidth="1"/>
    <col min="5123" max="5123" width="18.28515625" style="33" customWidth="1"/>
    <col min="5124" max="5124" width="17.5703125" style="33" customWidth="1"/>
    <col min="5125" max="5130" width="9" style="33" customWidth="1"/>
    <col min="5131" max="5374" width="9.140625" style="33"/>
    <col min="5375" max="5375" width="4.7109375" style="33" customWidth="1"/>
    <col min="5376" max="5376" width="19.85546875" style="33" customWidth="1"/>
    <col min="5377" max="5377" width="72.140625" style="33" customWidth="1"/>
    <col min="5378" max="5378" width="0" style="33" hidden="1" customWidth="1"/>
    <col min="5379" max="5379" width="18.28515625" style="33" customWidth="1"/>
    <col min="5380" max="5380" width="17.5703125" style="33" customWidth="1"/>
    <col min="5381" max="5386" width="9" style="33" customWidth="1"/>
    <col min="5387" max="5630" width="9.140625" style="33"/>
    <col min="5631" max="5631" width="4.7109375" style="33" customWidth="1"/>
    <col min="5632" max="5632" width="19.85546875" style="33" customWidth="1"/>
    <col min="5633" max="5633" width="72.140625" style="33" customWidth="1"/>
    <col min="5634" max="5634" width="0" style="33" hidden="1" customWidth="1"/>
    <col min="5635" max="5635" width="18.28515625" style="33" customWidth="1"/>
    <col min="5636" max="5636" width="17.5703125" style="33" customWidth="1"/>
    <col min="5637" max="5642" width="9" style="33" customWidth="1"/>
    <col min="5643" max="5886" width="9.140625" style="33"/>
    <col min="5887" max="5887" width="4.7109375" style="33" customWidth="1"/>
    <col min="5888" max="5888" width="19.85546875" style="33" customWidth="1"/>
    <col min="5889" max="5889" width="72.140625" style="33" customWidth="1"/>
    <col min="5890" max="5890" width="0" style="33" hidden="1" customWidth="1"/>
    <col min="5891" max="5891" width="18.28515625" style="33" customWidth="1"/>
    <col min="5892" max="5892" width="17.5703125" style="33" customWidth="1"/>
    <col min="5893" max="5898" width="9" style="33" customWidth="1"/>
    <col min="5899" max="6142" width="9.140625" style="33"/>
    <col min="6143" max="6143" width="4.7109375" style="33" customWidth="1"/>
    <col min="6144" max="6144" width="19.85546875" style="33" customWidth="1"/>
    <col min="6145" max="6145" width="72.140625" style="33" customWidth="1"/>
    <col min="6146" max="6146" width="0" style="33" hidden="1" customWidth="1"/>
    <col min="6147" max="6147" width="18.28515625" style="33" customWidth="1"/>
    <col min="6148" max="6148" width="17.5703125" style="33" customWidth="1"/>
    <col min="6149" max="6154" width="9" style="33" customWidth="1"/>
    <col min="6155" max="6398" width="9.140625" style="33"/>
    <col min="6399" max="6399" width="4.7109375" style="33" customWidth="1"/>
    <col min="6400" max="6400" width="19.85546875" style="33" customWidth="1"/>
    <col min="6401" max="6401" width="72.140625" style="33" customWidth="1"/>
    <col min="6402" max="6402" width="0" style="33" hidden="1" customWidth="1"/>
    <col min="6403" max="6403" width="18.28515625" style="33" customWidth="1"/>
    <col min="6404" max="6404" width="17.5703125" style="33" customWidth="1"/>
    <col min="6405" max="6410" width="9" style="33" customWidth="1"/>
    <col min="6411" max="6654" width="9.140625" style="33"/>
    <col min="6655" max="6655" width="4.7109375" style="33" customWidth="1"/>
    <col min="6656" max="6656" width="19.85546875" style="33" customWidth="1"/>
    <col min="6657" max="6657" width="72.140625" style="33" customWidth="1"/>
    <col min="6658" max="6658" width="0" style="33" hidden="1" customWidth="1"/>
    <col min="6659" max="6659" width="18.28515625" style="33" customWidth="1"/>
    <col min="6660" max="6660" width="17.5703125" style="33" customWidth="1"/>
    <col min="6661" max="6666" width="9" style="33" customWidth="1"/>
    <col min="6667" max="6910" width="9.140625" style="33"/>
    <col min="6911" max="6911" width="4.7109375" style="33" customWidth="1"/>
    <col min="6912" max="6912" width="19.85546875" style="33" customWidth="1"/>
    <col min="6913" max="6913" width="72.140625" style="33" customWidth="1"/>
    <col min="6914" max="6914" width="0" style="33" hidden="1" customWidth="1"/>
    <col min="6915" max="6915" width="18.28515625" style="33" customWidth="1"/>
    <col min="6916" max="6916" width="17.5703125" style="33" customWidth="1"/>
    <col min="6917" max="6922" width="9" style="33" customWidth="1"/>
    <col min="6923" max="7166" width="9.140625" style="33"/>
    <col min="7167" max="7167" width="4.7109375" style="33" customWidth="1"/>
    <col min="7168" max="7168" width="19.85546875" style="33" customWidth="1"/>
    <col min="7169" max="7169" width="72.140625" style="33" customWidth="1"/>
    <col min="7170" max="7170" width="0" style="33" hidden="1" customWidth="1"/>
    <col min="7171" max="7171" width="18.28515625" style="33" customWidth="1"/>
    <col min="7172" max="7172" width="17.5703125" style="33" customWidth="1"/>
    <col min="7173" max="7178" width="9" style="33" customWidth="1"/>
    <col min="7179" max="7422" width="9.140625" style="33"/>
    <col min="7423" max="7423" width="4.7109375" style="33" customWidth="1"/>
    <col min="7424" max="7424" width="19.85546875" style="33" customWidth="1"/>
    <col min="7425" max="7425" width="72.140625" style="33" customWidth="1"/>
    <col min="7426" max="7426" width="0" style="33" hidden="1" customWidth="1"/>
    <col min="7427" max="7427" width="18.28515625" style="33" customWidth="1"/>
    <col min="7428" max="7428" width="17.5703125" style="33" customWidth="1"/>
    <col min="7429" max="7434" width="9" style="33" customWidth="1"/>
    <col min="7435" max="7678" width="9.140625" style="33"/>
    <col min="7679" max="7679" width="4.7109375" style="33" customWidth="1"/>
    <col min="7680" max="7680" width="19.85546875" style="33" customWidth="1"/>
    <col min="7681" max="7681" width="72.140625" style="33" customWidth="1"/>
    <col min="7682" max="7682" width="0" style="33" hidden="1" customWidth="1"/>
    <col min="7683" max="7683" width="18.28515625" style="33" customWidth="1"/>
    <col min="7684" max="7684" width="17.5703125" style="33" customWidth="1"/>
    <col min="7685" max="7690" width="9" style="33" customWidth="1"/>
    <col min="7691" max="7934" width="9.140625" style="33"/>
    <col min="7935" max="7935" width="4.7109375" style="33" customWidth="1"/>
    <col min="7936" max="7936" width="19.85546875" style="33" customWidth="1"/>
    <col min="7937" max="7937" width="72.140625" style="33" customWidth="1"/>
    <col min="7938" max="7938" width="0" style="33" hidden="1" customWidth="1"/>
    <col min="7939" max="7939" width="18.28515625" style="33" customWidth="1"/>
    <col min="7940" max="7940" width="17.5703125" style="33" customWidth="1"/>
    <col min="7941" max="7946" width="9" style="33" customWidth="1"/>
    <col min="7947" max="8190" width="9.140625" style="33"/>
    <col min="8191" max="8191" width="4.7109375" style="33" customWidth="1"/>
    <col min="8192" max="8192" width="19.85546875" style="33" customWidth="1"/>
    <col min="8193" max="8193" width="72.140625" style="33" customWidth="1"/>
    <col min="8194" max="8194" width="0" style="33" hidden="1" customWidth="1"/>
    <col min="8195" max="8195" width="18.28515625" style="33" customWidth="1"/>
    <col min="8196" max="8196" width="17.5703125" style="33" customWidth="1"/>
    <col min="8197" max="8202" width="9" style="33" customWidth="1"/>
    <col min="8203" max="8446" width="9.140625" style="33"/>
    <col min="8447" max="8447" width="4.7109375" style="33" customWidth="1"/>
    <col min="8448" max="8448" width="19.85546875" style="33" customWidth="1"/>
    <col min="8449" max="8449" width="72.140625" style="33" customWidth="1"/>
    <col min="8450" max="8450" width="0" style="33" hidden="1" customWidth="1"/>
    <col min="8451" max="8451" width="18.28515625" style="33" customWidth="1"/>
    <col min="8452" max="8452" width="17.5703125" style="33" customWidth="1"/>
    <col min="8453" max="8458" width="9" style="33" customWidth="1"/>
    <col min="8459" max="8702" width="9.140625" style="33"/>
    <col min="8703" max="8703" width="4.7109375" style="33" customWidth="1"/>
    <col min="8704" max="8704" width="19.85546875" style="33" customWidth="1"/>
    <col min="8705" max="8705" width="72.140625" style="33" customWidth="1"/>
    <col min="8706" max="8706" width="0" style="33" hidden="1" customWidth="1"/>
    <col min="8707" max="8707" width="18.28515625" style="33" customWidth="1"/>
    <col min="8708" max="8708" width="17.5703125" style="33" customWidth="1"/>
    <col min="8709" max="8714" width="9" style="33" customWidth="1"/>
    <col min="8715" max="8958" width="9.140625" style="33"/>
    <col min="8959" max="8959" width="4.7109375" style="33" customWidth="1"/>
    <col min="8960" max="8960" width="19.85546875" style="33" customWidth="1"/>
    <col min="8961" max="8961" width="72.140625" style="33" customWidth="1"/>
    <col min="8962" max="8962" width="0" style="33" hidden="1" customWidth="1"/>
    <col min="8963" max="8963" width="18.28515625" style="33" customWidth="1"/>
    <col min="8964" max="8964" width="17.5703125" style="33" customWidth="1"/>
    <col min="8965" max="8970" width="9" style="33" customWidth="1"/>
    <col min="8971" max="9214" width="9.140625" style="33"/>
    <col min="9215" max="9215" width="4.7109375" style="33" customWidth="1"/>
    <col min="9216" max="9216" width="19.85546875" style="33" customWidth="1"/>
    <col min="9217" max="9217" width="72.140625" style="33" customWidth="1"/>
    <col min="9218" max="9218" width="0" style="33" hidden="1" customWidth="1"/>
    <col min="9219" max="9219" width="18.28515625" style="33" customWidth="1"/>
    <col min="9220" max="9220" width="17.5703125" style="33" customWidth="1"/>
    <col min="9221" max="9226" width="9" style="33" customWidth="1"/>
    <col min="9227" max="9470" width="9.140625" style="33"/>
    <col min="9471" max="9471" width="4.7109375" style="33" customWidth="1"/>
    <col min="9472" max="9472" width="19.85546875" style="33" customWidth="1"/>
    <col min="9473" max="9473" width="72.140625" style="33" customWidth="1"/>
    <col min="9474" max="9474" width="0" style="33" hidden="1" customWidth="1"/>
    <col min="9475" max="9475" width="18.28515625" style="33" customWidth="1"/>
    <col min="9476" max="9476" width="17.5703125" style="33" customWidth="1"/>
    <col min="9477" max="9482" width="9" style="33" customWidth="1"/>
    <col min="9483" max="9726" width="9.140625" style="33"/>
    <col min="9727" max="9727" width="4.7109375" style="33" customWidth="1"/>
    <col min="9728" max="9728" width="19.85546875" style="33" customWidth="1"/>
    <col min="9729" max="9729" width="72.140625" style="33" customWidth="1"/>
    <col min="9730" max="9730" width="0" style="33" hidden="1" customWidth="1"/>
    <col min="9731" max="9731" width="18.28515625" style="33" customWidth="1"/>
    <col min="9732" max="9732" width="17.5703125" style="33" customWidth="1"/>
    <col min="9733" max="9738" width="9" style="33" customWidth="1"/>
    <col min="9739" max="9982" width="9.140625" style="33"/>
    <col min="9983" max="9983" width="4.7109375" style="33" customWidth="1"/>
    <col min="9984" max="9984" width="19.85546875" style="33" customWidth="1"/>
    <col min="9985" max="9985" width="72.140625" style="33" customWidth="1"/>
    <col min="9986" max="9986" width="0" style="33" hidden="1" customWidth="1"/>
    <col min="9987" max="9987" width="18.28515625" style="33" customWidth="1"/>
    <col min="9988" max="9988" width="17.5703125" style="33" customWidth="1"/>
    <col min="9989" max="9994" width="9" style="33" customWidth="1"/>
    <col min="9995" max="10238" width="9.140625" style="33"/>
    <col min="10239" max="10239" width="4.7109375" style="33" customWidth="1"/>
    <col min="10240" max="10240" width="19.85546875" style="33" customWidth="1"/>
    <col min="10241" max="10241" width="72.140625" style="33" customWidth="1"/>
    <col min="10242" max="10242" width="0" style="33" hidden="1" customWidth="1"/>
    <col min="10243" max="10243" width="18.28515625" style="33" customWidth="1"/>
    <col min="10244" max="10244" width="17.5703125" style="33" customWidth="1"/>
    <col min="10245" max="10250" width="9" style="33" customWidth="1"/>
    <col min="10251" max="10494" width="9.140625" style="33"/>
    <col min="10495" max="10495" width="4.7109375" style="33" customWidth="1"/>
    <col min="10496" max="10496" width="19.85546875" style="33" customWidth="1"/>
    <col min="10497" max="10497" width="72.140625" style="33" customWidth="1"/>
    <col min="10498" max="10498" width="0" style="33" hidden="1" customWidth="1"/>
    <col min="10499" max="10499" width="18.28515625" style="33" customWidth="1"/>
    <col min="10500" max="10500" width="17.5703125" style="33" customWidth="1"/>
    <col min="10501" max="10506" width="9" style="33" customWidth="1"/>
    <col min="10507" max="10750" width="9.140625" style="33"/>
    <col min="10751" max="10751" width="4.7109375" style="33" customWidth="1"/>
    <col min="10752" max="10752" width="19.85546875" style="33" customWidth="1"/>
    <col min="10753" max="10753" width="72.140625" style="33" customWidth="1"/>
    <col min="10754" max="10754" width="0" style="33" hidden="1" customWidth="1"/>
    <col min="10755" max="10755" width="18.28515625" style="33" customWidth="1"/>
    <col min="10756" max="10756" width="17.5703125" style="33" customWidth="1"/>
    <col min="10757" max="10762" width="9" style="33" customWidth="1"/>
    <col min="10763" max="11006" width="9.140625" style="33"/>
    <col min="11007" max="11007" width="4.7109375" style="33" customWidth="1"/>
    <col min="11008" max="11008" width="19.85546875" style="33" customWidth="1"/>
    <col min="11009" max="11009" width="72.140625" style="33" customWidth="1"/>
    <col min="11010" max="11010" width="0" style="33" hidden="1" customWidth="1"/>
    <col min="11011" max="11011" width="18.28515625" style="33" customWidth="1"/>
    <col min="11012" max="11012" width="17.5703125" style="33" customWidth="1"/>
    <col min="11013" max="11018" width="9" style="33" customWidth="1"/>
    <col min="11019" max="11262" width="9.140625" style="33"/>
    <col min="11263" max="11263" width="4.7109375" style="33" customWidth="1"/>
    <col min="11264" max="11264" width="19.85546875" style="33" customWidth="1"/>
    <col min="11265" max="11265" width="72.140625" style="33" customWidth="1"/>
    <col min="11266" max="11266" width="0" style="33" hidden="1" customWidth="1"/>
    <col min="11267" max="11267" width="18.28515625" style="33" customWidth="1"/>
    <col min="11268" max="11268" width="17.5703125" style="33" customWidth="1"/>
    <col min="11269" max="11274" width="9" style="33" customWidth="1"/>
    <col min="11275" max="11518" width="9.140625" style="33"/>
    <col min="11519" max="11519" width="4.7109375" style="33" customWidth="1"/>
    <col min="11520" max="11520" width="19.85546875" style="33" customWidth="1"/>
    <col min="11521" max="11521" width="72.140625" style="33" customWidth="1"/>
    <col min="11522" max="11522" width="0" style="33" hidden="1" customWidth="1"/>
    <col min="11523" max="11523" width="18.28515625" style="33" customWidth="1"/>
    <col min="11524" max="11524" width="17.5703125" style="33" customWidth="1"/>
    <col min="11525" max="11530" width="9" style="33" customWidth="1"/>
    <col min="11531" max="11774" width="9.140625" style="33"/>
    <col min="11775" max="11775" width="4.7109375" style="33" customWidth="1"/>
    <col min="11776" max="11776" width="19.85546875" style="33" customWidth="1"/>
    <col min="11777" max="11777" width="72.140625" style="33" customWidth="1"/>
    <col min="11778" max="11778" width="0" style="33" hidden="1" customWidth="1"/>
    <col min="11779" max="11779" width="18.28515625" style="33" customWidth="1"/>
    <col min="11780" max="11780" width="17.5703125" style="33" customWidth="1"/>
    <col min="11781" max="11786" width="9" style="33" customWidth="1"/>
    <col min="11787" max="12030" width="9.140625" style="33"/>
    <col min="12031" max="12031" width="4.7109375" style="33" customWidth="1"/>
    <col min="12032" max="12032" width="19.85546875" style="33" customWidth="1"/>
    <col min="12033" max="12033" width="72.140625" style="33" customWidth="1"/>
    <col min="12034" max="12034" width="0" style="33" hidden="1" customWidth="1"/>
    <col min="12035" max="12035" width="18.28515625" style="33" customWidth="1"/>
    <col min="12036" max="12036" width="17.5703125" style="33" customWidth="1"/>
    <col min="12037" max="12042" width="9" style="33" customWidth="1"/>
    <col min="12043" max="12286" width="9.140625" style="33"/>
    <col min="12287" max="12287" width="4.7109375" style="33" customWidth="1"/>
    <col min="12288" max="12288" width="19.85546875" style="33" customWidth="1"/>
    <col min="12289" max="12289" width="72.140625" style="33" customWidth="1"/>
    <col min="12290" max="12290" width="0" style="33" hidden="1" customWidth="1"/>
    <col min="12291" max="12291" width="18.28515625" style="33" customWidth="1"/>
    <col min="12292" max="12292" width="17.5703125" style="33" customWidth="1"/>
    <col min="12293" max="12298" width="9" style="33" customWidth="1"/>
    <col min="12299" max="12542" width="9.140625" style="33"/>
    <col min="12543" max="12543" width="4.7109375" style="33" customWidth="1"/>
    <col min="12544" max="12544" width="19.85546875" style="33" customWidth="1"/>
    <col min="12545" max="12545" width="72.140625" style="33" customWidth="1"/>
    <col min="12546" max="12546" width="0" style="33" hidden="1" customWidth="1"/>
    <col min="12547" max="12547" width="18.28515625" style="33" customWidth="1"/>
    <col min="12548" max="12548" width="17.5703125" style="33" customWidth="1"/>
    <col min="12549" max="12554" width="9" style="33" customWidth="1"/>
    <col min="12555" max="12798" width="9.140625" style="33"/>
    <col min="12799" max="12799" width="4.7109375" style="33" customWidth="1"/>
    <col min="12800" max="12800" width="19.85546875" style="33" customWidth="1"/>
    <col min="12801" max="12801" width="72.140625" style="33" customWidth="1"/>
    <col min="12802" max="12802" width="0" style="33" hidden="1" customWidth="1"/>
    <col min="12803" max="12803" width="18.28515625" style="33" customWidth="1"/>
    <col min="12804" max="12804" width="17.5703125" style="33" customWidth="1"/>
    <col min="12805" max="12810" width="9" style="33" customWidth="1"/>
    <col min="12811" max="13054" width="9.140625" style="33"/>
    <col min="13055" max="13055" width="4.7109375" style="33" customWidth="1"/>
    <col min="13056" max="13056" width="19.85546875" style="33" customWidth="1"/>
    <col min="13057" max="13057" width="72.140625" style="33" customWidth="1"/>
    <col min="13058" max="13058" width="0" style="33" hidden="1" customWidth="1"/>
    <col min="13059" max="13059" width="18.28515625" style="33" customWidth="1"/>
    <col min="13060" max="13060" width="17.5703125" style="33" customWidth="1"/>
    <col min="13061" max="13066" width="9" style="33" customWidth="1"/>
    <col min="13067" max="13310" width="9.140625" style="33"/>
    <col min="13311" max="13311" width="4.7109375" style="33" customWidth="1"/>
    <col min="13312" max="13312" width="19.85546875" style="33" customWidth="1"/>
    <col min="13313" max="13313" width="72.140625" style="33" customWidth="1"/>
    <col min="13314" max="13314" width="0" style="33" hidden="1" customWidth="1"/>
    <col min="13315" max="13315" width="18.28515625" style="33" customWidth="1"/>
    <col min="13316" max="13316" width="17.5703125" style="33" customWidth="1"/>
    <col min="13317" max="13322" width="9" style="33" customWidth="1"/>
    <col min="13323" max="13566" width="9.140625" style="33"/>
    <col min="13567" max="13567" width="4.7109375" style="33" customWidth="1"/>
    <col min="13568" max="13568" width="19.85546875" style="33" customWidth="1"/>
    <col min="13569" max="13569" width="72.140625" style="33" customWidth="1"/>
    <col min="13570" max="13570" width="0" style="33" hidden="1" customWidth="1"/>
    <col min="13571" max="13571" width="18.28515625" style="33" customWidth="1"/>
    <col min="13572" max="13572" width="17.5703125" style="33" customWidth="1"/>
    <col min="13573" max="13578" width="9" style="33" customWidth="1"/>
    <col min="13579" max="13822" width="9.140625" style="33"/>
    <col min="13823" max="13823" width="4.7109375" style="33" customWidth="1"/>
    <col min="13824" max="13824" width="19.85546875" style="33" customWidth="1"/>
    <col min="13825" max="13825" width="72.140625" style="33" customWidth="1"/>
    <col min="13826" max="13826" width="0" style="33" hidden="1" customWidth="1"/>
    <col min="13827" max="13827" width="18.28515625" style="33" customWidth="1"/>
    <col min="13828" max="13828" width="17.5703125" style="33" customWidth="1"/>
    <col min="13829" max="13834" width="9" style="33" customWidth="1"/>
    <col min="13835" max="14078" width="9.140625" style="33"/>
    <col min="14079" max="14079" width="4.7109375" style="33" customWidth="1"/>
    <col min="14080" max="14080" width="19.85546875" style="33" customWidth="1"/>
    <col min="14081" max="14081" width="72.140625" style="33" customWidth="1"/>
    <col min="14082" max="14082" width="0" style="33" hidden="1" customWidth="1"/>
    <col min="14083" max="14083" width="18.28515625" style="33" customWidth="1"/>
    <col min="14084" max="14084" width="17.5703125" style="33" customWidth="1"/>
    <col min="14085" max="14090" width="9" style="33" customWidth="1"/>
    <col min="14091" max="14334" width="9.140625" style="33"/>
    <col min="14335" max="14335" width="4.7109375" style="33" customWidth="1"/>
    <col min="14336" max="14336" width="19.85546875" style="33" customWidth="1"/>
    <col min="14337" max="14337" width="72.140625" style="33" customWidth="1"/>
    <col min="14338" max="14338" width="0" style="33" hidden="1" customWidth="1"/>
    <col min="14339" max="14339" width="18.28515625" style="33" customWidth="1"/>
    <col min="14340" max="14340" width="17.5703125" style="33" customWidth="1"/>
    <col min="14341" max="14346" width="9" style="33" customWidth="1"/>
    <col min="14347" max="14590" width="9.140625" style="33"/>
    <col min="14591" max="14591" width="4.7109375" style="33" customWidth="1"/>
    <col min="14592" max="14592" width="19.85546875" style="33" customWidth="1"/>
    <col min="14593" max="14593" width="72.140625" style="33" customWidth="1"/>
    <col min="14594" max="14594" width="0" style="33" hidden="1" customWidth="1"/>
    <col min="14595" max="14595" width="18.28515625" style="33" customWidth="1"/>
    <col min="14596" max="14596" width="17.5703125" style="33" customWidth="1"/>
    <col min="14597" max="14602" width="9" style="33" customWidth="1"/>
    <col min="14603" max="14846" width="9.140625" style="33"/>
    <col min="14847" max="14847" width="4.7109375" style="33" customWidth="1"/>
    <col min="14848" max="14848" width="19.85546875" style="33" customWidth="1"/>
    <col min="14849" max="14849" width="72.140625" style="33" customWidth="1"/>
    <col min="14850" max="14850" width="0" style="33" hidden="1" customWidth="1"/>
    <col min="14851" max="14851" width="18.28515625" style="33" customWidth="1"/>
    <col min="14852" max="14852" width="17.5703125" style="33" customWidth="1"/>
    <col min="14853" max="14858" width="9" style="33" customWidth="1"/>
    <col min="14859" max="15102" width="9.140625" style="33"/>
    <col min="15103" max="15103" width="4.7109375" style="33" customWidth="1"/>
    <col min="15104" max="15104" width="19.85546875" style="33" customWidth="1"/>
    <col min="15105" max="15105" width="72.140625" style="33" customWidth="1"/>
    <col min="15106" max="15106" width="0" style="33" hidden="1" customWidth="1"/>
    <col min="15107" max="15107" width="18.28515625" style="33" customWidth="1"/>
    <col min="15108" max="15108" width="17.5703125" style="33" customWidth="1"/>
    <col min="15109" max="15114" width="9" style="33" customWidth="1"/>
    <col min="15115" max="15358" width="9.140625" style="33"/>
    <col min="15359" max="15359" width="4.7109375" style="33" customWidth="1"/>
    <col min="15360" max="15360" width="19.85546875" style="33" customWidth="1"/>
    <col min="15361" max="15361" width="72.140625" style="33" customWidth="1"/>
    <col min="15362" max="15362" width="0" style="33" hidden="1" customWidth="1"/>
    <col min="15363" max="15363" width="18.28515625" style="33" customWidth="1"/>
    <col min="15364" max="15364" width="17.5703125" style="33" customWidth="1"/>
    <col min="15365" max="15370" width="9" style="33" customWidth="1"/>
    <col min="15371" max="15614" width="9.140625" style="33"/>
    <col min="15615" max="15615" width="4.7109375" style="33" customWidth="1"/>
    <col min="15616" max="15616" width="19.85546875" style="33" customWidth="1"/>
    <col min="15617" max="15617" width="72.140625" style="33" customWidth="1"/>
    <col min="15618" max="15618" width="0" style="33" hidden="1" customWidth="1"/>
    <col min="15619" max="15619" width="18.28515625" style="33" customWidth="1"/>
    <col min="15620" max="15620" width="17.5703125" style="33" customWidth="1"/>
    <col min="15621" max="15626" width="9" style="33" customWidth="1"/>
    <col min="15627" max="15870" width="9.140625" style="33"/>
    <col min="15871" max="15871" width="4.7109375" style="33" customWidth="1"/>
    <col min="15872" max="15872" width="19.85546875" style="33" customWidth="1"/>
    <col min="15873" max="15873" width="72.140625" style="33" customWidth="1"/>
    <col min="15874" max="15874" width="0" style="33" hidden="1" customWidth="1"/>
    <col min="15875" max="15875" width="18.28515625" style="33" customWidth="1"/>
    <col min="15876" max="15876" width="17.5703125" style="33" customWidth="1"/>
    <col min="15877" max="15882" width="9" style="33" customWidth="1"/>
    <col min="15883" max="16126" width="9.140625" style="33"/>
    <col min="16127" max="16127" width="4.7109375" style="33" customWidth="1"/>
    <col min="16128" max="16128" width="19.85546875" style="33" customWidth="1"/>
    <col min="16129" max="16129" width="72.140625" style="33" customWidth="1"/>
    <col min="16130" max="16130" width="0" style="33" hidden="1" customWidth="1"/>
    <col min="16131" max="16131" width="18.28515625" style="33" customWidth="1"/>
    <col min="16132" max="16132" width="17.5703125" style="33" customWidth="1"/>
    <col min="16133" max="16138" width="9" style="33" customWidth="1"/>
    <col min="16139" max="16384" width="9.140625" style="33"/>
  </cols>
  <sheetData>
    <row r="1" spans="1:5" ht="15.75" x14ac:dyDescent="0.3">
      <c r="C1"/>
      <c r="D1" s="54" t="s">
        <v>90</v>
      </c>
    </row>
    <row r="2" spans="1:5" x14ac:dyDescent="0.3">
      <c r="C2" s="52" t="s">
        <v>81</v>
      </c>
      <c r="D2" s="52"/>
    </row>
    <row r="3" spans="1:5" x14ac:dyDescent="0.3">
      <c r="C3" s="53" t="s">
        <v>80</v>
      </c>
      <c r="D3" s="53"/>
    </row>
    <row r="4" spans="1:5" ht="14.25" customHeight="1" x14ac:dyDescent="0.3"/>
    <row r="5" spans="1:5" ht="48.75" customHeight="1" x14ac:dyDescent="0.3">
      <c r="A5" s="143" t="s">
        <v>85</v>
      </c>
      <c r="B5" s="143"/>
      <c r="C5" s="143"/>
      <c r="D5" s="143"/>
    </row>
    <row r="7" spans="1:5" ht="17.25" x14ac:dyDescent="0.3">
      <c r="A7" s="144" t="s">
        <v>65</v>
      </c>
      <c r="B7" s="144"/>
      <c r="C7" s="144"/>
      <c r="D7" s="144"/>
    </row>
    <row r="8" spans="1:5" ht="15" customHeight="1" x14ac:dyDescent="0.3">
      <c r="A8" s="34" t="s">
        <v>69</v>
      </c>
    </row>
    <row r="10" spans="1:5" x14ac:dyDescent="0.3">
      <c r="A10" s="35" t="s">
        <v>43</v>
      </c>
      <c r="B10" s="35" t="s">
        <v>44</v>
      </c>
    </row>
    <row r="11" spans="1:5" ht="15" customHeight="1" x14ac:dyDescent="0.3">
      <c r="A11" s="36" t="s">
        <v>70</v>
      </c>
      <c r="B11" s="37" t="s">
        <v>71</v>
      </c>
    </row>
    <row r="12" spans="1:5" ht="12" customHeight="1" x14ac:dyDescent="0.3">
      <c r="A12" s="38"/>
      <c r="B12" s="38"/>
    </row>
    <row r="13" spans="1:5" ht="19.5" customHeight="1" x14ac:dyDescent="0.3">
      <c r="A13" s="39" t="s">
        <v>45</v>
      </c>
      <c r="B13" s="40"/>
    </row>
    <row r="14" spans="1:5" ht="32.25" customHeight="1" x14ac:dyDescent="0.3">
      <c r="A14" s="41" t="s">
        <v>46</v>
      </c>
      <c r="B14" s="42" t="s">
        <v>70</v>
      </c>
      <c r="C14" s="148" t="s">
        <v>3</v>
      </c>
      <c r="D14" s="149"/>
      <c r="E14" s="43"/>
    </row>
    <row r="15" spans="1:5" ht="32.25" customHeight="1" x14ac:dyDescent="0.3">
      <c r="A15" s="41" t="s">
        <v>48</v>
      </c>
      <c r="B15" s="42">
        <v>31003</v>
      </c>
      <c r="C15" s="44" t="s">
        <v>6</v>
      </c>
      <c r="D15" s="44" t="s">
        <v>7</v>
      </c>
      <c r="E15" s="43"/>
    </row>
    <row r="16" spans="1:5" ht="51" customHeight="1" x14ac:dyDescent="0.3">
      <c r="A16" s="41" t="s">
        <v>50</v>
      </c>
      <c r="B16" s="42" t="s">
        <v>118</v>
      </c>
      <c r="C16" s="145"/>
      <c r="D16" s="145"/>
    </row>
    <row r="17" spans="1:5" ht="56.25" customHeight="1" x14ac:dyDescent="0.3">
      <c r="A17" s="45" t="s">
        <v>51</v>
      </c>
      <c r="B17" s="42" t="s">
        <v>119</v>
      </c>
      <c r="C17" s="146"/>
      <c r="D17" s="146"/>
    </row>
    <row r="18" spans="1:5" ht="48.75" customHeight="1" x14ac:dyDescent="0.3">
      <c r="A18" s="45" t="s">
        <v>52</v>
      </c>
      <c r="B18" s="42" t="s">
        <v>120</v>
      </c>
      <c r="C18" s="146"/>
      <c r="D18" s="146"/>
    </row>
    <row r="19" spans="1:5" ht="30" x14ac:dyDescent="0.3">
      <c r="A19" s="45" t="s">
        <v>54</v>
      </c>
      <c r="B19" s="42" t="s">
        <v>72</v>
      </c>
      <c r="C19" s="147"/>
      <c r="D19" s="147"/>
    </row>
    <row r="20" spans="1:5" ht="15" customHeight="1" x14ac:dyDescent="0.3">
      <c r="A20" s="141" t="s">
        <v>55</v>
      </c>
      <c r="B20" s="142"/>
      <c r="C20" s="41"/>
      <c r="D20" s="41"/>
      <c r="E20" s="43"/>
    </row>
    <row r="21" spans="1:5" ht="16.5" customHeight="1" x14ac:dyDescent="0.3">
      <c r="A21" s="46" t="s">
        <v>56</v>
      </c>
      <c r="B21" s="47"/>
      <c r="C21" s="48">
        <f>'Հավելված 1'!D18</f>
        <v>0</v>
      </c>
      <c r="D21" s="48">
        <f>'Հավելված 1'!E18</f>
        <v>601260</v>
      </c>
    </row>
    <row r="22" spans="1:5" ht="32.25" customHeight="1" x14ac:dyDescent="0.3">
      <c r="A22" s="39"/>
      <c r="B22" s="40"/>
    </row>
    <row r="24" spans="1:5" ht="17.25" x14ac:dyDescent="0.3">
      <c r="A24" s="144" t="s">
        <v>73</v>
      </c>
      <c r="B24" s="144"/>
      <c r="C24" s="144"/>
      <c r="D24" s="144"/>
    </row>
    <row r="25" spans="1:5" ht="15" customHeight="1" x14ac:dyDescent="0.3">
      <c r="A25" s="34" t="s">
        <v>69</v>
      </c>
    </row>
    <row r="27" spans="1:5" x14ac:dyDescent="0.3">
      <c r="A27" s="35" t="s">
        <v>43</v>
      </c>
      <c r="B27" s="35" t="s">
        <v>44</v>
      </c>
    </row>
    <row r="28" spans="1:5" ht="15" customHeight="1" x14ac:dyDescent="0.3">
      <c r="A28" s="36" t="s">
        <v>74</v>
      </c>
      <c r="B28" s="37" t="s">
        <v>75</v>
      </c>
    </row>
    <row r="29" spans="1:5" ht="12" customHeight="1" x14ac:dyDescent="0.3">
      <c r="A29" s="38"/>
      <c r="B29" s="38"/>
    </row>
    <row r="30" spans="1:5" ht="19.5" customHeight="1" x14ac:dyDescent="0.3">
      <c r="A30" s="39" t="s">
        <v>45</v>
      </c>
      <c r="B30" s="40"/>
    </row>
    <row r="31" spans="1:5" ht="34.5" customHeight="1" x14ac:dyDescent="0.3">
      <c r="A31" s="41" t="s">
        <v>46</v>
      </c>
      <c r="B31" s="42" t="s">
        <v>74</v>
      </c>
      <c r="C31" s="148" t="s">
        <v>47</v>
      </c>
      <c r="D31" s="149"/>
      <c r="E31" s="43"/>
    </row>
    <row r="32" spans="1:5" ht="21" customHeight="1" x14ac:dyDescent="0.3">
      <c r="A32" s="41" t="s">
        <v>48</v>
      </c>
      <c r="B32" s="42" t="s">
        <v>49</v>
      </c>
      <c r="C32" s="44" t="s">
        <v>6</v>
      </c>
      <c r="D32" s="44" t="s">
        <v>7</v>
      </c>
      <c r="E32" s="43"/>
    </row>
    <row r="33" spans="1:5" ht="17.25" customHeight="1" x14ac:dyDescent="0.3">
      <c r="A33" s="41" t="s">
        <v>50</v>
      </c>
      <c r="B33" s="42" t="s">
        <v>75</v>
      </c>
      <c r="C33" s="145"/>
      <c r="D33" s="145"/>
    </row>
    <row r="34" spans="1:5" ht="87.75" customHeight="1" x14ac:dyDescent="0.3">
      <c r="A34" s="45" t="s">
        <v>51</v>
      </c>
      <c r="B34" s="42" t="s">
        <v>76</v>
      </c>
      <c r="C34" s="146"/>
      <c r="D34" s="146"/>
    </row>
    <row r="35" spans="1:5" ht="17.25" customHeight="1" x14ac:dyDescent="0.3">
      <c r="A35" s="45" t="s">
        <v>52</v>
      </c>
      <c r="B35" s="42" t="s">
        <v>53</v>
      </c>
      <c r="C35" s="146"/>
      <c r="D35" s="146"/>
    </row>
    <row r="36" spans="1:5" ht="30" x14ac:dyDescent="0.3">
      <c r="A36" s="45" t="s">
        <v>54</v>
      </c>
      <c r="B36" s="42" t="s">
        <v>77</v>
      </c>
      <c r="C36" s="147"/>
      <c r="D36" s="147"/>
    </row>
    <row r="37" spans="1:5" ht="15" customHeight="1" x14ac:dyDescent="0.3">
      <c r="A37" s="141" t="s">
        <v>55</v>
      </c>
      <c r="B37" s="142"/>
      <c r="C37" s="41"/>
      <c r="D37" s="41"/>
      <c r="E37" s="43"/>
    </row>
    <row r="38" spans="1:5" ht="15" customHeight="1" x14ac:dyDescent="0.3">
      <c r="A38" s="46" t="s">
        <v>56</v>
      </c>
      <c r="B38" s="47"/>
      <c r="C38" s="48">
        <f>'Հավելված 1'!D32</f>
        <v>0</v>
      </c>
      <c r="D38" s="48">
        <f>'Հավելված 1'!E32</f>
        <v>-601260</v>
      </c>
    </row>
  </sheetData>
  <mergeCells count="11">
    <mergeCell ref="A37:B37"/>
    <mergeCell ref="D33:D36"/>
    <mergeCell ref="C33:C36"/>
    <mergeCell ref="C31:D31"/>
    <mergeCell ref="A24:D24"/>
    <mergeCell ref="A20:B20"/>
    <mergeCell ref="A5:D5"/>
    <mergeCell ref="A7:D7"/>
    <mergeCell ref="C16:C19"/>
    <mergeCell ref="D16:D19"/>
    <mergeCell ref="C14:D14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zoomScaleNormal="100" workbookViewId="0">
      <selection activeCell="J17" sqref="J17"/>
    </sheetView>
  </sheetViews>
  <sheetFormatPr defaultRowHeight="15" x14ac:dyDescent="0.3"/>
  <cols>
    <col min="1" max="1" width="26.140625" style="33" customWidth="1"/>
    <col min="2" max="2" width="41.28515625" style="33" customWidth="1"/>
    <col min="3" max="3" width="20.42578125" style="33" customWidth="1"/>
    <col min="4" max="4" width="18.28515625" style="33" customWidth="1"/>
    <col min="5" max="10" width="9" style="33" customWidth="1"/>
    <col min="11" max="254" width="9.140625" style="33"/>
    <col min="255" max="255" width="4.7109375" style="33" customWidth="1"/>
    <col min="256" max="256" width="19.85546875" style="33" customWidth="1"/>
    <col min="257" max="257" width="72.140625" style="33" customWidth="1"/>
    <col min="258" max="258" width="0" style="33" hidden="1" customWidth="1"/>
    <col min="259" max="259" width="18.28515625" style="33" customWidth="1"/>
    <col min="260" max="260" width="17.5703125" style="33" customWidth="1"/>
    <col min="261" max="266" width="9" style="33" customWidth="1"/>
    <col min="267" max="510" width="9.140625" style="33"/>
    <col min="511" max="511" width="4.7109375" style="33" customWidth="1"/>
    <col min="512" max="512" width="19.85546875" style="33" customWidth="1"/>
    <col min="513" max="513" width="72.140625" style="33" customWidth="1"/>
    <col min="514" max="514" width="0" style="33" hidden="1" customWidth="1"/>
    <col min="515" max="515" width="18.28515625" style="33" customWidth="1"/>
    <col min="516" max="516" width="17.5703125" style="33" customWidth="1"/>
    <col min="517" max="522" width="9" style="33" customWidth="1"/>
    <col min="523" max="766" width="9.140625" style="33"/>
    <col min="767" max="767" width="4.7109375" style="33" customWidth="1"/>
    <col min="768" max="768" width="19.85546875" style="33" customWidth="1"/>
    <col min="769" max="769" width="72.140625" style="33" customWidth="1"/>
    <col min="770" max="770" width="0" style="33" hidden="1" customWidth="1"/>
    <col min="771" max="771" width="18.28515625" style="33" customWidth="1"/>
    <col min="772" max="772" width="17.5703125" style="33" customWidth="1"/>
    <col min="773" max="778" width="9" style="33" customWidth="1"/>
    <col min="779" max="1022" width="9.140625" style="33"/>
    <col min="1023" max="1023" width="4.7109375" style="33" customWidth="1"/>
    <col min="1024" max="1024" width="19.85546875" style="33" customWidth="1"/>
    <col min="1025" max="1025" width="72.140625" style="33" customWidth="1"/>
    <col min="1026" max="1026" width="0" style="33" hidden="1" customWidth="1"/>
    <col min="1027" max="1027" width="18.28515625" style="33" customWidth="1"/>
    <col min="1028" max="1028" width="17.5703125" style="33" customWidth="1"/>
    <col min="1029" max="1034" width="9" style="33" customWidth="1"/>
    <col min="1035" max="1278" width="9.140625" style="33"/>
    <col min="1279" max="1279" width="4.7109375" style="33" customWidth="1"/>
    <col min="1280" max="1280" width="19.85546875" style="33" customWidth="1"/>
    <col min="1281" max="1281" width="72.140625" style="33" customWidth="1"/>
    <col min="1282" max="1282" width="0" style="33" hidden="1" customWidth="1"/>
    <col min="1283" max="1283" width="18.28515625" style="33" customWidth="1"/>
    <col min="1284" max="1284" width="17.5703125" style="33" customWidth="1"/>
    <col min="1285" max="1290" width="9" style="33" customWidth="1"/>
    <col min="1291" max="1534" width="9.140625" style="33"/>
    <col min="1535" max="1535" width="4.7109375" style="33" customWidth="1"/>
    <col min="1536" max="1536" width="19.85546875" style="33" customWidth="1"/>
    <col min="1537" max="1537" width="72.140625" style="33" customWidth="1"/>
    <col min="1538" max="1538" width="0" style="33" hidden="1" customWidth="1"/>
    <col min="1539" max="1539" width="18.28515625" style="33" customWidth="1"/>
    <col min="1540" max="1540" width="17.5703125" style="33" customWidth="1"/>
    <col min="1541" max="1546" width="9" style="33" customWidth="1"/>
    <col min="1547" max="1790" width="9.140625" style="33"/>
    <col min="1791" max="1791" width="4.7109375" style="33" customWidth="1"/>
    <col min="1792" max="1792" width="19.85546875" style="33" customWidth="1"/>
    <col min="1793" max="1793" width="72.140625" style="33" customWidth="1"/>
    <col min="1794" max="1794" width="0" style="33" hidden="1" customWidth="1"/>
    <col min="1795" max="1795" width="18.28515625" style="33" customWidth="1"/>
    <col min="1796" max="1796" width="17.5703125" style="33" customWidth="1"/>
    <col min="1797" max="1802" width="9" style="33" customWidth="1"/>
    <col min="1803" max="2046" width="9.140625" style="33"/>
    <col min="2047" max="2047" width="4.7109375" style="33" customWidth="1"/>
    <col min="2048" max="2048" width="19.85546875" style="33" customWidth="1"/>
    <col min="2049" max="2049" width="72.140625" style="33" customWidth="1"/>
    <col min="2050" max="2050" width="0" style="33" hidden="1" customWidth="1"/>
    <col min="2051" max="2051" width="18.28515625" style="33" customWidth="1"/>
    <col min="2052" max="2052" width="17.5703125" style="33" customWidth="1"/>
    <col min="2053" max="2058" width="9" style="33" customWidth="1"/>
    <col min="2059" max="2302" width="9.140625" style="33"/>
    <col min="2303" max="2303" width="4.7109375" style="33" customWidth="1"/>
    <col min="2304" max="2304" width="19.85546875" style="33" customWidth="1"/>
    <col min="2305" max="2305" width="72.140625" style="33" customWidth="1"/>
    <col min="2306" max="2306" width="0" style="33" hidden="1" customWidth="1"/>
    <col min="2307" max="2307" width="18.28515625" style="33" customWidth="1"/>
    <col min="2308" max="2308" width="17.5703125" style="33" customWidth="1"/>
    <col min="2309" max="2314" width="9" style="33" customWidth="1"/>
    <col min="2315" max="2558" width="9.140625" style="33"/>
    <col min="2559" max="2559" width="4.7109375" style="33" customWidth="1"/>
    <col min="2560" max="2560" width="19.85546875" style="33" customWidth="1"/>
    <col min="2561" max="2561" width="72.140625" style="33" customWidth="1"/>
    <col min="2562" max="2562" width="0" style="33" hidden="1" customWidth="1"/>
    <col min="2563" max="2563" width="18.28515625" style="33" customWidth="1"/>
    <col min="2564" max="2564" width="17.5703125" style="33" customWidth="1"/>
    <col min="2565" max="2570" width="9" style="33" customWidth="1"/>
    <col min="2571" max="2814" width="9.140625" style="33"/>
    <col min="2815" max="2815" width="4.7109375" style="33" customWidth="1"/>
    <col min="2816" max="2816" width="19.85546875" style="33" customWidth="1"/>
    <col min="2817" max="2817" width="72.140625" style="33" customWidth="1"/>
    <col min="2818" max="2818" width="0" style="33" hidden="1" customWidth="1"/>
    <col min="2819" max="2819" width="18.28515625" style="33" customWidth="1"/>
    <col min="2820" max="2820" width="17.5703125" style="33" customWidth="1"/>
    <col min="2821" max="2826" width="9" style="33" customWidth="1"/>
    <col min="2827" max="3070" width="9.140625" style="33"/>
    <col min="3071" max="3071" width="4.7109375" style="33" customWidth="1"/>
    <col min="3072" max="3072" width="19.85546875" style="33" customWidth="1"/>
    <col min="3073" max="3073" width="72.140625" style="33" customWidth="1"/>
    <col min="3074" max="3074" width="0" style="33" hidden="1" customWidth="1"/>
    <col min="3075" max="3075" width="18.28515625" style="33" customWidth="1"/>
    <col min="3076" max="3076" width="17.5703125" style="33" customWidth="1"/>
    <col min="3077" max="3082" width="9" style="33" customWidth="1"/>
    <col min="3083" max="3326" width="9.140625" style="33"/>
    <col min="3327" max="3327" width="4.7109375" style="33" customWidth="1"/>
    <col min="3328" max="3328" width="19.85546875" style="33" customWidth="1"/>
    <col min="3329" max="3329" width="72.140625" style="33" customWidth="1"/>
    <col min="3330" max="3330" width="0" style="33" hidden="1" customWidth="1"/>
    <col min="3331" max="3331" width="18.28515625" style="33" customWidth="1"/>
    <col min="3332" max="3332" width="17.5703125" style="33" customWidth="1"/>
    <col min="3333" max="3338" width="9" style="33" customWidth="1"/>
    <col min="3339" max="3582" width="9.140625" style="33"/>
    <col min="3583" max="3583" width="4.7109375" style="33" customWidth="1"/>
    <col min="3584" max="3584" width="19.85546875" style="33" customWidth="1"/>
    <col min="3585" max="3585" width="72.140625" style="33" customWidth="1"/>
    <col min="3586" max="3586" width="0" style="33" hidden="1" customWidth="1"/>
    <col min="3587" max="3587" width="18.28515625" style="33" customWidth="1"/>
    <col min="3588" max="3588" width="17.5703125" style="33" customWidth="1"/>
    <col min="3589" max="3594" width="9" style="33" customWidth="1"/>
    <col min="3595" max="3838" width="9.140625" style="33"/>
    <col min="3839" max="3839" width="4.7109375" style="33" customWidth="1"/>
    <col min="3840" max="3840" width="19.85546875" style="33" customWidth="1"/>
    <col min="3841" max="3841" width="72.140625" style="33" customWidth="1"/>
    <col min="3842" max="3842" width="0" style="33" hidden="1" customWidth="1"/>
    <col min="3843" max="3843" width="18.28515625" style="33" customWidth="1"/>
    <col min="3844" max="3844" width="17.5703125" style="33" customWidth="1"/>
    <col min="3845" max="3850" width="9" style="33" customWidth="1"/>
    <col min="3851" max="4094" width="9.140625" style="33"/>
    <col min="4095" max="4095" width="4.7109375" style="33" customWidth="1"/>
    <col min="4096" max="4096" width="19.85546875" style="33" customWidth="1"/>
    <col min="4097" max="4097" width="72.140625" style="33" customWidth="1"/>
    <col min="4098" max="4098" width="0" style="33" hidden="1" customWidth="1"/>
    <col min="4099" max="4099" width="18.28515625" style="33" customWidth="1"/>
    <col min="4100" max="4100" width="17.5703125" style="33" customWidth="1"/>
    <col min="4101" max="4106" width="9" style="33" customWidth="1"/>
    <col min="4107" max="4350" width="9.140625" style="33"/>
    <col min="4351" max="4351" width="4.7109375" style="33" customWidth="1"/>
    <col min="4352" max="4352" width="19.85546875" style="33" customWidth="1"/>
    <col min="4353" max="4353" width="72.140625" style="33" customWidth="1"/>
    <col min="4354" max="4354" width="0" style="33" hidden="1" customWidth="1"/>
    <col min="4355" max="4355" width="18.28515625" style="33" customWidth="1"/>
    <col min="4356" max="4356" width="17.5703125" style="33" customWidth="1"/>
    <col min="4357" max="4362" width="9" style="33" customWidth="1"/>
    <col min="4363" max="4606" width="9.140625" style="33"/>
    <col min="4607" max="4607" width="4.7109375" style="33" customWidth="1"/>
    <col min="4608" max="4608" width="19.85546875" style="33" customWidth="1"/>
    <col min="4609" max="4609" width="72.140625" style="33" customWidth="1"/>
    <col min="4610" max="4610" width="0" style="33" hidden="1" customWidth="1"/>
    <col min="4611" max="4611" width="18.28515625" style="33" customWidth="1"/>
    <col min="4612" max="4612" width="17.5703125" style="33" customWidth="1"/>
    <col min="4613" max="4618" width="9" style="33" customWidth="1"/>
    <col min="4619" max="4862" width="9.140625" style="33"/>
    <col min="4863" max="4863" width="4.7109375" style="33" customWidth="1"/>
    <col min="4864" max="4864" width="19.85546875" style="33" customWidth="1"/>
    <col min="4865" max="4865" width="72.140625" style="33" customWidth="1"/>
    <col min="4866" max="4866" width="0" style="33" hidden="1" customWidth="1"/>
    <col min="4867" max="4867" width="18.28515625" style="33" customWidth="1"/>
    <col min="4868" max="4868" width="17.5703125" style="33" customWidth="1"/>
    <col min="4869" max="4874" width="9" style="33" customWidth="1"/>
    <col min="4875" max="5118" width="9.140625" style="33"/>
    <col min="5119" max="5119" width="4.7109375" style="33" customWidth="1"/>
    <col min="5120" max="5120" width="19.85546875" style="33" customWidth="1"/>
    <col min="5121" max="5121" width="72.140625" style="33" customWidth="1"/>
    <col min="5122" max="5122" width="0" style="33" hidden="1" customWidth="1"/>
    <col min="5123" max="5123" width="18.28515625" style="33" customWidth="1"/>
    <col min="5124" max="5124" width="17.5703125" style="33" customWidth="1"/>
    <col min="5125" max="5130" width="9" style="33" customWidth="1"/>
    <col min="5131" max="5374" width="9.140625" style="33"/>
    <col min="5375" max="5375" width="4.7109375" style="33" customWidth="1"/>
    <col min="5376" max="5376" width="19.85546875" style="33" customWidth="1"/>
    <col min="5377" max="5377" width="72.140625" style="33" customWidth="1"/>
    <col min="5378" max="5378" width="0" style="33" hidden="1" customWidth="1"/>
    <col min="5379" max="5379" width="18.28515625" style="33" customWidth="1"/>
    <col min="5380" max="5380" width="17.5703125" style="33" customWidth="1"/>
    <col min="5381" max="5386" width="9" style="33" customWidth="1"/>
    <col min="5387" max="5630" width="9.140625" style="33"/>
    <col min="5631" max="5631" width="4.7109375" style="33" customWidth="1"/>
    <col min="5632" max="5632" width="19.85546875" style="33" customWidth="1"/>
    <col min="5633" max="5633" width="72.140625" style="33" customWidth="1"/>
    <col min="5634" max="5634" width="0" style="33" hidden="1" customWidth="1"/>
    <col min="5635" max="5635" width="18.28515625" style="33" customWidth="1"/>
    <col min="5636" max="5636" width="17.5703125" style="33" customWidth="1"/>
    <col min="5637" max="5642" width="9" style="33" customWidth="1"/>
    <col min="5643" max="5886" width="9.140625" style="33"/>
    <col min="5887" max="5887" width="4.7109375" style="33" customWidth="1"/>
    <col min="5888" max="5888" width="19.85546875" style="33" customWidth="1"/>
    <col min="5889" max="5889" width="72.140625" style="33" customWidth="1"/>
    <col min="5890" max="5890" width="0" style="33" hidden="1" customWidth="1"/>
    <col min="5891" max="5891" width="18.28515625" style="33" customWidth="1"/>
    <col min="5892" max="5892" width="17.5703125" style="33" customWidth="1"/>
    <col min="5893" max="5898" width="9" style="33" customWidth="1"/>
    <col min="5899" max="6142" width="9.140625" style="33"/>
    <col min="6143" max="6143" width="4.7109375" style="33" customWidth="1"/>
    <col min="6144" max="6144" width="19.85546875" style="33" customWidth="1"/>
    <col min="6145" max="6145" width="72.140625" style="33" customWidth="1"/>
    <col min="6146" max="6146" width="0" style="33" hidden="1" customWidth="1"/>
    <col min="6147" max="6147" width="18.28515625" style="33" customWidth="1"/>
    <col min="6148" max="6148" width="17.5703125" style="33" customWidth="1"/>
    <col min="6149" max="6154" width="9" style="33" customWidth="1"/>
    <col min="6155" max="6398" width="9.140625" style="33"/>
    <col min="6399" max="6399" width="4.7109375" style="33" customWidth="1"/>
    <col min="6400" max="6400" width="19.85546875" style="33" customWidth="1"/>
    <col min="6401" max="6401" width="72.140625" style="33" customWidth="1"/>
    <col min="6402" max="6402" width="0" style="33" hidden="1" customWidth="1"/>
    <col min="6403" max="6403" width="18.28515625" style="33" customWidth="1"/>
    <col min="6404" max="6404" width="17.5703125" style="33" customWidth="1"/>
    <col min="6405" max="6410" width="9" style="33" customWidth="1"/>
    <col min="6411" max="6654" width="9.140625" style="33"/>
    <col min="6655" max="6655" width="4.7109375" style="33" customWidth="1"/>
    <col min="6656" max="6656" width="19.85546875" style="33" customWidth="1"/>
    <col min="6657" max="6657" width="72.140625" style="33" customWidth="1"/>
    <col min="6658" max="6658" width="0" style="33" hidden="1" customWidth="1"/>
    <col min="6659" max="6659" width="18.28515625" style="33" customWidth="1"/>
    <col min="6660" max="6660" width="17.5703125" style="33" customWidth="1"/>
    <col min="6661" max="6666" width="9" style="33" customWidth="1"/>
    <col min="6667" max="6910" width="9.140625" style="33"/>
    <col min="6911" max="6911" width="4.7109375" style="33" customWidth="1"/>
    <col min="6912" max="6912" width="19.85546875" style="33" customWidth="1"/>
    <col min="6913" max="6913" width="72.140625" style="33" customWidth="1"/>
    <col min="6914" max="6914" width="0" style="33" hidden="1" customWidth="1"/>
    <col min="6915" max="6915" width="18.28515625" style="33" customWidth="1"/>
    <col min="6916" max="6916" width="17.5703125" style="33" customWidth="1"/>
    <col min="6917" max="6922" width="9" style="33" customWidth="1"/>
    <col min="6923" max="7166" width="9.140625" style="33"/>
    <col min="7167" max="7167" width="4.7109375" style="33" customWidth="1"/>
    <col min="7168" max="7168" width="19.85546875" style="33" customWidth="1"/>
    <col min="7169" max="7169" width="72.140625" style="33" customWidth="1"/>
    <col min="7170" max="7170" width="0" style="33" hidden="1" customWidth="1"/>
    <col min="7171" max="7171" width="18.28515625" style="33" customWidth="1"/>
    <col min="7172" max="7172" width="17.5703125" style="33" customWidth="1"/>
    <col min="7173" max="7178" width="9" style="33" customWidth="1"/>
    <col min="7179" max="7422" width="9.140625" style="33"/>
    <col min="7423" max="7423" width="4.7109375" style="33" customWidth="1"/>
    <col min="7424" max="7424" width="19.85546875" style="33" customWidth="1"/>
    <col min="7425" max="7425" width="72.140625" style="33" customWidth="1"/>
    <col min="7426" max="7426" width="0" style="33" hidden="1" customWidth="1"/>
    <col min="7427" max="7427" width="18.28515625" style="33" customWidth="1"/>
    <col min="7428" max="7428" width="17.5703125" style="33" customWidth="1"/>
    <col min="7429" max="7434" width="9" style="33" customWidth="1"/>
    <col min="7435" max="7678" width="9.140625" style="33"/>
    <col min="7679" max="7679" width="4.7109375" style="33" customWidth="1"/>
    <col min="7680" max="7680" width="19.85546875" style="33" customWidth="1"/>
    <col min="7681" max="7681" width="72.140625" style="33" customWidth="1"/>
    <col min="7682" max="7682" width="0" style="33" hidden="1" customWidth="1"/>
    <col min="7683" max="7683" width="18.28515625" style="33" customWidth="1"/>
    <col min="7684" max="7684" width="17.5703125" style="33" customWidth="1"/>
    <col min="7685" max="7690" width="9" style="33" customWidth="1"/>
    <col min="7691" max="7934" width="9.140625" style="33"/>
    <col min="7935" max="7935" width="4.7109375" style="33" customWidth="1"/>
    <col min="7936" max="7936" width="19.85546875" style="33" customWidth="1"/>
    <col min="7937" max="7937" width="72.140625" style="33" customWidth="1"/>
    <col min="7938" max="7938" width="0" style="33" hidden="1" customWidth="1"/>
    <col min="7939" max="7939" width="18.28515625" style="33" customWidth="1"/>
    <col min="7940" max="7940" width="17.5703125" style="33" customWidth="1"/>
    <col min="7941" max="7946" width="9" style="33" customWidth="1"/>
    <col min="7947" max="8190" width="9.140625" style="33"/>
    <col min="8191" max="8191" width="4.7109375" style="33" customWidth="1"/>
    <col min="8192" max="8192" width="19.85546875" style="33" customWidth="1"/>
    <col min="8193" max="8193" width="72.140625" style="33" customWidth="1"/>
    <col min="8194" max="8194" width="0" style="33" hidden="1" customWidth="1"/>
    <col min="8195" max="8195" width="18.28515625" style="33" customWidth="1"/>
    <col min="8196" max="8196" width="17.5703125" style="33" customWidth="1"/>
    <col min="8197" max="8202" width="9" style="33" customWidth="1"/>
    <col min="8203" max="8446" width="9.140625" style="33"/>
    <col min="8447" max="8447" width="4.7109375" style="33" customWidth="1"/>
    <col min="8448" max="8448" width="19.85546875" style="33" customWidth="1"/>
    <col min="8449" max="8449" width="72.140625" style="33" customWidth="1"/>
    <col min="8450" max="8450" width="0" style="33" hidden="1" customWidth="1"/>
    <col min="8451" max="8451" width="18.28515625" style="33" customWidth="1"/>
    <col min="8452" max="8452" width="17.5703125" style="33" customWidth="1"/>
    <col min="8453" max="8458" width="9" style="33" customWidth="1"/>
    <col min="8459" max="8702" width="9.140625" style="33"/>
    <col min="8703" max="8703" width="4.7109375" style="33" customWidth="1"/>
    <col min="8704" max="8704" width="19.85546875" style="33" customWidth="1"/>
    <col min="8705" max="8705" width="72.140625" style="33" customWidth="1"/>
    <col min="8706" max="8706" width="0" style="33" hidden="1" customWidth="1"/>
    <col min="8707" max="8707" width="18.28515625" style="33" customWidth="1"/>
    <col min="8708" max="8708" width="17.5703125" style="33" customWidth="1"/>
    <col min="8709" max="8714" width="9" style="33" customWidth="1"/>
    <col min="8715" max="8958" width="9.140625" style="33"/>
    <col min="8959" max="8959" width="4.7109375" style="33" customWidth="1"/>
    <col min="8960" max="8960" width="19.85546875" style="33" customWidth="1"/>
    <col min="8961" max="8961" width="72.140625" style="33" customWidth="1"/>
    <col min="8962" max="8962" width="0" style="33" hidden="1" customWidth="1"/>
    <col min="8963" max="8963" width="18.28515625" style="33" customWidth="1"/>
    <col min="8964" max="8964" width="17.5703125" style="33" customWidth="1"/>
    <col min="8965" max="8970" width="9" style="33" customWidth="1"/>
    <col min="8971" max="9214" width="9.140625" style="33"/>
    <col min="9215" max="9215" width="4.7109375" style="33" customWidth="1"/>
    <col min="9216" max="9216" width="19.85546875" style="33" customWidth="1"/>
    <col min="9217" max="9217" width="72.140625" style="33" customWidth="1"/>
    <col min="9218" max="9218" width="0" style="33" hidden="1" customWidth="1"/>
    <col min="9219" max="9219" width="18.28515625" style="33" customWidth="1"/>
    <col min="9220" max="9220" width="17.5703125" style="33" customWidth="1"/>
    <col min="9221" max="9226" width="9" style="33" customWidth="1"/>
    <col min="9227" max="9470" width="9.140625" style="33"/>
    <col min="9471" max="9471" width="4.7109375" style="33" customWidth="1"/>
    <col min="9472" max="9472" width="19.85546875" style="33" customWidth="1"/>
    <col min="9473" max="9473" width="72.140625" style="33" customWidth="1"/>
    <col min="9474" max="9474" width="0" style="33" hidden="1" customWidth="1"/>
    <col min="9475" max="9475" width="18.28515625" style="33" customWidth="1"/>
    <col min="9476" max="9476" width="17.5703125" style="33" customWidth="1"/>
    <col min="9477" max="9482" width="9" style="33" customWidth="1"/>
    <col min="9483" max="9726" width="9.140625" style="33"/>
    <col min="9727" max="9727" width="4.7109375" style="33" customWidth="1"/>
    <col min="9728" max="9728" width="19.85546875" style="33" customWidth="1"/>
    <col min="9729" max="9729" width="72.140625" style="33" customWidth="1"/>
    <col min="9730" max="9730" width="0" style="33" hidden="1" customWidth="1"/>
    <col min="9731" max="9731" width="18.28515625" style="33" customWidth="1"/>
    <col min="9732" max="9732" width="17.5703125" style="33" customWidth="1"/>
    <col min="9733" max="9738" width="9" style="33" customWidth="1"/>
    <col min="9739" max="9982" width="9.140625" style="33"/>
    <col min="9983" max="9983" width="4.7109375" style="33" customWidth="1"/>
    <col min="9984" max="9984" width="19.85546875" style="33" customWidth="1"/>
    <col min="9985" max="9985" width="72.140625" style="33" customWidth="1"/>
    <col min="9986" max="9986" width="0" style="33" hidden="1" customWidth="1"/>
    <col min="9987" max="9987" width="18.28515625" style="33" customWidth="1"/>
    <col min="9988" max="9988" width="17.5703125" style="33" customWidth="1"/>
    <col min="9989" max="9994" width="9" style="33" customWidth="1"/>
    <col min="9995" max="10238" width="9.140625" style="33"/>
    <col min="10239" max="10239" width="4.7109375" style="33" customWidth="1"/>
    <col min="10240" max="10240" width="19.85546875" style="33" customWidth="1"/>
    <col min="10241" max="10241" width="72.140625" style="33" customWidth="1"/>
    <col min="10242" max="10242" width="0" style="33" hidden="1" customWidth="1"/>
    <col min="10243" max="10243" width="18.28515625" style="33" customWidth="1"/>
    <col min="10244" max="10244" width="17.5703125" style="33" customWidth="1"/>
    <col min="10245" max="10250" width="9" style="33" customWidth="1"/>
    <col min="10251" max="10494" width="9.140625" style="33"/>
    <col min="10495" max="10495" width="4.7109375" style="33" customWidth="1"/>
    <col min="10496" max="10496" width="19.85546875" style="33" customWidth="1"/>
    <col min="10497" max="10497" width="72.140625" style="33" customWidth="1"/>
    <col min="10498" max="10498" width="0" style="33" hidden="1" customWidth="1"/>
    <col min="10499" max="10499" width="18.28515625" style="33" customWidth="1"/>
    <col min="10500" max="10500" width="17.5703125" style="33" customWidth="1"/>
    <col min="10501" max="10506" width="9" style="33" customWidth="1"/>
    <col min="10507" max="10750" width="9.140625" style="33"/>
    <col min="10751" max="10751" width="4.7109375" style="33" customWidth="1"/>
    <col min="10752" max="10752" width="19.85546875" style="33" customWidth="1"/>
    <col min="10753" max="10753" width="72.140625" style="33" customWidth="1"/>
    <col min="10754" max="10754" width="0" style="33" hidden="1" customWidth="1"/>
    <col min="10755" max="10755" width="18.28515625" style="33" customWidth="1"/>
    <col min="10756" max="10756" width="17.5703125" style="33" customWidth="1"/>
    <col min="10757" max="10762" width="9" style="33" customWidth="1"/>
    <col min="10763" max="11006" width="9.140625" style="33"/>
    <col min="11007" max="11007" width="4.7109375" style="33" customWidth="1"/>
    <col min="11008" max="11008" width="19.85546875" style="33" customWidth="1"/>
    <col min="11009" max="11009" width="72.140625" style="33" customWidth="1"/>
    <col min="11010" max="11010" width="0" style="33" hidden="1" customWidth="1"/>
    <col min="11011" max="11011" width="18.28515625" style="33" customWidth="1"/>
    <col min="11012" max="11012" width="17.5703125" style="33" customWidth="1"/>
    <col min="11013" max="11018" width="9" style="33" customWidth="1"/>
    <col min="11019" max="11262" width="9.140625" style="33"/>
    <col min="11263" max="11263" width="4.7109375" style="33" customWidth="1"/>
    <col min="11264" max="11264" width="19.85546875" style="33" customWidth="1"/>
    <col min="11265" max="11265" width="72.140625" style="33" customWidth="1"/>
    <col min="11266" max="11266" width="0" style="33" hidden="1" customWidth="1"/>
    <col min="11267" max="11267" width="18.28515625" style="33" customWidth="1"/>
    <col min="11268" max="11268" width="17.5703125" style="33" customWidth="1"/>
    <col min="11269" max="11274" width="9" style="33" customWidth="1"/>
    <col min="11275" max="11518" width="9.140625" style="33"/>
    <col min="11519" max="11519" width="4.7109375" style="33" customWidth="1"/>
    <col min="11520" max="11520" width="19.85546875" style="33" customWidth="1"/>
    <col min="11521" max="11521" width="72.140625" style="33" customWidth="1"/>
    <col min="11522" max="11522" width="0" style="33" hidden="1" customWidth="1"/>
    <col min="11523" max="11523" width="18.28515625" style="33" customWidth="1"/>
    <col min="11524" max="11524" width="17.5703125" style="33" customWidth="1"/>
    <col min="11525" max="11530" width="9" style="33" customWidth="1"/>
    <col min="11531" max="11774" width="9.140625" style="33"/>
    <col min="11775" max="11775" width="4.7109375" style="33" customWidth="1"/>
    <col min="11776" max="11776" width="19.85546875" style="33" customWidth="1"/>
    <col min="11777" max="11777" width="72.140625" style="33" customWidth="1"/>
    <col min="11778" max="11778" width="0" style="33" hidden="1" customWidth="1"/>
    <col min="11779" max="11779" width="18.28515625" style="33" customWidth="1"/>
    <col min="11780" max="11780" width="17.5703125" style="33" customWidth="1"/>
    <col min="11781" max="11786" width="9" style="33" customWidth="1"/>
    <col min="11787" max="12030" width="9.140625" style="33"/>
    <col min="12031" max="12031" width="4.7109375" style="33" customWidth="1"/>
    <col min="12032" max="12032" width="19.85546875" style="33" customWidth="1"/>
    <col min="12033" max="12033" width="72.140625" style="33" customWidth="1"/>
    <col min="12034" max="12034" width="0" style="33" hidden="1" customWidth="1"/>
    <col min="12035" max="12035" width="18.28515625" style="33" customWidth="1"/>
    <col min="12036" max="12036" width="17.5703125" style="33" customWidth="1"/>
    <col min="12037" max="12042" width="9" style="33" customWidth="1"/>
    <col min="12043" max="12286" width="9.140625" style="33"/>
    <col min="12287" max="12287" width="4.7109375" style="33" customWidth="1"/>
    <col min="12288" max="12288" width="19.85546875" style="33" customWidth="1"/>
    <col min="12289" max="12289" width="72.140625" style="33" customWidth="1"/>
    <col min="12290" max="12290" width="0" style="33" hidden="1" customWidth="1"/>
    <col min="12291" max="12291" width="18.28515625" style="33" customWidth="1"/>
    <col min="12292" max="12292" width="17.5703125" style="33" customWidth="1"/>
    <col min="12293" max="12298" width="9" style="33" customWidth="1"/>
    <col min="12299" max="12542" width="9.140625" style="33"/>
    <col min="12543" max="12543" width="4.7109375" style="33" customWidth="1"/>
    <col min="12544" max="12544" width="19.85546875" style="33" customWidth="1"/>
    <col min="12545" max="12545" width="72.140625" style="33" customWidth="1"/>
    <col min="12546" max="12546" width="0" style="33" hidden="1" customWidth="1"/>
    <col min="12547" max="12547" width="18.28515625" style="33" customWidth="1"/>
    <col min="12548" max="12548" width="17.5703125" style="33" customWidth="1"/>
    <col min="12549" max="12554" width="9" style="33" customWidth="1"/>
    <col min="12555" max="12798" width="9.140625" style="33"/>
    <col min="12799" max="12799" width="4.7109375" style="33" customWidth="1"/>
    <col min="12800" max="12800" width="19.85546875" style="33" customWidth="1"/>
    <col min="12801" max="12801" width="72.140625" style="33" customWidth="1"/>
    <col min="12802" max="12802" width="0" style="33" hidden="1" customWidth="1"/>
    <col min="12803" max="12803" width="18.28515625" style="33" customWidth="1"/>
    <col min="12804" max="12804" width="17.5703125" style="33" customWidth="1"/>
    <col min="12805" max="12810" width="9" style="33" customWidth="1"/>
    <col min="12811" max="13054" width="9.140625" style="33"/>
    <col min="13055" max="13055" width="4.7109375" style="33" customWidth="1"/>
    <col min="13056" max="13056" width="19.85546875" style="33" customWidth="1"/>
    <col min="13057" max="13057" width="72.140625" style="33" customWidth="1"/>
    <col min="13058" max="13058" width="0" style="33" hidden="1" customWidth="1"/>
    <col min="13059" max="13059" width="18.28515625" style="33" customWidth="1"/>
    <col min="13060" max="13060" width="17.5703125" style="33" customWidth="1"/>
    <col min="13061" max="13066" width="9" style="33" customWidth="1"/>
    <col min="13067" max="13310" width="9.140625" style="33"/>
    <col min="13311" max="13311" width="4.7109375" style="33" customWidth="1"/>
    <col min="13312" max="13312" width="19.85546875" style="33" customWidth="1"/>
    <col min="13313" max="13313" width="72.140625" style="33" customWidth="1"/>
    <col min="13314" max="13314" width="0" style="33" hidden="1" customWidth="1"/>
    <col min="13315" max="13315" width="18.28515625" style="33" customWidth="1"/>
    <col min="13316" max="13316" width="17.5703125" style="33" customWidth="1"/>
    <col min="13317" max="13322" width="9" style="33" customWidth="1"/>
    <col min="13323" max="13566" width="9.140625" style="33"/>
    <col min="13567" max="13567" width="4.7109375" style="33" customWidth="1"/>
    <col min="13568" max="13568" width="19.85546875" style="33" customWidth="1"/>
    <col min="13569" max="13569" width="72.140625" style="33" customWidth="1"/>
    <col min="13570" max="13570" width="0" style="33" hidden="1" customWidth="1"/>
    <col min="13571" max="13571" width="18.28515625" style="33" customWidth="1"/>
    <col min="13572" max="13572" width="17.5703125" style="33" customWidth="1"/>
    <col min="13573" max="13578" width="9" style="33" customWidth="1"/>
    <col min="13579" max="13822" width="9.140625" style="33"/>
    <col min="13823" max="13823" width="4.7109375" style="33" customWidth="1"/>
    <col min="13824" max="13824" width="19.85546875" style="33" customWidth="1"/>
    <col min="13825" max="13825" width="72.140625" style="33" customWidth="1"/>
    <col min="13826" max="13826" width="0" style="33" hidden="1" customWidth="1"/>
    <col min="13827" max="13827" width="18.28515625" style="33" customWidth="1"/>
    <col min="13828" max="13828" width="17.5703125" style="33" customWidth="1"/>
    <col min="13829" max="13834" width="9" style="33" customWidth="1"/>
    <col min="13835" max="14078" width="9.140625" style="33"/>
    <col min="14079" max="14079" width="4.7109375" style="33" customWidth="1"/>
    <col min="14080" max="14080" width="19.85546875" style="33" customWidth="1"/>
    <col min="14081" max="14081" width="72.140625" style="33" customWidth="1"/>
    <col min="14082" max="14082" width="0" style="33" hidden="1" customWidth="1"/>
    <col min="14083" max="14083" width="18.28515625" style="33" customWidth="1"/>
    <col min="14084" max="14084" width="17.5703125" style="33" customWidth="1"/>
    <col min="14085" max="14090" width="9" style="33" customWidth="1"/>
    <col min="14091" max="14334" width="9.140625" style="33"/>
    <col min="14335" max="14335" width="4.7109375" style="33" customWidth="1"/>
    <col min="14336" max="14336" width="19.85546875" style="33" customWidth="1"/>
    <col min="14337" max="14337" width="72.140625" style="33" customWidth="1"/>
    <col min="14338" max="14338" width="0" style="33" hidden="1" customWidth="1"/>
    <col min="14339" max="14339" width="18.28515625" style="33" customWidth="1"/>
    <col min="14340" max="14340" width="17.5703125" style="33" customWidth="1"/>
    <col min="14341" max="14346" width="9" style="33" customWidth="1"/>
    <col min="14347" max="14590" width="9.140625" style="33"/>
    <col min="14591" max="14591" width="4.7109375" style="33" customWidth="1"/>
    <col min="14592" max="14592" width="19.85546875" style="33" customWidth="1"/>
    <col min="14593" max="14593" width="72.140625" style="33" customWidth="1"/>
    <col min="14594" max="14594" width="0" style="33" hidden="1" customWidth="1"/>
    <col min="14595" max="14595" width="18.28515625" style="33" customWidth="1"/>
    <col min="14596" max="14596" width="17.5703125" style="33" customWidth="1"/>
    <col min="14597" max="14602" width="9" style="33" customWidth="1"/>
    <col min="14603" max="14846" width="9.140625" style="33"/>
    <col min="14847" max="14847" width="4.7109375" style="33" customWidth="1"/>
    <col min="14848" max="14848" width="19.85546875" style="33" customWidth="1"/>
    <col min="14849" max="14849" width="72.140625" style="33" customWidth="1"/>
    <col min="14850" max="14850" width="0" style="33" hidden="1" customWidth="1"/>
    <col min="14851" max="14851" width="18.28515625" style="33" customWidth="1"/>
    <col min="14852" max="14852" width="17.5703125" style="33" customWidth="1"/>
    <col min="14853" max="14858" width="9" style="33" customWidth="1"/>
    <col min="14859" max="15102" width="9.140625" style="33"/>
    <col min="15103" max="15103" width="4.7109375" style="33" customWidth="1"/>
    <col min="15104" max="15104" width="19.85546875" style="33" customWidth="1"/>
    <col min="15105" max="15105" width="72.140625" style="33" customWidth="1"/>
    <col min="15106" max="15106" width="0" style="33" hidden="1" customWidth="1"/>
    <col min="15107" max="15107" width="18.28515625" style="33" customWidth="1"/>
    <col min="15108" max="15108" width="17.5703125" style="33" customWidth="1"/>
    <col min="15109" max="15114" width="9" style="33" customWidth="1"/>
    <col min="15115" max="15358" width="9.140625" style="33"/>
    <col min="15359" max="15359" width="4.7109375" style="33" customWidth="1"/>
    <col min="15360" max="15360" width="19.85546875" style="33" customWidth="1"/>
    <col min="15361" max="15361" width="72.140625" style="33" customWidth="1"/>
    <col min="15362" max="15362" width="0" style="33" hidden="1" customWidth="1"/>
    <col min="15363" max="15363" width="18.28515625" style="33" customWidth="1"/>
    <col min="15364" max="15364" width="17.5703125" style="33" customWidth="1"/>
    <col min="15365" max="15370" width="9" style="33" customWidth="1"/>
    <col min="15371" max="15614" width="9.140625" style="33"/>
    <col min="15615" max="15615" width="4.7109375" style="33" customWidth="1"/>
    <col min="15616" max="15616" width="19.85546875" style="33" customWidth="1"/>
    <col min="15617" max="15617" width="72.140625" style="33" customWidth="1"/>
    <col min="15618" max="15618" width="0" style="33" hidden="1" customWidth="1"/>
    <col min="15619" max="15619" width="18.28515625" style="33" customWidth="1"/>
    <col min="15620" max="15620" width="17.5703125" style="33" customWidth="1"/>
    <col min="15621" max="15626" width="9" style="33" customWidth="1"/>
    <col min="15627" max="15870" width="9.140625" style="33"/>
    <col min="15871" max="15871" width="4.7109375" style="33" customWidth="1"/>
    <col min="15872" max="15872" width="19.85546875" style="33" customWidth="1"/>
    <col min="15873" max="15873" width="72.140625" style="33" customWidth="1"/>
    <col min="15874" max="15874" width="0" style="33" hidden="1" customWidth="1"/>
    <col min="15875" max="15875" width="18.28515625" style="33" customWidth="1"/>
    <col min="15876" max="15876" width="17.5703125" style="33" customWidth="1"/>
    <col min="15877" max="15882" width="9" style="33" customWidth="1"/>
    <col min="15883" max="16126" width="9.140625" style="33"/>
    <col min="16127" max="16127" width="4.7109375" style="33" customWidth="1"/>
    <col min="16128" max="16128" width="19.85546875" style="33" customWidth="1"/>
    <col min="16129" max="16129" width="72.140625" style="33" customWidth="1"/>
    <col min="16130" max="16130" width="0" style="33" hidden="1" customWidth="1"/>
    <col min="16131" max="16131" width="18.28515625" style="33" customWidth="1"/>
    <col min="16132" max="16132" width="17.5703125" style="33" customWidth="1"/>
    <col min="16133" max="16138" width="9" style="33" customWidth="1"/>
    <col min="16139" max="16384" width="9.140625" style="33"/>
  </cols>
  <sheetData>
    <row r="1" spans="1:5" ht="15.75" x14ac:dyDescent="0.3">
      <c r="C1"/>
      <c r="D1" s="54" t="s">
        <v>114</v>
      </c>
    </row>
    <row r="2" spans="1:5" x14ac:dyDescent="0.3">
      <c r="C2" s="52" t="s">
        <v>81</v>
      </c>
      <c r="D2" s="52"/>
    </row>
    <row r="3" spans="1:5" x14ac:dyDescent="0.3">
      <c r="C3" s="53" t="s">
        <v>80</v>
      </c>
      <c r="D3" s="53"/>
    </row>
    <row r="4" spans="1:5" ht="14.25" customHeight="1" x14ac:dyDescent="0.3"/>
    <row r="5" spans="1:5" ht="60" customHeight="1" x14ac:dyDescent="0.3">
      <c r="A5" s="150" t="s">
        <v>86</v>
      </c>
      <c r="B5" s="150"/>
      <c r="C5" s="150"/>
      <c r="D5" s="150"/>
      <c r="E5" s="65"/>
    </row>
    <row r="7" spans="1:5" ht="17.25" x14ac:dyDescent="0.3">
      <c r="A7" s="144" t="s">
        <v>65</v>
      </c>
      <c r="B7" s="144"/>
      <c r="C7" s="144"/>
      <c r="D7" s="144"/>
    </row>
    <row r="8" spans="1:5" ht="15" customHeight="1" x14ac:dyDescent="0.3">
      <c r="A8" s="34" t="s">
        <v>78</v>
      </c>
    </row>
    <row r="10" spans="1:5" x14ac:dyDescent="0.3">
      <c r="A10" s="35" t="s">
        <v>43</v>
      </c>
      <c r="B10" s="35" t="s">
        <v>44</v>
      </c>
    </row>
    <row r="11" spans="1:5" ht="15" customHeight="1" x14ac:dyDescent="0.3">
      <c r="A11" s="36" t="s">
        <v>70</v>
      </c>
      <c r="B11" s="37" t="s">
        <v>71</v>
      </c>
    </row>
    <row r="12" spans="1:5" ht="12" customHeight="1" x14ac:dyDescent="0.3">
      <c r="A12" s="38"/>
      <c r="B12" s="38"/>
    </row>
    <row r="13" spans="1:5" ht="19.5" customHeight="1" x14ac:dyDescent="0.3">
      <c r="A13" s="39" t="s">
        <v>45</v>
      </c>
      <c r="B13" s="40"/>
    </row>
    <row r="14" spans="1:5" ht="32.25" customHeight="1" x14ac:dyDescent="0.3">
      <c r="A14" s="41" t="s">
        <v>46</v>
      </c>
      <c r="B14" s="42" t="s">
        <v>70</v>
      </c>
      <c r="C14" s="148" t="s">
        <v>3</v>
      </c>
      <c r="D14" s="149"/>
      <c r="E14" s="43"/>
    </row>
    <row r="15" spans="1:5" ht="18.75" customHeight="1" x14ac:dyDescent="0.3">
      <c r="A15" s="41" t="s">
        <v>48</v>
      </c>
      <c r="B15" s="42">
        <v>31003</v>
      </c>
      <c r="C15" s="44" t="s">
        <v>6</v>
      </c>
      <c r="D15" s="44" t="s">
        <v>7</v>
      </c>
      <c r="E15" s="43"/>
    </row>
    <row r="16" spans="1:5" ht="48" customHeight="1" x14ac:dyDescent="0.3">
      <c r="A16" s="41" t="s">
        <v>50</v>
      </c>
      <c r="B16" s="42" t="s">
        <v>118</v>
      </c>
      <c r="C16" s="145"/>
      <c r="D16" s="145"/>
    </row>
    <row r="17" spans="1:5" ht="58.5" customHeight="1" x14ac:dyDescent="0.3">
      <c r="A17" s="45" t="s">
        <v>51</v>
      </c>
      <c r="B17" s="42" t="s">
        <v>119</v>
      </c>
      <c r="C17" s="146"/>
      <c r="D17" s="146"/>
    </row>
    <row r="18" spans="1:5" ht="44.25" customHeight="1" x14ac:dyDescent="0.3">
      <c r="A18" s="45" t="s">
        <v>52</v>
      </c>
      <c r="B18" s="42" t="s">
        <v>120</v>
      </c>
      <c r="C18" s="146"/>
      <c r="D18" s="146"/>
    </row>
    <row r="19" spans="1:5" ht="30" x14ac:dyDescent="0.3">
      <c r="A19" s="45" t="s">
        <v>54</v>
      </c>
      <c r="B19" s="42" t="s">
        <v>72</v>
      </c>
      <c r="C19" s="147"/>
      <c r="D19" s="147"/>
    </row>
    <row r="20" spans="1:5" ht="15" customHeight="1" x14ac:dyDescent="0.3">
      <c r="A20" s="141" t="s">
        <v>55</v>
      </c>
      <c r="B20" s="142"/>
      <c r="C20" s="41"/>
      <c r="D20" s="41"/>
      <c r="E20" s="43"/>
    </row>
    <row r="21" spans="1:5" ht="16.5" customHeight="1" x14ac:dyDescent="0.3">
      <c r="A21" s="70" t="s">
        <v>56</v>
      </c>
      <c r="B21" s="71"/>
      <c r="C21" s="48">
        <f>'Հավելված 1'!D18</f>
        <v>0</v>
      </c>
      <c r="D21" s="48">
        <f>'Հավելված 1'!E18</f>
        <v>601260</v>
      </c>
    </row>
    <row r="22" spans="1:5" ht="16.5" customHeight="1" x14ac:dyDescent="0.3">
      <c r="A22" s="110"/>
      <c r="B22" s="110"/>
      <c r="C22" s="111"/>
      <c r="D22" s="111"/>
    </row>
    <row r="23" spans="1:5" ht="17.25" x14ac:dyDescent="0.3">
      <c r="A23" s="144" t="s">
        <v>73</v>
      </c>
      <c r="B23" s="144"/>
      <c r="C23" s="144"/>
      <c r="D23" s="144"/>
    </row>
    <row r="24" spans="1:5" ht="15" customHeight="1" x14ac:dyDescent="0.3">
      <c r="A24" s="34" t="s">
        <v>78</v>
      </c>
    </row>
    <row r="26" spans="1:5" x14ac:dyDescent="0.3">
      <c r="A26" s="35" t="s">
        <v>43</v>
      </c>
      <c r="B26" s="35" t="s">
        <v>44</v>
      </c>
    </row>
    <row r="27" spans="1:5" ht="15" customHeight="1" x14ac:dyDescent="0.3">
      <c r="A27" s="36" t="s">
        <v>74</v>
      </c>
      <c r="B27" s="37" t="s">
        <v>75</v>
      </c>
    </row>
    <row r="28" spans="1:5" ht="12" customHeight="1" x14ac:dyDescent="0.3">
      <c r="A28" s="38"/>
      <c r="B28" s="38"/>
    </row>
    <row r="29" spans="1:5" ht="19.5" customHeight="1" x14ac:dyDescent="0.3">
      <c r="A29" s="39" t="s">
        <v>45</v>
      </c>
      <c r="B29" s="40"/>
    </row>
    <row r="30" spans="1:5" ht="36" customHeight="1" x14ac:dyDescent="0.3">
      <c r="A30" s="41" t="s">
        <v>46</v>
      </c>
      <c r="B30" s="42" t="s">
        <v>74</v>
      </c>
      <c r="C30" s="148" t="s">
        <v>47</v>
      </c>
      <c r="D30" s="149"/>
      <c r="E30" s="43"/>
    </row>
    <row r="31" spans="1:5" x14ac:dyDescent="0.3">
      <c r="A31" s="41" t="s">
        <v>48</v>
      </c>
      <c r="B31" s="42" t="s">
        <v>49</v>
      </c>
      <c r="C31" s="44" t="s">
        <v>6</v>
      </c>
      <c r="D31" s="44" t="s">
        <v>7</v>
      </c>
      <c r="E31" s="43"/>
    </row>
    <row r="32" spans="1:5" x14ac:dyDescent="0.3">
      <c r="A32" s="41" t="s">
        <v>50</v>
      </c>
      <c r="B32" s="42" t="s">
        <v>75</v>
      </c>
      <c r="C32" s="145"/>
      <c r="D32" s="145"/>
    </row>
    <row r="33" spans="1:5" ht="87.75" customHeight="1" x14ac:dyDescent="0.3">
      <c r="A33" s="45" t="s">
        <v>51</v>
      </c>
      <c r="B33" s="42" t="s">
        <v>76</v>
      </c>
      <c r="C33" s="146"/>
      <c r="D33" s="146"/>
    </row>
    <row r="34" spans="1:5" ht="17.25" customHeight="1" x14ac:dyDescent="0.3">
      <c r="A34" s="45" t="s">
        <v>52</v>
      </c>
      <c r="B34" s="42" t="s">
        <v>53</v>
      </c>
      <c r="C34" s="146"/>
      <c r="D34" s="146"/>
    </row>
    <row r="35" spans="1:5" ht="30" x14ac:dyDescent="0.3">
      <c r="A35" s="45" t="s">
        <v>54</v>
      </c>
      <c r="B35" s="42" t="s">
        <v>77</v>
      </c>
      <c r="C35" s="147"/>
      <c r="D35" s="147"/>
    </row>
    <row r="36" spans="1:5" ht="15" customHeight="1" x14ac:dyDescent="0.3">
      <c r="A36" s="141" t="s">
        <v>55</v>
      </c>
      <c r="B36" s="142"/>
      <c r="C36" s="41"/>
      <c r="D36" s="41"/>
      <c r="E36" s="43"/>
    </row>
    <row r="37" spans="1:5" ht="15" customHeight="1" x14ac:dyDescent="0.3">
      <c r="A37" s="70" t="s">
        <v>56</v>
      </c>
      <c r="B37" s="71"/>
      <c r="C37" s="48">
        <f>'Հավելված 5'!C38</f>
        <v>0</v>
      </c>
      <c r="D37" s="48">
        <f>'Հավելված 5'!D38</f>
        <v>-601260</v>
      </c>
    </row>
  </sheetData>
  <mergeCells count="11">
    <mergeCell ref="A5:D5"/>
    <mergeCell ref="C14:D14"/>
    <mergeCell ref="C32:C35"/>
    <mergeCell ref="D32:D35"/>
    <mergeCell ref="A36:B36"/>
    <mergeCell ref="C30:D30"/>
    <mergeCell ref="A23:D23"/>
    <mergeCell ref="A20:B20"/>
    <mergeCell ref="A7:D7"/>
    <mergeCell ref="C16:C19"/>
    <mergeCell ref="D16:D19"/>
  </mergeCells>
  <pageMargins left="0.70866141732283472" right="0.70866141732283472" top="0.74803149606299213" bottom="0.74803149606299213" header="0.31496062992125984" footer="0.31496062992125984"/>
  <pageSetup paperSize="9" scale="7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'Հավելված 1'!Область_печати</vt:lpstr>
      <vt:lpstr>'հավելված 2'!Область_печати</vt:lpstr>
      <vt:lpstr>'Հավելված 3'!Область_печати</vt:lpstr>
      <vt:lpstr>'հավելված 4'!Область_печати</vt:lpstr>
      <vt:lpstr>'Հավելված 5'!Область_печати</vt:lpstr>
      <vt:lpstr>'Հավելված 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2021-08-27T05:58:41Z</dcterms:modified>
</cp:coreProperties>
</file>