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ts\Desktop\12-ՋՕԸ-երի պարտքերի մարում---------------------\"/>
    </mc:Choice>
  </mc:AlternateContent>
  <bookViews>
    <workbookView xWindow="0" yWindow="0" windowWidth="20640" windowHeight="11760" activeTab="10"/>
  </bookViews>
  <sheets>
    <sheet name="1" sheetId="24" r:id="rId1"/>
    <sheet name="2" sheetId="25" r:id="rId2"/>
    <sheet name="3" sheetId="9" r:id="rId3"/>
    <sheet name="4" sheetId="8" r:id="rId4"/>
    <sheet name="5" sheetId="22" r:id="rId5"/>
    <sheet name="6" sheetId="23" r:id="rId6"/>
    <sheet name="7" sheetId="13" r:id="rId7"/>
    <sheet name="8" sheetId="26" r:id="rId8"/>
    <sheet name="9-1" sheetId="27" r:id="rId9"/>
    <sheet name="9-2" sheetId="28" r:id="rId10"/>
    <sheet name="10" sheetId="20" r:id="rId11"/>
  </sheets>
  <externalReferences>
    <externalReference r:id="rId12"/>
  </externalReference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'1'!$A$1:$B$17</definedName>
    <definedName name="_xlnm.Print_Area" localSheetId="10">'10'!$A$1:$C$25</definedName>
    <definedName name="_xlnm.Print_Area" localSheetId="3">'4'!$A$1:$H$102</definedName>
    <definedName name="_xlnm.Print_Area" localSheetId="4">'5'!$A$1:$I$24</definedName>
    <definedName name="_xlnm.Print_Area" localSheetId="5">'6'!$A$1:$I$24</definedName>
    <definedName name="_xlnm.Print_Area" localSheetId="6">'7'!$A$1:$G$15</definedName>
    <definedName name="_xlnm.Print_Area" localSheetId="7">'8'!$A$1:$E$14</definedName>
    <definedName name="_xlnm.Print_Area" localSheetId="8">'9-1'!$A$1:$D$90</definedName>
    <definedName name="_xlnm.Print_Area" localSheetId="9">'9-2'!$A$1:$D$88</definedName>
    <definedName name="_xlnm.Print_Titles" localSheetId="4">'5'!$8:$12</definedName>
    <definedName name="_xlnm.Print_Titles" localSheetId="5">'6'!$8:$12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8" i="28" l="1"/>
  <c r="C78" i="28"/>
  <c r="B14" i="28" l="1"/>
  <c r="B13" i="28"/>
  <c r="B12" i="28"/>
  <c r="B18" i="27"/>
  <c r="E14" i="26" l="1"/>
  <c r="E13" i="26"/>
  <c r="D12" i="26"/>
  <c r="D10" i="26" s="1"/>
  <c r="E10" i="26" s="1"/>
  <c r="E11" i="26"/>
  <c r="E71" i="9"/>
  <c r="D71" i="9"/>
  <c r="H101" i="8"/>
  <c r="H100" i="8" s="1"/>
  <c r="H99" i="8" s="1"/>
  <c r="H97" i="8" s="1"/>
  <c r="H95" i="8" s="1"/>
  <c r="G101" i="8"/>
  <c r="G100" i="8"/>
  <c r="G99" i="8" s="1"/>
  <c r="G97" i="8" s="1"/>
  <c r="G95" i="8" s="1"/>
  <c r="B12" i="24"/>
  <c r="B13" i="24" l="1"/>
  <c r="B13" i="25"/>
  <c r="E12" i="26"/>
  <c r="C13" i="25" l="1"/>
  <c r="C11" i="25" s="1"/>
  <c r="B11" i="25"/>
  <c r="I15" i="22"/>
  <c r="E15" i="22"/>
  <c r="H24" i="23"/>
  <c r="F24" i="23"/>
  <c r="I24" i="23" s="1"/>
  <c r="I23" i="23" s="1"/>
  <c r="I15" i="23" s="1"/>
  <c r="E23" i="23"/>
  <c r="E21" i="23" s="1"/>
  <c r="G14" i="23"/>
  <c r="D14" i="23"/>
  <c r="I24" i="22"/>
  <c r="I23" i="22" s="1"/>
  <c r="I19" i="22" s="1"/>
  <c r="H24" i="22"/>
  <c r="H23" i="22" s="1"/>
  <c r="H15" i="22" s="1"/>
  <c r="D24" i="22"/>
  <c r="F23" i="22"/>
  <c r="F19" i="22" s="1"/>
  <c r="F21" i="22" s="1"/>
  <c r="E23" i="22"/>
  <c r="F17" i="22" l="1"/>
  <c r="F16" i="22" s="1"/>
  <c r="F15" i="22"/>
  <c r="E15" i="23"/>
  <c r="E13" i="23" s="1"/>
  <c r="I21" i="22"/>
  <c r="I17" i="22"/>
  <c r="I16" i="22" s="1"/>
  <c r="I21" i="23"/>
  <c r="I19" i="23" s="1"/>
  <c r="I17" i="23" s="1"/>
  <c r="I16" i="23" s="1"/>
  <c r="I13" i="23"/>
  <c r="G24" i="23"/>
  <c r="H23" i="23"/>
  <c r="H15" i="23" s="1"/>
  <c r="E19" i="23"/>
  <c r="F23" i="23"/>
  <c r="F15" i="23" s="1"/>
  <c r="D24" i="23"/>
  <c r="D23" i="22"/>
  <c r="G23" i="22"/>
  <c r="E19" i="22"/>
  <c r="G24" i="22"/>
  <c r="D14" i="22"/>
  <c r="H19" i="22"/>
  <c r="H17" i="22" s="1"/>
  <c r="H16" i="22" s="1"/>
  <c r="D19" i="22" l="1"/>
  <c r="E17" i="22"/>
  <c r="E16" i="22" s="1"/>
  <c r="E21" i="22"/>
  <c r="D21" i="22" s="1"/>
  <c r="F21" i="23"/>
  <c r="D23" i="23"/>
  <c r="E17" i="23"/>
  <c r="E16" i="23" s="1"/>
  <c r="H21" i="23"/>
  <c r="G23" i="23"/>
  <c r="F13" i="22"/>
  <c r="E13" i="22"/>
  <c r="G15" i="22"/>
  <c r="H21" i="22"/>
  <c r="G21" i="22" s="1"/>
  <c r="G19" i="22"/>
  <c r="I13" i="22"/>
  <c r="G14" i="22"/>
  <c r="D17" i="22" l="1"/>
  <c r="D16" i="22" s="1"/>
  <c r="G21" i="23"/>
  <c r="H19" i="23"/>
  <c r="F13" i="23"/>
  <c r="D13" i="23" s="1"/>
  <c r="D15" i="23"/>
  <c r="G15" i="23"/>
  <c r="H13" i="23"/>
  <c r="G13" i="23" s="1"/>
  <c r="F19" i="23"/>
  <c r="D21" i="23"/>
  <c r="D13" i="22"/>
  <c r="D15" i="22"/>
  <c r="H13" i="22"/>
  <c r="G13" i="22" s="1"/>
  <c r="G17" i="22"/>
  <c r="G16" i="22" s="1"/>
  <c r="H17" i="23" l="1"/>
  <c r="H16" i="23" s="1"/>
  <c r="G19" i="23"/>
  <c r="F17" i="23"/>
  <c r="F16" i="23" s="1"/>
  <c r="D19" i="23"/>
  <c r="D17" i="23" l="1"/>
  <c r="D16" i="23" s="1"/>
  <c r="G17" i="23"/>
  <c r="G16" i="23" s="1"/>
  <c r="G28" i="8" l="1"/>
  <c r="G27" i="8" s="1"/>
  <c r="G26" i="8" s="1"/>
  <c r="G25" i="8" s="1"/>
  <c r="G23" i="8"/>
  <c r="G21" i="8"/>
  <c r="G93" i="8"/>
  <c r="G92" i="8" s="1"/>
  <c r="G91" i="8" s="1"/>
  <c r="G89" i="8" s="1"/>
  <c r="G87" i="8" s="1"/>
  <c r="H75" i="8"/>
  <c r="H74" i="8" s="1"/>
  <c r="H73" i="8" s="1"/>
  <c r="H72" i="8" s="1"/>
  <c r="G75" i="8"/>
  <c r="G74" i="8"/>
  <c r="G73" i="8" s="1"/>
  <c r="G72" i="8" s="1"/>
  <c r="H70" i="8"/>
  <c r="H68" i="8" s="1"/>
  <c r="G70" i="8"/>
  <c r="G68" i="8"/>
  <c r="G32" i="8"/>
  <c r="G30" i="8" s="1"/>
  <c r="D25" i="9" s="1"/>
  <c r="G37" i="8"/>
  <c r="G36" i="8" s="1"/>
  <c r="G35" i="8" s="1"/>
  <c r="G34" i="8" s="1"/>
  <c r="G51" i="8"/>
  <c r="G49" i="8" s="1"/>
  <c r="G56" i="8"/>
  <c r="G55" i="8" s="1"/>
  <c r="G54" i="8" s="1"/>
  <c r="G53" i="8" s="1"/>
  <c r="G85" i="8" l="1"/>
  <c r="G83" i="8" s="1"/>
  <c r="G81" i="8" s="1"/>
  <c r="G79" i="8" s="1"/>
  <c r="G77" i="8" s="1"/>
  <c r="D65" i="9"/>
  <c r="D58" i="9" s="1"/>
  <c r="D57" i="9" s="1"/>
  <c r="G47" i="8"/>
  <c r="G45" i="8" s="1"/>
  <c r="G43" i="8" s="1"/>
  <c r="G41" i="8" s="1"/>
  <c r="G39" i="8" s="1"/>
  <c r="D51" i="9"/>
  <c r="D44" i="9" s="1"/>
  <c r="G66" i="8"/>
  <c r="G64" i="8" s="1"/>
  <c r="G62" i="8" s="1"/>
  <c r="G60" i="8" s="1"/>
  <c r="G58" i="8" s="1"/>
  <c r="D38" i="9"/>
  <c r="D31" i="9" s="1"/>
  <c r="G19" i="8"/>
  <c r="G17" i="8" s="1"/>
  <c r="G15" i="8" s="1"/>
  <c r="G13" i="8" s="1"/>
  <c r="G11" i="8" s="1"/>
  <c r="D19" i="9"/>
  <c r="D12" i="9" s="1"/>
  <c r="H66" i="8"/>
  <c r="H64" i="8" s="1"/>
  <c r="H62" i="8" s="1"/>
  <c r="H60" i="8" s="1"/>
  <c r="H58" i="8" s="1"/>
  <c r="E38" i="9"/>
  <c r="E31" i="9" s="1"/>
  <c r="H56" i="8"/>
  <c r="H55" i="8" s="1"/>
  <c r="H54" i="8" s="1"/>
  <c r="H53" i="8" s="1"/>
  <c r="H51" i="8"/>
  <c r="H49" i="8" s="1"/>
  <c r="H37" i="8"/>
  <c r="H36" i="8" s="1"/>
  <c r="H35" i="8" s="1"/>
  <c r="H34" i="8" s="1"/>
  <c r="H32" i="8"/>
  <c r="H30" i="8" s="1"/>
  <c r="E25" i="9" s="1"/>
  <c r="G9" i="8" l="1"/>
  <c r="H47" i="8"/>
  <c r="H45" i="8" s="1"/>
  <c r="H43" i="8" s="1"/>
  <c r="H41" i="8" s="1"/>
  <c r="H39" i="8" s="1"/>
  <c r="E51" i="9"/>
  <c r="E44" i="9" s="1"/>
  <c r="D11" i="9"/>
  <c r="D10" i="9" s="1"/>
  <c r="C25" i="20"/>
  <c r="H93" i="8" l="1"/>
  <c r="H92" i="8" s="1"/>
  <c r="H91" i="8" s="1"/>
  <c r="H89" i="8" s="1"/>
  <c r="H87" i="8" s="1"/>
  <c r="H28" i="8"/>
  <c r="H27" i="8" s="1"/>
  <c r="H26" i="8" s="1"/>
  <c r="H25" i="8" s="1"/>
  <c r="H85" i="8" l="1"/>
  <c r="E65" i="9"/>
  <c r="E58" i="9" s="1"/>
  <c r="E57" i="9" s="1"/>
  <c r="H83" i="8"/>
  <c r="H81" i="8" s="1"/>
  <c r="H79" i="8" s="1"/>
  <c r="H77" i="8" s="1"/>
  <c r="H23" i="8"/>
  <c r="H21" i="8" s="1"/>
  <c r="G15" i="13" l="1"/>
  <c r="G13" i="13" s="1"/>
  <c r="G12" i="13" s="1"/>
  <c r="E19" i="9"/>
  <c r="E12" i="9" s="1"/>
  <c r="E11" i="9" s="1"/>
  <c r="E10" i="9" s="1"/>
  <c r="H19" i="8"/>
  <c r="G11" i="13"/>
  <c r="G10" i="13" s="1"/>
  <c r="H15" i="8" l="1"/>
  <c r="H13" i="8" s="1"/>
  <c r="H11" i="8" s="1"/>
  <c r="H9" i="8" s="1"/>
  <c r="H17" i="8"/>
</calcChain>
</file>

<file path=xl/sharedStrings.xml><?xml version="1.0" encoding="utf-8"?>
<sst xmlns="http://schemas.openxmlformats.org/spreadsheetml/2006/main" count="613" uniqueCount="253">
  <si>
    <t>Ծրագիր</t>
  </si>
  <si>
    <t>Միջոցառում</t>
  </si>
  <si>
    <t xml:space="preserve"> Տարի</t>
  </si>
  <si>
    <t xml:space="preserve"> ՄԱՍ 2. ՊԵՏԱԿԱՆ ՄԱՐՄՆԻ ԳԾՈՎ ԱՐԴՅՈՒՆՔԱՅԻՆ (ԿԱՏԱՐՈՂԱԿԱՆ) ՑՈՒՑԱՆԻՇՆԵՐԸ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</si>
  <si>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</si>
  <si>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</si>
  <si>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</si>
  <si>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</si>
  <si>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</si>
  <si>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</si>
  <si>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</si>
  <si>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</si>
  <si>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</si>
  <si>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</si>
  <si>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</si>
  <si>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</si>
  <si>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</si>
  <si>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</si>
  <si>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</si>
  <si>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</si>
  <si>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</si>
  <si>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</si>
  <si>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</si>
  <si>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</si>
  <si>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</si>
  <si>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</si>
  <si>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</si>
  <si>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</si>
  <si>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</si>
  <si>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</si>
  <si>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</si>
  <si>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</si>
  <si>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</si>
  <si>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</si>
  <si>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</si>
  <si>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</si>
  <si>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______________N______-Ն որոշման </t>
  </si>
  <si>
    <t>Տարի</t>
  </si>
  <si>
    <t xml:space="preserve"> Ծառայությունների մատուցում</t>
  </si>
  <si>
    <t>հազար դրամ</t>
  </si>
  <si>
    <t xml:space="preserve"> Ծառայությունների մատուցում </t>
  </si>
  <si>
    <t xml:space="preserve"> Միջոցառումն իրականացնողի անվանումը </t>
  </si>
  <si>
    <t>Ցուցանիշների փոփոխությունը (ավելացումները նշված են դրական նշանով)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</si>
  <si>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</si>
  <si>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</si>
  <si>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</si>
  <si>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</si>
  <si>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</si>
  <si>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</si>
  <si>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</si>
  <si>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- Սուբսիդիաներ ոչ  պետական ոչ ֆինանսական կազմակերպություններին</t>
  </si>
  <si>
    <t>Բյուջետային հատկացումների գլխավոր կարգադրիչների, ծրագրերի, միջոցառումների, ծախսային ուղղությունների և միջոցները ստացող իրավաբանական անձ հանդիսացող սուբյեկտների անվանումները</t>
  </si>
  <si>
    <t>Միջոցառումները կատարող պետական մարմինների և տնտեսվարող սուբյեկտների անվանումները</t>
  </si>
  <si>
    <t>ԸՆԴԱՄԵՆԸ</t>
  </si>
  <si>
    <t>Ոռոգման համակարգի առողջացում</t>
  </si>
  <si>
    <t xml:space="preserve">«Երևան» ՋՕԸ </t>
  </si>
  <si>
    <t xml:space="preserve">«Արտաշատ» ՋՕԸ </t>
  </si>
  <si>
    <t xml:space="preserve">«Արմավիր» ՋՕԸ </t>
  </si>
  <si>
    <t xml:space="preserve">«Էջմիածին» ՋՕԸ </t>
  </si>
  <si>
    <t xml:space="preserve">«Շենիկ» ՋՕԸ </t>
  </si>
  <si>
    <t xml:space="preserve">«Արագածոտն» ՋՕԸ </t>
  </si>
  <si>
    <t xml:space="preserve">«Թալին» ՋՕԸ </t>
  </si>
  <si>
    <t xml:space="preserve">«Կոտայք» ՋՕԸ </t>
  </si>
  <si>
    <t xml:space="preserve">«Շիրակ» ՋՕԸ </t>
  </si>
  <si>
    <t>Ջրամատակարարման ծավալ մլն խմ</t>
  </si>
  <si>
    <t>Ոռոգվող հողատարածքներում մատակարարվող միջին ջրի ծավալ, խմ/հա</t>
  </si>
  <si>
    <t>ԸՆԴԱՄԵՆԸ ԾԱԽՍԵՐ</t>
  </si>
  <si>
    <t>ԸՆԹԱՑԻԿ ԾԱԽՍԵՐ</t>
  </si>
  <si>
    <t>ՍՈՒԲՍԻԴԻԱՆԵՐ</t>
  </si>
  <si>
    <t>Սուբսիդիաներ ոչ պետական կազմակերպություններին</t>
  </si>
  <si>
    <t xml:space="preserve"> ՀՀ տարածքային կառավարման և ենթակառուցվածքների նախարարություն</t>
  </si>
  <si>
    <t>ՀՀ տարածքային կառավարման և ենթակառուցվածքների նախարարության ջրային կոմիտե</t>
  </si>
  <si>
    <t>ՀՀտարածքային կառավարման և ենթակառուցվաքների  նախարարություն</t>
  </si>
  <si>
    <t>Ցուցանիշների փոփոխությունը (ավելացումները նշված են դրական նշանով, նվազեցումները՝ փակագծերում)</t>
  </si>
  <si>
    <t xml:space="preserve"> ԸՆԴԱՄԵՆԸ</t>
  </si>
  <si>
    <t xml:space="preserve"> 01</t>
  </si>
  <si>
    <t>ՀՀ տարածքային կառավարման և ենթակառուցվածքների նախարարություն</t>
  </si>
  <si>
    <t>հազար  դրամ</t>
  </si>
  <si>
    <t xml:space="preserve">«Երևան» ՋՕԸ, «Արտաշատ» ՋՕԸ, «Արարատ» ՋՕԸ, «Արմավիր» ՋՕԸ, «Շենիկ» ՋՕԸ, «Արագածոտն» ՋՕԸ, «Թալին» ՋՕԸ, «Կոտայք» ՋՕԸ, «Գեղարքունիք» ՋՕԸ, «Շիրակ» ՋՕԸ, «Տավուշ» ՋՕԸ, «Լոռի» ՋՕԸ, «Եղեգնաձոր» ՋՕԸ, «Սյունիք» ՋՕԸ, «Էջմիածին» ՋՕԸ </t>
  </si>
  <si>
    <t>Ց Ա Ն Կ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</si>
  <si>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</si>
  <si>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</si>
  <si>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</si>
  <si>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</si>
  <si>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</si>
  <si>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</si>
  <si>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</si>
  <si>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Աջակցություն ոռոգման համակարգի առողջացմանը</t>
  </si>
  <si>
    <t xml:space="preserve"> Աջակցություն ոռոգման համակարգի ընկերությունների ֆինանսական կենսունակության բարելավման նպատակով իրականացվող միջոցառումներին</t>
  </si>
  <si>
    <t xml:space="preserve"> Տրանսֆերտների տրամադրում</t>
  </si>
  <si>
    <t>ՀՀ կառավարության 2021 թվականի</t>
  </si>
  <si>
    <t>Հավելված N 1</t>
  </si>
  <si>
    <t xml:space="preserve">                   -ի N        -Ն որոշման</t>
  </si>
  <si>
    <t>«ՀԱՅԱՍՏԱՆԻ ՀԱՆՐԱՊԵՏՈՒԹՅԱՆ 2021 ԹՎԱԿԱՆԻ ՊԵՏԱԿԱՆ ԲՅՈՒՋԵԻ ՄԱՍԻՆ» ՕՐԵՆՔԻ N 1 ՀԱՎԵԼՎԱԾԻ N 2 ԱՂՅՈՒՍԱԿՈՒՄ ԿԱՏԱՐՎՈՂ  ՎԵՐԱԲԱՇԽՈՒՄԸ ԵՎ ՀԱՅԱՍՏԱՆԻ ՀԱՆՐԱՊԵՏՈՒԹՅԱՆ ԿԱՌԱՎԱՐՈՒԹՅԱՆ 2020 ԹՎԱԿԱՆԻ ԴԵԿՏԵՄԲԵՐԻ 30-Ի N 2215-Ն ՈՐՈՇՄԱՆ N 5 ՀԱՎԵԼՎԱԾԻ N 1 ԱՂՅՈՒՍԱԿՈՒՄ ԿԱՏԱՐՎՈՂ  ՓՈՓՈԽՈՒԹՅՈՒՆՆԵՐԸ</t>
  </si>
  <si>
    <t>Հավելված N 2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</si>
  <si>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</si>
  <si>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</si>
  <si>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</si>
  <si>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</si>
  <si>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</si>
  <si>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</si>
  <si>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ՀԱՅԱՍՏԱՆԻ ՀԱՆՐԱՊԵՏՈՒԹՅԱՆ ԿԱՌԱՎԱՐՈՒԹՅԱՆ 2020 ԹՎԱԿԱՆԻ ԴԵԿՏԵՄԲԵՐԻ 30-Ի N 2215-Ն ՈՐՈՇՄԱՆ N 5 ՀԱՎԵԼՎԱԾԻ N 8 ԱՂՅՈՒՍԱԿՈՒՄ ԿԱՏԱՐՎՈՂ ՓՈՓՈԽՈՒԹՅՈՒՆՆԵՐԸ</t>
  </si>
  <si>
    <t>Աջակցություն ոռոգման համակարգի առողջացմանը</t>
  </si>
  <si>
    <t>այդ թվում՝  ըստ տնտեսվարող սուբյեկտների</t>
  </si>
  <si>
    <t>Աղյուսակ N 1</t>
  </si>
  <si>
    <t>Աղյուսակ N 2</t>
  </si>
  <si>
    <t xml:space="preserve"> Աղյուսակ 9.1.26</t>
  </si>
  <si>
    <t xml:space="preserve">ՀՀ տարածքային կառավարման և ենթակառուցվածքների նախարարության ջրային կոմիտե </t>
  </si>
  <si>
    <t>Աղյուսակ 9.47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</si>
  <si>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</si>
  <si>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</si>
  <si>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</si>
  <si>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</si>
  <si>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</si>
  <si>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</si>
  <si>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</si>
  <si>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</si>
  <si>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Աղյուսակ 9.8</t>
  </si>
  <si>
    <t>Հավելված N 4</t>
  </si>
  <si>
    <t>Ցուցանիշների փոփոխությունը (նվազեցումները նշված են փակագծերում)</t>
  </si>
  <si>
    <t>ՋՐՕԳՏԱԳՈՐԾՈՂՆԵՐԻ ԸՆԿԵՐՈՒԹՅՈՒՆՆԵՐԻ ԿՐԵԴԻՏՈՐԱԿԱՆ ՊԱՐՏԱՎՈՐՈՒԹՅՈՒՆՆՐԸ ՄԱՐԵԼՈՒ ՎԵՐԱԲԵՐՅԱԼ</t>
  </si>
  <si>
    <t xml:space="preserve">«Գեղարքունիք» ՋՕԸ </t>
  </si>
  <si>
    <t xml:space="preserve">«Տավուշ» ՋՕԸ </t>
  </si>
  <si>
    <t xml:space="preserve">«Լոռի» ՋՕԸ </t>
  </si>
  <si>
    <t xml:space="preserve">«Եղեգնաձոր» ՋՕԸ </t>
  </si>
  <si>
    <t xml:space="preserve">«Սյունիք» ՋՕԸ </t>
  </si>
  <si>
    <t>ինն ամիս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</si>
  <si>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</si>
  <si>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</si>
  <si>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</si>
  <si>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</si>
  <si>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</si>
  <si>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</si>
  <si>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</si>
  <si>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06</t>
  </si>
  <si>
    <t xml:space="preserve">ԲՆԱԿԱՐԱՆԱՅԻՆ ՇԻՆԱՐԱՐՈՒԹՅՈՒՆ ԵՎ ԿՈՄՈՒՆԱԼ ԾԱՌԱՅՈՒԹՅՈՒՆՆԵՐ </t>
  </si>
  <si>
    <t>այդ թվում`</t>
  </si>
  <si>
    <t>03</t>
  </si>
  <si>
    <t>Ջրամատակարարում</t>
  </si>
  <si>
    <t>01</t>
  </si>
  <si>
    <t xml:space="preserve"> 31004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</si>
  <si>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</si>
  <si>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- Շենքերի և շինությունների կապիտալ վերանորոգում</t>
  </si>
  <si>
    <t>Ջրամատակարարման և ջրահեռացման բարելավում</t>
  </si>
  <si>
    <t xml:space="preserve"> 12003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</si>
  <si>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</si>
  <si>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ՀՀ  տարածքային կառավարման և ենթակառուցվածքների նախարարության միգրացիոն ծառայություն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</si>
  <si>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</si>
  <si>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</si>
  <si>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</si>
  <si>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Բնակարանային ապահովում</t>
  </si>
  <si>
    <t>Աջակցություն փախստականների ինտեգրմանը</t>
  </si>
  <si>
    <t>10</t>
  </si>
  <si>
    <t xml:space="preserve"> ՍՈՑԻԱԼԱԿԱՆ ՊԱՇՏՊԱՆՈՒԹՅՈՒՆ</t>
  </si>
  <si>
    <t>Ինն ամիս</t>
  </si>
  <si>
    <t xml:space="preserve"> Գերմանիայի զարգացման բանկի աջակցությամբ իրականացվող Ախուրյան գետի ջրային ռեսուրսների ինտեգրված կառավարման փուլ 1 ծրագիր</t>
  </si>
  <si>
    <t xml:space="preserve"> 1070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</si>
  <si>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</si>
  <si>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</si>
  <si>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</si>
  <si>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</si>
  <si>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</si>
  <si>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</si>
  <si>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</si>
  <si>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</si>
  <si>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Երևանի ջրամատակարարման ցանցի բարելավման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</si>
  <si>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</si>
  <si>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ՀՀ կառավարության  2021 թվականի </t>
  </si>
  <si>
    <t>______________ ի    ___Ն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</si>
  <si>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</si>
  <si>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</si>
  <si>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</si>
  <si>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</si>
  <si>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</si>
  <si>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</si>
  <si>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</si>
  <si>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</si>
  <si>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</si>
  <si>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</si>
  <si>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այդ թվում՝</t>
  </si>
  <si>
    <t>այդ թվում` ըստ կատարողների</t>
  </si>
  <si>
    <t>այդ թվում` բյուջետային ծախսերի տնտեսագիտական դասակարգման հոդվածներ</t>
  </si>
  <si>
    <t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t>
  </si>
  <si>
    <t>ՈՉ ՖԻՆԱՆՍԱԿԱՆ ԱԿՏԻՎՆԵՐԻ ԳԾՈՎ ԾԱԽՍԵՐ</t>
  </si>
  <si>
    <t xml:space="preserve"> Շենքերի և շինությունների շինարարություն</t>
  </si>
  <si>
    <t xml:space="preserve"> «ՀԱՅԱՍՏԱՆԻ ՀԱՆՐԱՊԵՏՈՒԹՅԱՆ 2021 ԹՎԱԿԱՆԻ ՊԵՏԱԿԱՆ ԲՅՈՒՋԵԻ ՄԱՍԻՆ» ՀԱՅԱՍՏԱՆԻ ՀԱՆՐԱՊԵՏՈՒԹՅԱՆ ՕՐԵՆՔԻ N 1 ՀԱՎԵԼՎԱԾԻ N 4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</si>
  <si>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</si>
  <si>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ՀՀ տարածքային կառավարման և ենթակառուցվածքների  նախարարության ջրային կոմիտե</t>
  </si>
  <si>
    <t>- Շենքերի և շինությունների կապիտալ վերանորոգում</t>
  </si>
  <si>
    <t xml:space="preserve"> ԸՆԴԱՄԵՆԸ,
 այդ թվում` </t>
  </si>
  <si>
    <t xml:space="preserve"> 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</si>
  <si>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 xml:space="preserve"> Դրամաշնոր_x000D_
հային միջոցներ </t>
  </si>
  <si>
    <t>Հավելված N 7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</si>
  <si>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</si>
  <si>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</si>
  <si>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</si>
  <si>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>հազ. դրամ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</si>
  <si>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</si>
  <si>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</si>
  <si>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</si>
  <si>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</si>
  <si>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</si>
  <si>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</si>
  <si>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</si>
  <si>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</si>
  <si>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</si>
  <si>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</si>
  <si>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>Ցուցանիշների փոփոխությունը 
(ավելացումները նշված են դրական նշանով)</t>
  </si>
  <si>
    <t xml:space="preserve"> Ինն ամիս</t>
  </si>
  <si>
    <t>Ընդամենը</t>
  </si>
  <si>
    <t>այդ թվում</t>
  </si>
  <si>
    <t>Հարկային եկամուտներ և պետական տուրքեր</t>
  </si>
  <si>
    <t>Հավելված N 3</t>
  </si>
  <si>
    <t>Հավելված N 6</t>
  </si>
  <si>
    <t>ՀԱՅԱՍՏԱՆԻ ՀԱՆՐԱՊԵՏՈՒԹՅԱՆ ԿԱՌԱՎԱՐՈՒԹՅԱՆ 2020 ԹՎԱԿԱՆԻ ԴԵԿՏԵՄԲԵՐԻ 30-Ի N 2215-Ն ՈՐՈՇՄԱՆ N 6 ՀԱՎԵԼՎԱԾՈՒՄ ԿԱՏԱՐՎՈՂ ՓՈՓՈԽՈՒԹՅՈՒՆՆԵՐԸ</t>
  </si>
  <si>
    <t>Եկամտատեսակը</t>
  </si>
  <si>
    <t>Գանձման համար պատասխանատու պետական կառավարման մարմին(ներ)ը</t>
  </si>
  <si>
    <t xml:space="preserve">Ցուցանիշների փոփոխությունը  
(ավելացումները նշված են դրական նշանով) </t>
  </si>
  <si>
    <t>2021 թվական</t>
  </si>
  <si>
    <t xml:space="preserve">Ինն ամիս </t>
  </si>
  <si>
    <t xml:space="preserve"> Պետական տուրք, ընդամենը</t>
  </si>
  <si>
    <t xml:space="preserve">Լիցենզավորման ենթակա գործունեություն իրականացնելու նպատակով լիցենզիաներ, արտոնագրեր (թույլտվություններ) տալու համար </t>
  </si>
  <si>
    <t>Այլ լիցենզիաների համար</t>
  </si>
  <si>
    <t>ՀՀ էկոնոմիկայի նախարարություն</t>
  </si>
  <si>
    <t>Հավելված N 8</t>
  </si>
  <si>
    <t>Ցուցանիշների փոփոխությունը (նվազեցումները նշված են փակագծերում)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</si>
  <si>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</si>
  <si>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Տրանսֆերտների տրամադրում </t>
  </si>
  <si>
    <t xml:space="preserve"> Ակտիվն օգտագործող կազմակերպությունների անվանում </t>
  </si>
  <si>
    <t xml:space="preserve"> Մասնագիտացված միավոր 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</si>
  <si>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</t>
  </si>
  <si>
    <t xml:space="preserve"> Շահառուների ընտրության չափանիշներ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</si>
  <si>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</si>
  <si>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Երևանի ջրամատակարարման ցանցի բարելավման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</si>
  <si>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</si>
  <si>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</si>
  <si>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ՀԱՅԱՍՏԱՆԻ ՀԱՆՐԱՊԵՏՈՒԹՅԱՆ ԿԱՌԱՎԱՐՈՒԹՅԱՆ 2020 ԹՎԱԿԱՆԻ ԴԵԿՏԵՄԲԵՐԻ 30-Ի N 2215-Ն ՈՐՈՇՄԱՆ N 9.1 ՀԱՎԵԼՎԱԾԻ  N 9.1.26, 9.1.35 ԵՎ N 9.1.58 ԱՂՅՈՒՍԱԿՆԵՐՈՒՄ ԿԱՏԱՐՎՈՂ ՓՈՓՈԽՈՒԹՅՈՒՆՆԵՐԸ </t>
  </si>
  <si>
    <t xml:space="preserve"> Աղյուսակ 9.1.35 </t>
  </si>
  <si>
    <t xml:space="preserve"> ՀՀ  տարածքային կառավարման և ենթակառուցվածքների նախարարության միգրացիոն ծառայություն </t>
  </si>
  <si>
    <t xml:space="preserve"> 1070 </t>
  </si>
  <si>
    <t xml:space="preserve"> Աջակցություն փախստականների ինտեգրմանը </t>
  </si>
  <si>
    <t xml:space="preserve"> Աղյուսակ 9.1.58</t>
  </si>
  <si>
    <t>Հավելված N 10</t>
  </si>
  <si>
    <t>Հավելված N 9</t>
  </si>
  <si>
    <t xml:space="preserve"> Շահառուների ընտրության չափորոշիչները՛ </t>
  </si>
  <si>
    <t xml:space="preserve"> Ոռոգման համակարգի ընկերություններ </t>
  </si>
  <si>
    <t xml:space="preserve"> Շահառուների ընտրության չափորոշիչները</t>
  </si>
  <si>
    <t>Հավելված N 5</t>
  </si>
  <si>
    <t>Աջակցությունոռոգման համակարգի ընկերությունների ֆինանսական կենսունակության բարելավման նպատակով իրականացվող միջոցառումներին</t>
  </si>
  <si>
    <t>ՀԱՅԱՍՏԱՆԻ ՀԱՆՐԱՊԵՏՈՒԹՅԱՆ ԿԱՌԱՎԱՐՈՒԹՅԱՆ 2020 ԹՎԱԿԱՆԻ ԴԵԿՏԵՄԲԵՐԻ 30-Ի N 2215-Ն ՈՐՈՇՄԱՆ N 3 և N 4 ՀԱՎԵԼՎԱԾՆԵՐՈՒՄ ԿԱՏԱՐՎՈՂ  ՓՈՓՈԽՈՒԹՅՈՒՆՆԵՐԸ</t>
  </si>
  <si>
    <t xml:space="preserve">Ցուցանիշների փոփոխությունը
 (նվազեցումները նշված են փակագծերում) </t>
  </si>
  <si>
    <t>ՀԱՅԱՍՏԱՆԻ ՀԱՆՐԱՊԵՏՈՒԹՅԱՆ ԿԱՌԱՎԱՐՈՒԹՅԱՆ 2020 ԹՎԱԿԱՆԻ ԴԵԿՏԵՄԲԵՐԻ 30-Ի  N2215-Ն ՈՐՈՇՄԱՆ N 9 ՀԱՎԵԼՎԱԾԻ  N 9.8 ԵՎ N 9.47 ԱՂՅՈՒՍԱԿՆԵՐՈՒՄ ԿԱՏԱՐՎՈՂ ՓՈՓՈԽՈՒԹՅՈՒՆՆԵՐԸ</t>
  </si>
  <si>
    <t xml:space="preserve">«Արարատ» ՋՕԸ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</si>
</sst>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\ _֏_-;\-* #,##0.00\ _֏_-;_-* &quot;-&quot;??\ _֏_-;_-@_-"/>
    <numFmt numFmtId="164" formatCode="_(* #,##0.00_);_(* \(#,##0.00\);_(* &quot;-&quot;??_);_(@_)"/>
    <numFmt numFmtId="165" formatCode="_-* #,##0.00\ _դ_ր_._-;\-* #,##0.00\ _դ_ր_._-;_-* &quot;-&quot;??\ _դ_ր_._-;_-@_-"/>
    <numFmt numFmtId="166" formatCode="_-* #,##0.00\ _₽_-;\-* #,##0.00\ _₽_-;_-* &quot;-&quot;??\ _₽_-;_-@_-"/>
    <numFmt numFmtId="167" formatCode="#,##0.0_);\(#,##0.0\)"/>
    <numFmt numFmtId="168" formatCode="##,##0.0;\(##,##0.0\);\-"/>
    <numFmt numFmtId="169" formatCode="_-* #,##0.0\ _₽_-;\-* #,##0.0\ _₽_-;_-* &quot;-&quot;??\ _₽_-;_-@_-"/>
    <numFmt numFmtId="170" formatCode="_-* #,##0.00_р_._-;\-* #,##0.00_р_._-;_-* &quot;-&quot;??_р_._-;_-@_-"/>
    <numFmt numFmtId="171" formatCode="#,##0.0"/>
    <numFmt numFmtId="172" formatCode="_-* #,##0.0\ _֏_-;\-* #,##0.0\ _֏_-;_-* &quot;-&quot;?\ _֏_-;_-@_-"/>
    <numFmt numFmtId="173" formatCode="_(* #,##0.0_);_(* \(#,##0.0\);_(* &quot;-&quot;?_);_(@_)"/>
    <numFmt numFmtId="174" formatCode="_(* #,##0.00_);_(* \(#,##0.00\);_(* &quot;-&quot;?_);_(@_)"/>
    <numFmt numFmtId="175" formatCode="_(* #,##0.0_);_(* \(#,##0.0\);_(* &quot;-&quot;??_);_(@_)"/>
  </numFmts>
  <fonts count="97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9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i/>
      <sz val="12"/>
      <name val="GHEA Grapalat"/>
      <family val="3"/>
    </font>
    <font>
      <sz val="10"/>
      <color indexed="8"/>
      <name val="GHEA Grapalat"/>
      <family val="3"/>
    </font>
    <font>
      <i/>
      <sz val="12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1"/>
      <color indexed="8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b/>
      <sz val="12"/>
      <name val="GHEA Grapalat"/>
      <family val="3"/>
    </font>
    <font>
      <i/>
      <sz val="10"/>
      <color theme="1"/>
      <name val="GHEA Grapalat"/>
      <family val="3"/>
    </font>
    <font>
      <i/>
      <sz val="10"/>
      <color theme="1"/>
      <name val="Arial Armenian"/>
      <family val="2"/>
    </font>
    <font>
      <sz val="12"/>
      <name val="GHEA Grapalat"/>
      <family val="3"/>
    </font>
    <font>
      <b/>
      <sz val="10"/>
      <color theme="1"/>
      <name val="GHEA Grapalat"/>
      <family val="3"/>
    </font>
    <font>
      <sz val="12"/>
      <name val="Arial Armenian"/>
      <family val="2"/>
    </font>
    <font>
      <b/>
      <sz val="14"/>
      <name val="GHEA Grapalat"/>
      <family val="3"/>
    </font>
    <font>
      <sz val="11"/>
      <color theme="1"/>
      <name val="GHEA Grapalat"/>
      <family val="3"/>
    </font>
    <font>
      <b/>
      <sz val="8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2"/>
    </font>
    <font>
      <b/>
      <sz val="10"/>
      <name val="GHEA Grapalat"/>
      <family val="2"/>
    </font>
    <font>
      <sz val="9"/>
      <name val="GHEA Grapalat"/>
      <family val="2"/>
    </font>
    <font>
      <b/>
      <sz val="9"/>
      <name val="GHEA Grapalat"/>
      <family val="2"/>
    </font>
    <font>
      <b/>
      <sz val="11"/>
      <name val="GHEA Grapalat"/>
      <family val="2"/>
    </font>
    <font>
      <sz val="11"/>
      <color indexed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3"/>
    </font>
    <font>
      <i/>
      <sz val="10"/>
      <name val="GHEA Grapalat"/>
      <family val="2"/>
    </font>
    <font>
      <sz val="11"/>
      <name val="Arial Armenian"/>
      <family val="2"/>
    </font>
    <font>
      <b/>
      <sz val="12"/>
      <name val="GHEA Grapalat"/>
      <family val="2"/>
    </font>
    <font>
      <b/>
      <sz val="12"/>
      <color rgb="FF000000"/>
      <name val="GHEA Grapalat"/>
      <family val="3"/>
    </font>
    <font>
      <b/>
      <i/>
      <sz val="11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sz val="9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rgb="FF9C6500"/>
      <name val="Calibri"/>
      <family val="2"/>
      <scheme val="minor"/>
    </font>
    <font>
      <sz val="10"/>
      <color indexed="10"/>
      <name val="GHEA Grapalat"/>
      <family val="3"/>
    </font>
    <font>
      <b/>
      <i/>
      <sz val="10"/>
      <name val="GHEA Grapalat"/>
      <family val="3"/>
    </font>
    <font>
      <sz val="11"/>
      <name val="GHEA Mariam"/>
      <family val="3"/>
    </font>
    <font>
      <i/>
      <sz val="8"/>
      <name val="GHEA Grapalat"/>
      <family val="3"/>
    </font>
    <font>
      <sz val="4"/>
      <name val="GHEA Grapalat"/>
      <family val="3"/>
    </font>
    <font>
      <sz val="11"/>
      <color indexed="9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indexed="0"/>
      </top>
      <bottom/>
      <diagonal/>
    </border>
    <border>
      <left style="thin">
        <color auto="1"/>
      </left>
      <right/>
      <top/>
      <bottom style="thin">
        <color indexed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9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6" fontId="5" fillId="0" borderId="0" applyFont="0" applyFill="0" applyBorder="0" applyAlignment="0" applyProtection="0"/>
    <xf numFmtId="168" fontId="6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0" fillId="0" borderId="0"/>
    <xf numFmtId="170" fontId="5" fillId="0" borderId="0" applyFont="0" applyFill="0" applyBorder="0" applyAlignment="0" applyProtection="0"/>
    <xf numFmtId="0" fontId="12" fillId="0" borderId="0"/>
    <xf numFmtId="0" fontId="12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0" applyNumberFormat="0" applyAlignment="0" applyProtection="0"/>
    <xf numFmtId="0" fontId="18" fillId="22" borderId="11" applyNumberFormat="0" applyAlignment="0" applyProtection="0"/>
    <xf numFmtId="170" fontId="1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3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10" applyNumberFormat="0" applyAlignment="0" applyProtection="0"/>
    <xf numFmtId="0" fontId="25" fillId="0" borderId="15" applyNumberFormat="0" applyFill="0" applyAlignment="0" applyProtection="0"/>
    <xf numFmtId="0" fontId="26" fillId="23" borderId="0" applyNumberFormat="0" applyBorder="0" applyAlignment="0" applyProtection="0"/>
    <xf numFmtId="0" fontId="5" fillId="0" borderId="0"/>
    <xf numFmtId="0" fontId="10" fillId="0" borderId="0"/>
    <xf numFmtId="0" fontId="33" fillId="0" borderId="0"/>
    <xf numFmtId="0" fontId="6" fillId="0" borderId="0">
      <alignment horizontal="left" vertical="top" wrapText="1"/>
    </xf>
    <xf numFmtId="0" fontId="14" fillId="24" borderId="16" applyNumberFormat="0" applyFont="0" applyAlignment="0" applyProtection="0"/>
    <xf numFmtId="0" fontId="27" fillId="21" borderId="17" applyNumberFormat="0" applyAlignment="0" applyProtection="0"/>
    <xf numFmtId="9" fontId="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3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1" applyNumberFormat="0" applyFill="0" applyAlignment="0" applyProtection="0"/>
    <xf numFmtId="0" fontId="41" fillId="0" borderId="22" applyNumberFormat="0" applyFill="0" applyAlignment="0" applyProtection="0"/>
    <xf numFmtId="0" fontId="42" fillId="0" borderId="23" applyNumberFormat="0" applyFill="0" applyAlignment="0" applyProtection="0"/>
    <xf numFmtId="0" fontId="42" fillId="0" borderId="0" applyNumberFormat="0" applyFill="0" applyBorder="0" applyAlignment="0" applyProtection="0"/>
    <xf numFmtId="0" fontId="43" fillId="25" borderId="0" applyNumberFormat="0" applyBorder="0" applyAlignment="0" applyProtection="0"/>
    <xf numFmtId="0" fontId="44" fillId="26" borderId="0" applyNumberFormat="0" applyBorder="0" applyAlignment="0" applyProtection="0"/>
    <xf numFmtId="0" fontId="45" fillId="27" borderId="0" applyNumberFormat="0" applyBorder="0" applyAlignment="0" applyProtection="0"/>
    <xf numFmtId="0" fontId="46" fillId="28" borderId="24" applyNumberFormat="0" applyAlignment="0" applyProtection="0"/>
    <xf numFmtId="0" fontId="47" fillId="29" borderId="25" applyNumberFormat="0" applyAlignment="0" applyProtection="0"/>
    <xf numFmtId="0" fontId="48" fillId="29" borderId="24" applyNumberFormat="0" applyAlignment="0" applyProtection="0"/>
    <xf numFmtId="0" fontId="49" fillId="0" borderId="26" applyNumberFormat="0" applyFill="0" applyAlignment="0" applyProtection="0"/>
    <xf numFmtId="0" fontId="50" fillId="30" borderId="27" applyNumberFormat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29" applyNumberFormat="0" applyFill="0" applyAlignment="0" applyProtection="0"/>
    <xf numFmtId="0" fontId="5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54" fillId="51" borderId="0" applyNumberFormat="0" applyBorder="0" applyAlignment="0" applyProtection="0"/>
    <xf numFmtId="0" fontId="54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54" fillId="55" borderId="0" applyNumberFormat="0" applyBorder="0" applyAlignment="0" applyProtection="0"/>
    <xf numFmtId="165" fontId="6" fillId="0" borderId="0" applyFont="0" applyFill="0" applyBorder="0" applyAlignment="0" applyProtection="0">
      <alignment horizontal="left" vertical="top" wrapText="1"/>
    </xf>
    <xf numFmtId="0" fontId="1" fillId="31" borderId="28" applyNumberFormat="0" applyFont="0" applyAlignment="0" applyProtection="0"/>
    <xf numFmtId="0" fontId="12" fillId="0" borderId="0"/>
    <xf numFmtId="168" fontId="56" fillId="0" borderId="0" applyFill="0" applyBorder="0" applyProtection="0">
      <alignment horizontal="right" vertical="top"/>
    </xf>
    <xf numFmtId="168" fontId="57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1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86" fillId="0" borderId="0"/>
    <xf numFmtId="164" fontId="13" fillId="0" borderId="0" applyFont="0" applyFill="0" applyBorder="0" applyAlignment="0" applyProtection="0"/>
    <xf numFmtId="0" fontId="90" fillId="27" borderId="0" applyNumberFormat="0" applyBorder="0" applyAlignment="0" applyProtection="0"/>
    <xf numFmtId="0" fontId="13" fillId="0" borderId="0"/>
    <xf numFmtId="164" fontId="5" fillId="0" borderId="0" applyFont="0" applyFill="0" applyBorder="0" applyAlignment="0" applyProtection="0"/>
  </cellStyleXfs>
  <cellXfs count="559">
    <xf numFmtId="0" fontId="0" fillId="0" borderId="0" xfId="0"/>
    <xf numFmtId="0" fontId="7" fillId="0" borderId="69" xfId="108" applyFont="1" applyBorder="1" applyAlignment="1">
      <alignment horizontal="center" vertical="center" wrapText="1"/>
    </xf>
    <xf numFmtId="0" fontId="63" fillId="0" borderId="0" xfId="108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11" fillId="2" borderId="0" xfId="0" applyFont="1" applyFill="1" applyBorder="1" applyAlignment="1">
      <alignment horizontal="center" vertical="center" wrapText="1"/>
    </xf>
    <xf numFmtId="0" fontId="12" fillId="0" borderId="0" xfId="9"/>
    <xf numFmtId="0" fontId="4" fillId="0" borderId="0" xfId="9" applyFont="1" applyFill="1" applyAlignment="1">
      <alignment horizontal="center"/>
    </xf>
    <xf numFmtId="0" fontId="31" fillId="0" borderId="0" xfId="9" applyFont="1" applyFill="1" applyAlignment="1">
      <alignment wrapText="1"/>
    </xf>
    <xf numFmtId="0" fontId="2" fillId="0" borderId="0" xfId="9" applyFont="1" applyFill="1" applyAlignment="1">
      <alignment horizontal="right" vertical="center"/>
    </xf>
    <xf numFmtId="0" fontId="4" fillId="0" borderId="0" xfId="9" applyFont="1" applyBorder="1" applyAlignment="1">
      <alignment wrapText="1"/>
    </xf>
    <xf numFmtId="0" fontId="4" fillId="2" borderId="0" xfId="9" applyFont="1" applyFill="1" applyBorder="1" applyAlignment="1">
      <alignment wrapText="1"/>
    </xf>
    <xf numFmtId="0" fontId="2" fillId="2" borderId="0" xfId="9" applyFont="1" applyFill="1" applyBorder="1" applyAlignment="1">
      <alignment horizontal="right"/>
    </xf>
    <xf numFmtId="0" fontId="2" fillId="0" borderId="0" xfId="9" applyFont="1" applyAlignment="1">
      <alignment horizontal="right"/>
    </xf>
    <xf numFmtId="0" fontId="3" fillId="0" borderId="0" xfId="0" applyNumberFormat="1" applyFont="1" applyFill="1" applyAlignment="1">
      <alignment vertical="center" wrapText="1"/>
    </xf>
    <xf numFmtId="0" fontId="7" fillId="0" borderId="3" xfId="0" applyFont="1" applyBorder="1" applyAlignment="1">
      <alignment horizontal="center" vertical="top" wrapText="1"/>
    </xf>
    <xf numFmtId="0" fontId="11" fillId="0" borderId="0" xfId="0" applyFont="1" applyFill="1" applyAlignment="1">
      <alignment vertical="center" wrapText="1"/>
    </xf>
    <xf numFmtId="0" fontId="3" fillId="0" borderId="0" xfId="105" applyFont="1" applyFill="1" applyAlignment="1">
      <alignment vertical="center"/>
    </xf>
    <xf numFmtId="0" fontId="4" fillId="56" borderId="0" xfId="0" applyFont="1" applyFill="1" applyAlignment="1">
      <alignment vertical="center"/>
    </xf>
    <xf numFmtId="0" fontId="4" fillId="56" borderId="0" xfId="0" applyFont="1" applyFill="1" applyAlignment="1">
      <alignment vertical="top"/>
    </xf>
    <xf numFmtId="0" fontId="4" fillId="56" borderId="0" xfId="0" applyFont="1" applyFill="1" applyAlignment="1">
      <alignment horizontal="center" vertical="center"/>
    </xf>
    <xf numFmtId="0" fontId="2" fillId="56" borderId="0" xfId="0" applyFont="1" applyFill="1" applyAlignment="1">
      <alignment vertical="top"/>
    </xf>
    <xf numFmtId="167" fontId="4" fillId="56" borderId="0" xfId="0" applyNumberFormat="1" applyFont="1" applyFill="1" applyAlignment="1">
      <alignment vertical="top"/>
    </xf>
    <xf numFmtId="0" fontId="61" fillId="0" borderId="0" xfId="0" applyFont="1" applyAlignment="1">
      <alignment horizontal="center" vertical="top" wrapText="1"/>
    </xf>
    <xf numFmtId="0" fontId="60" fillId="0" borderId="5" xfId="0" applyFont="1" applyBorder="1" applyAlignment="1">
      <alignment horizontal="center" vertical="center" wrapText="1"/>
    </xf>
    <xf numFmtId="0" fontId="38" fillId="56" borderId="30" xfId="0" applyFont="1" applyFill="1" applyBorder="1" applyAlignment="1">
      <alignment vertical="center" wrapText="1"/>
    </xf>
    <xf numFmtId="0" fontId="36" fillId="56" borderId="30" xfId="0" applyFont="1" applyFill="1" applyBorder="1" applyAlignment="1">
      <alignment vertical="center" wrapText="1"/>
    </xf>
    <xf numFmtId="167" fontId="38" fillId="2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top" wrapText="1"/>
    </xf>
    <xf numFmtId="0" fontId="7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4" fillId="56" borderId="38" xfId="0" applyFont="1" applyFill="1" applyBorder="1" applyAlignment="1">
      <alignment horizontal="center" vertical="center" wrapText="1"/>
    </xf>
    <xf numFmtId="0" fontId="2" fillId="56" borderId="37" xfId="0" applyFont="1" applyFill="1" applyBorder="1" applyAlignment="1">
      <alignment horizontal="center" vertical="center"/>
    </xf>
    <xf numFmtId="0" fontId="2" fillId="56" borderId="37" xfId="0" applyFont="1" applyFill="1" applyBorder="1" applyAlignment="1">
      <alignment horizontal="center" vertical="center" wrapText="1"/>
    </xf>
    <xf numFmtId="167" fontId="34" fillId="56" borderId="37" xfId="0" applyNumberFormat="1" applyFont="1" applyFill="1" applyBorder="1" applyAlignment="1">
      <alignment horizontal="center" vertical="center"/>
    </xf>
    <xf numFmtId="0" fontId="4" fillId="56" borderId="37" xfId="0" applyFont="1" applyFill="1" applyBorder="1" applyAlignment="1">
      <alignment vertical="center" wrapText="1"/>
    </xf>
    <xf numFmtId="0" fontId="58" fillId="56" borderId="37" xfId="0" applyFont="1" applyFill="1" applyBorder="1" applyAlignment="1">
      <alignment horizontal="center" vertical="center"/>
    </xf>
    <xf numFmtId="0" fontId="35" fillId="56" borderId="37" xfId="0" applyFont="1" applyFill="1" applyBorder="1" applyAlignment="1">
      <alignment horizontal="center" vertical="center" wrapText="1"/>
    </xf>
    <xf numFmtId="0" fontId="37" fillId="56" borderId="37" xfId="0" applyFont="1" applyFill="1" applyBorder="1" applyAlignment="1">
      <alignment horizontal="left" vertical="center" wrapText="1"/>
    </xf>
    <xf numFmtId="167" fontId="3" fillId="56" borderId="37" xfId="0" applyNumberFormat="1" applyFont="1" applyFill="1" applyBorder="1" applyAlignment="1">
      <alignment horizontal="center" vertical="center"/>
    </xf>
    <xf numFmtId="167" fontId="2" fillId="56" borderId="37" xfId="0" applyNumberFormat="1" applyFont="1" applyFill="1" applyBorder="1" applyAlignment="1">
      <alignment horizontal="center" vertical="center"/>
    </xf>
    <xf numFmtId="0" fontId="2" fillId="56" borderId="42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top" wrapText="1"/>
    </xf>
    <xf numFmtId="0" fontId="7" fillId="2" borderId="0" xfId="0" applyFont="1" applyFill="1"/>
    <xf numFmtId="0" fontId="4" fillId="0" borderId="0" xfId="53" applyFont="1" applyFill="1" applyAlignment="1">
      <alignment horizontal="left" vertical="top" wrapText="1"/>
    </xf>
    <xf numFmtId="0" fontId="4" fillId="0" borderId="0" xfId="53" applyFont="1" applyAlignment="1">
      <alignment horizontal="left" vertical="top" wrapText="1"/>
    </xf>
    <xf numFmtId="171" fontId="68" fillId="0" borderId="0" xfId="0" applyNumberFormat="1" applyFont="1" applyAlignment="1">
      <alignment horizontal="left" vertical="top" wrapText="1"/>
    </xf>
    <xf numFmtId="0" fontId="69" fillId="0" borderId="0" xfId="53" applyFont="1" applyAlignment="1">
      <alignment vertical="top" wrapText="1"/>
    </xf>
    <xf numFmtId="0" fontId="63" fillId="0" borderId="0" xfId="53" applyFont="1" applyAlignment="1">
      <alignment horizontal="right" vertical="top" wrapText="1"/>
    </xf>
    <xf numFmtId="14" fontId="4" fillId="0" borderId="0" xfId="0" applyNumberFormat="1" applyFont="1" applyAlignment="1">
      <alignment horizontal="left" vertical="top" wrapText="1"/>
    </xf>
    <xf numFmtId="0" fontId="8" fillId="2" borderId="37" xfId="0" applyFont="1" applyFill="1" applyBorder="1" applyAlignment="1">
      <alignment horizontal="center" vertical="center" wrapText="1"/>
    </xf>
    <xf numFmtId="167" fontId="4" fillId="56" borderId="37" xfId="0" applyNumberFormat="1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left" vertical="top" wrapText="1"/>
    </xf>
    <xf numFmtId="0" fontId="7" fillId="0" borderId="37" xfId="0" applyFont="1" applyFill="1" applyBorder="1" applyAlignment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8" fillId="0" borderId="37" xfId="0" applyFont="1" applyFill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76" fillId="0" borderId="0" xfId="105" applyFont="1" applyFill="1" applyAlignment="1">
      <alignment vertical="center"/>
    </xf>
    <xf numFmtId="0" fontId="75" fillId="0" borderId="0" xfId="0" applyFont="1" applyFill="1" applyAlignment="1">
      <alignment vertical="center" wrapText="1"/>
    </xf>
    <xf numFmtId="0" fontId="74" fillId="0" borderId="0" xfId="105" applyFont="1" applyFill="1" applyAlignment="1">
      <alignment horizontal="right" vertical="center"/>
    </xf>
    <xf numFmtId="0" fontId="74" fillId="0" borderId="0" xfId="0" applyNumberFormat="1" applyFont="1" applyFill="1" applyAlignment="1">
      <alignment vertical="center" wrapText="1"/>
    </xf>
    <xf numFmtId="0" fontId="76" fillId="0" borderId="0" xfId="0" applyNumberFormat="1" applyFont="1" applyFill="1" applyAlignment="1">
      <alignment vertical="center" wrapText="1"/>
    </xf>
    <xf numFmtId="0" fontId="74" fillId="0" borderId="0" xfId="105" applyFont="1" applyFill="1" applyAlignment="1">
      <alignment vertical="center"/>
    </xf>
    <xf numFmtId="0" fontId="73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Alignment="1"/>
    <xf numFmtId="0" fontId="74" fillId="0" borderId="0" xfId="105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top" wrapText="1"/>
    </xf>
    <xf numFmtId="168" fontId="7" fillId="0" borderId="0" xfId="4" applyNumberFormat="1" applyFont="1" applyFill="1" applyBorder="1" applyAlignment="1">
      <alignment horizontal="right" vertical="top"/>
    </xf>
    <xf numFmtId="0" fontId="7" fillId="2" borderId="0" xfId="0" applyFont="1" applyFill="1" applyBorder="1"/>
    <xf numFmtId="0" fontId="70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167" fontId="3" fillId="0" borderId="3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top"/>
    </xf>
    <xf numFmtId="0" fontId="7" fillId="0" borderId="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top"/>
    </xf>
    <xf numFmtId="0" fontId="66" fillId="0" borderId="0" xfId="0" applyFont="1" applyAlignment="1">
      <alignment vertical="center" wrapText="1"/>
    </xf>
    <xf numFmtId="164" fontId="66" fillId="0" borderId="0" xfId="103" applyNumberFormat="1" applyFont="1" applyAlignment="1">
      <alignment vertical="center" wrapText="1"/>
    </xf>
    <xf numFmtId="0" fontId="4" fillId="56" borderId="0" xfId="0" applyFont="1" applyFill="1" applyAlignment="1">
      <alignment horizontal="left" vertical="top" wrapText="1"/>
    </xf>
    <xf numFmtId="0" fontId="71" fillId="56" borderId="0" xfId="0" applyFont="1" applyFill="1" applyAlignment="1">
      <alignment horizontal="right" vertical="top" wrapText="1"/>
    </xf>
    <xf numFmtId="0" fontId="0" fillId="56" borderId="0" xfId="0" applyFill="1" applyAlignment="1">
      <alignment horizontal="left" vertical="top" wrapText="1"/>
    </xf>
    <xf numFmtId="0" fontId="80" fillId="56" borderId="0" xfId="0" applyFont="1" applyFill="1" applyAlignment="1">
      <alignment horizontal="right" vertical="top" wrapText="1"/>
    </xf>
    <xf numFmtId="0" fontId="73" fillId="56" borderId="0" xfId="0" applyFont="1" applyFill="1" applyAlignment="1">
      <alignment horizontal="left" vertical="top" wrapText="1"/>
    </xf>
    <xf numFmtId="0" fontId="74" fillId="56" borderId="50" xfId="0" applyFont="1" applyFill="1" applyBorder="1" applyAlignment="1">
      <alignment horizontal="left" vertical="top" wrapText="1"/>
    </xf>
    <xf numFmtId="0" fontId="81" fillId="56" borderId="50" xfId="0" applyFont="1" applyFill="1" applyBorder="1" applyAlignment="1">
      <alignment horizontal="left" vertical="top" wrapText="1"/>
    </xf>
    <xf numFmtId="0" fontId="73" fillId="56" borderId="50" xfId="0" applyFont="1" applyFill="1" applyBorder="1" applyAlignment="1">
      <alignment horizontal="left" vertical="top" wrapText="1"/>
    </xf>
    <xf numFmtId="0" fontId="73" fillId="56" borderId="58" xfId="0" applyFont="1" applyFill="1" applyBorder="1" applyAlignment="1">
      <alignment horizontal="left" vertical="top" wrapText="1"/>
    </xf>
    <xf numFmtId="167" fontId="73" fillId="56" borderId="50" xfId="0" applyNumberFormat="1" applyFont="1" applyFill="1" applyBorder="1" applyAlignment="1">
      <alignment horizontal="center" vertical="center" wrapText="1"/>
    </xf>
    <xf numFmtId="0" fontId="80" fillId="56" borderId="0" xfId="0" applyFont="1" applyFill="1" applyBorder="1" applyAlignment="1">
      <alignment horizontal="right" vertical="top" wrapText="1"/>
    </xf>
    <xf numFmtId="0" fontId="4" fillId="56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56" borderId="0" xfId="0" applyFont="1" applyFill="1" applyAlignment="1">
      <alignment horizontal="left" vertical="top" wrapText="1"/>
    </xf>
    <xf numFmtId="169" fontId="4" fillId="0" borderId="0" xfId="3" applyNumberFormat="1" applyFont="1" applyBorder="1" applyAlignment="1">
      <alignment horizontal="right" vertical="top" wrapText="1"/>
    </xf>
    <xf numFmtId="0" fontId="82" fillId="56" borderId="0" xfId="0" applyFont="1" applyFill="1" applyAlignment="1">
      <alignment horizontal="left" vertical="top" wrapText="1"/>
    </xf>
    <xf numFmtId="0" fontId="77" fillId="56" borderId="50" xfId="0" applyFont="1" applyFill="1" applyBorder="1" applyAlignment="1">
      <alignment horizontal="left" vertical="top" wrapText="1"/>
    </xf>
    <xf numFmtId="0" fontId="62" fillId="56" borderId="50" xfId="0" applyFont="1" applyFill="1" applyBorder="1" applyAlignment="1">
      <alignment horizontal="left" vertical="top" wrapText="1"/>
    </xf>
    <xf numFmtId="0" fontId="82" fillId="56" borderId="50" xfId="0" applyFont="1" applyFill="1" applyBorder="1" applyAlignment="1">
      <alignment horizontal="left" vertical="top" wrapText="1"/>
    </xf>
    <xf numFmtId="0" fontId="82" fillId="56" borderId="58" xfId="0" applyFont="1" applyFill="1" applyBorder="1" applyAlignment="1">
      <alignment horizontal="left" vertical="top" wrapText="1"/>
    </xf>
    <xf numFmtId="0" fontId="74" fillId="0" borderId="0" xfId="105" applyFont="1" applyFill="1" applyAlignment="1">
      <alignment horizontal="right" vertical="center"/>
    </xf>
    <xf numFmtId="167" fontId="36" fillId="2" borderId="5" xfId="0" applyNumberFormat="1" applyFont="1" applyFill="1" applyBorder="1" applyAlignment="1">
      <alignment horizontal="center" vertical="center"/>
    </xf>
    <xf numFmtId="0" fontId="38" fillId="56" borderId="64" xfId="0" applyFont="1" applyFill="1" applyBorder="1" applyAlignment="1">
      <alignment vertical="center" wrapText="1"/>
    </xf>
    <xf numFmtId="0" fontId="74" fillId="0" borderId="0" xfId="105" applyFont="1" applyFill="1" applyAlignment="1">
      <alignment horizontal="right" vertical="center"/>
    </xf>
    <xf numFmtId="0" fontId="74" fillId="0" borderId="0" xfId="105" applyFont="1" applyFill="1" applyAlignment="1">
      <alignment horizontal="right" vertical="center"/>
    </xf>
    <xf numFmtId="0" fontId="73" fillId="56" borderId="57" xfId="0" applyFont="1" applyFill="1" applyBorder="1" applyAlignment="1">
      <alignment horizontal="center" vertical="top" wrapText="1"/>
    </xf>
    <xf numFmtId="0" fontId="73" fillId="56" borderId="54" xfId="0" applyFont="1" applyFill="1" applyBorder="1" applyAlignment="1">
      <alignment horizontal="left" vertical="top" wrapText="1"/>
    </xf>
    <xf numFmtId="0" fontId="63" fillId="56" borderId="0" xfId="0" applyFont="1" applyFill="1" applyBorder="1" applyAlignment="1">
      <alignment horizontal="center" vertical="top" wrapText="1"/>
    </xf>
    <xf numFmtId="0" fontId="7" fillId="56" borderId="57" xfId="0" applyFont="1" applyFill="1" applyBorder="1" applyAlignment="1">
      <alignment horizontal="center" vertical="top" wrapText="1"/>
    </xf>
    <xf numFmtId="0" fontId="7" fillId="56" borderId="54" xfId="0" applyFont="1" applyFill="1" applyBorder="1" applyAlignment="1">
      <alignment horizontal="left" vertical="top" wrapText="1"/>
    </xf>
    <xf numFmtId="0" fontId="56" fillId="56" borderId="0" xfId="0" applyFont="1" applyFill="1" applyAlignment="1">
      <alignment horizontal="center" vertical="top"/>
    </xf>
    <xf numFmtId="0" fontId="4" fillId="2" borderId="6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168" fontId="7" fillId="0" borderId="69" xfId="4" applyNumberFormat="1" applyFont="1" applyFill="1" applyBorder="1" applyAlignment="1">
      <alignment horizontal="righ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left" vertical="top" wrapText="1"/>
    </xf>
    <xf numFmtId="169" fontId="3" fillId="0" borderId="3" xfId="0" applyNumberFormat="1" applyFont="1" applyFill="1" applyBorder="1" applyAlignment="1">
      <alignment horizontal="right" vertical="top" wrapText="1"/>
    </xf>
    <xf numFmtId="0" fontId="2" fillId="0" borderId="37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168" fontId="3" fillId="0" borderId="69" xfId="4" applyNumberFormat="1" applyFont="1" applyFill="1" applyBorder="1" applyAlignment="1">
      <alignment horizontal="right" vertical="top"/>
    </xf>
    <xf numFmtId="0" fontId="4" fillId="0" borderId="3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169" fontId="7" fillId="0" borderId="3" xfId="3" applyNumberFormat="1" applyFont="1" applyFill="1" applyBorder="1" applyAlignment="1">
      <alignment horizontal="right" vertical="top" wrapText="1"/>
    </xf>
    <xf numFmtId="168" fontId="3" fillId="0" borderId="3" xfId="0" applyNumberFormat="1" applyFont="1" applyFill="1" applyBorder="1" applyAlignment="1">
      <alignment horizontal="right" vertical="top" wrapText="1"/>
    </xf>
    <xf numFmtId="168" fontId="7" fillId="0" borderId="4" xfId="4" applyNumberFormat="1" applyFont="1" applyFill="1" applyBorder="1" applyAlignment="1">
      <alignment horizontal="right" vertical="top"/>
    </xf>
    <xf numFmtId="168" fontId="3" fillId="0" borderId="4" xfId="4" applyNumberFormat="1" applyFont="1" applyFill="1" applyBorder="1" applyAlignment="1">
      <alignment horizontal="right" vertical="top"/>
    </xf>
    <xf numFmtId="0" fontId="7" fillId="0" borderId="3" xfId="0" applyFont="1" applyFill="1" applyBorder="1" applyAlignment="1">
      <alignment horizontal="center" vertical="center" wrapText="1"/>
    </xf>
    <xf numFmtId="0" fontId="3" fillId="0" borderId="72" xfId="0" applyFont="1" applyFill="1" applyBorder="1" applyAlignment="1">
      <alignment horizontal="left" vertical="top" wrapText="1"/>
    </xf>
    <xf numFmtId="167" fontId="3" fillId="0" borderId="3" xfId="0" applyNumberFormat="1" applyFont="1" applyFill="1" applyBorder="1" applyAlignment="1">
      <alignment horizontal="right" vertical="top" wrapText="1"/>
    </xf>
    <xf numFmtId="167" fontId="3" fillId="0" borderId="38" xfId="0" applyNumberFormat="1" applyFont="1" applyFill="1" applyBorder="1" applyAlignment="1">
      <alignment horizontal="right" vertical="top" wrapText="1"/>
    </xf>
    <xf numFmtId="167" fontId="7" fillId="0" borderId="38" xfId="0" applyNumberFormat="1" applyFont="1" applyFill="1" applyBorder="1" applyAlignment="1">
      <alignment horizontal="right" vertical="top" wrapText="1"/>
    </xf>
    <xf numFmtId="0" fontId="7" fillId="0" borderId="69" xfId="0" applyFont="1" applyFill="1" applyBorder="1" applyAlignment="1">
      <alignment horizontal="left" vertical="top" wrapText="1"/>
    </xf>
    <xf numFmtId="0" fontId="7" fillId="0" borderId="39" xfId="0" applyFont="1" applyFill="1" applyBorder="1" applyAlignment="1">
      <alignment horizontal="left" vertical="top" wrapText="1"/>
    </xf>
    <xf numFmtId="0" fontId="7" fillId="0" borderId="70" xfId="0" applyFont="1" applyFill="1" applyBorder="1" applyAlignment="1">
      <alignment horizontal="left" vertical="top" wrapText="1"/>
    </xf>
    <xf numFmtId="0" fontId="7" fillId="0" borderId="0" xfId="0" applyNumberFormat="1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4" xfId="0" applyFont="1" applyFill="1" applyBorder="1" applyAlignment="1">
      <alignment horizontal="left" vertical="top" wrapText="1"/>
    </xf>
    <xf numFmtId="0" fontId="3" fillId="0" borderId="3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171" fontId="3" fillId="0" borderId="4" xfId="0" applyNumberFormat="1" applyFont="1" applyFill="1" applyBorder="1" applyAlignment="1">
      <alignment horizontal="right" vertical="top" wrapText="1"/>
    </xf>
    <xf numFmtId="168" fontId="3" fillId="0" borderId="4" xfId="106" applyNumberFormat="1" applyFont="1" applyFill="1" applyBorder="1" applyAlignment="1">
      <alignment horizontal="right" vertical="top"/>
    </xf>
    <xf numFmtId="0" fontId="8" fillId="0" borderId="5" xfId="0" applyFont="1" applyFill="1" applyBorder="1" applyAlignment="1">
      <alignment horizontal="left" vertical="top" wrapText="1"/>
    </xf>
    <xf numFmtId="168" fontId="8" fillId="0" borderId="4" xfId="107" applyNumberFormat="1" applyFont="1" applyFill="1" applyBorder="1" applyAlignment="1">
      <alignment horizontal="right" vertical="top"/>
    </xf>
    <xf numFmtId="0" fontId="0" fillId="0" borderId="3" xfId="0" applyFill="1" applyBorder="1" applyAlignment="1">
      <alignment horizontal="left" vertical="top" wrapText="1"/>
    </xf>
    <xf numFmtId="49" fontId="3" fillId="0" borderId="68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168" fontId="3" fillId="0" borderId="4" xfId="0" applyNumberFormat="1" applyFont="1" applyFill="1" applyBorder="1" applyAlignment="1">
      <alignment horizontal="right" vertical="top" wrapText="1"/>
    </xf>
    <xf numFmtId="49" fontId="7" fillId="0" borderId="68" xfId="113" applyNumberFormat="1" applyFont="1" applyFill="1" applyBorder="1" applyAlignment="1">
      <alignment vertical="top" wrapText="1"/>
    </xf>
    <xf numFmtId="49" fontId="7" fillId="0" borderId="3" xfId="113" applyNumberFormat="1" applyFont="1" applyFill="1" applyBorder="1" applyAlignment="1">
      <alignment horizontal="center" vertical="top" wrapText="1"/>
    </xf>
    <xf numFmtId="0" fontId="7" fillId="0" borderId="3" xfId="113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right" vertical="top" wrapText="1"/>
    </xf>
    <xf numFmtId="49" fontId="3" fillId="0" borderId="3" xfId="113" applyNumberFormat="1" applyFont="1" applyFill="1" applyBorder="1" applyAlignment="1">
      <alignment horizontal="center" vertical="top" wrapText="1"/>
    </xf>
    <xf numFmtId="49" fontId="3" fillId="0" borderId="3" xfId="113" applyNumberFormat="1" applyFont="1" applyFill="1" applyBorder="1" applyAlignment="1">
      <alignment horizontal="left" vertical="center" wrapText="1"/>
    </xf>
    <xf numFmtId="168" fontId="85" fillId="0" borderId="4" xfId="0" applyNumberFormat="1" applyFont="1" applyFill="1" applyBorder="1" applyAlignment="1">
      <alignment horizontal="right" vertical="top" wrapText="1"/>
    </xf>
    <xf numFmtId="49" fontId="7" fillId="0" borderId="3" xfId="113" applyNumberFormat="1" applyFont="1" applyFill="1" applyBorder="1" applyAlignment="1">
      <alignment vertical="top" wrapText="1"/>
    </xf>
    <xf numFmtId="1" fontId="84" fillId="0" borderId="3" xfId="0" applyNumberFormat="1" applyFont="1" applyFill="1" applyBorder="1" applyAlignment="1">
      <alignment horizontal="left" vertical="center" shrinkToFit="1"/>
    </xf>
    <xf numFmtId="0" fontId="63" fillId="0" borderId="3" xfId="0" applyFont="1" applyFill="1" applyBorder="1" applyAlignment="1">
      <alignment horizontal="left" vertical="center" wrapText="1"/>
    </xf>
    <xf numFmtId="168" fontId="63" fillId="0" borderId="3" xfId="0" applyNumberFormat="1" applyFont="1" applyFill="1" applyBorder="1" applyAlignment="1">
      <alignment horizontal="right" vertical="center" wrapText="1"/>
    </xf>
    <xf numFmtId="0" fontId="3" fillId="0" borderId="37" xfId="0" applyFont="1" applyFill="1" applyBorder="1" applyAlignment="1">
      <alignment horizontal="left" vertical="top" wrapText="1"/>
    </xf>
    <xf numFmtId="168" fontId="7" fillId="0" borderId="39" xfId="4" applyNumberFormat="1" applyFont="1" applyFill="1" applyBorder="1" applyAlignment="1">
      <alignment horizontal="right" vertical="top"/>
    </xf>
    <xf numFmtId="0" fontId="7" fillId="0" borderId="43" xfId="0" applyFont="1" applyFill="1" applyBorder="1" applyAlignment="1">
      <alignment horizontal="left" vertical="top" wrapText="1"/>
    </xf>
    <xf numFmtId="0" fontId="78" fillId="0" borderId="37" xfId="0" applyFont="1" applyFill="1" applyBorder="1" applyAlignment="1">
      <alignment horizontal="left" vertical="top" wrapText="1"/>
    </xf>
    <xf numFmtId="0" fontId="7" fillId="0" borderId="38" xfId="0" applyFont="1" applyFill="1" applyBorder="1" applyAlignment="1">
      <alignment horizontal="left" vertical="top" wrapText="1"/>
    </xf>
    <xf numFmtId="0" fontId="7" fillId="0" borderId="37" xfId="53" applyFont="1" applyFill="1" applyBorder="1" applyAlignment="1">
      <alignment horizontal="left" vertical="top" wrapText="1"/>
    </xf>
    <xf numFmtId="0" fontId="4" fillId="0" borderId="0" xfId="110" applyFont="1" applyFill="1" applyBorder="1"/>
    <xf numFmtId="0" fontId="4" fillId="0" borderId="0" xfId="110" applyFont="1" applyFill="1" applyBorder="1" applyAlignment="1"/>
    <xf numFmtId="173" fontId="4" fillId="0" borderId="0" xfId="110" applyNumberFormat="1" applyFont="1" applyFill="1" applyBorder="1"/>
    <xf numFmtId="0" fontId="72" fillId="0" borderId="0" xfId="110" applyFont="1" applyAlignment="1">
      <alignment horizontal="center" vertical="center"/>
    </xf>
    <xf numFmtId="0" fontId="4" fillId="0" borderId="0" xfId="110" applyFont="1" applyFill="1" applyBorder="1" applyAlignment="1">
      <alignment wrapText="1"/>
    </xf>
    <xf numFmtId="0" fontId="72" fillId="0" borderId="0" xfId="110" applyFont="1" applyAlignment="1">
      <alignment horizontal="right" vertical="center"/>
    </xf>
    <xf numFmtId="173" fontId="4" fillId="0" borderId="0" xfId="110" applyNumberFormat="1" applyFont="1" applyFill="1" applyBorder="1" applyAlignment="1">
      <alignment horizontal="right" wrapText="1"/>
    </xf>
    <xf numFmtId="0" fontId="72" fillId="0" borderId="0" xfId="110" applyFont="1" applyAlignment="1">
      <alignment horizontal="right"/>
    </xf>
    <xf numFmtId="0" fontId="66" fillId="0" borderId="0" xfId="110" applyNumberFormat="1" applyFont="1" applyFill="1" applyBorder="1" applyAlignment="1">
      <alignment horizontal="center" vertical="center" wrapText="1"/>
    </xf>
    <xf numFmtId="173" fontId="4" fillId="0" borderId="0" xfId="114" applyNumberFormat="1" applyFont="1" applyFill="1" applyBorder="1" applyAlignment="1">
      <alignment horizontal="right" vertical="center" wrapText="1"/>
    </xf>
    <xf numFmtId="174" fontId="4" fillId="0" borderId="0" xfId="110" applyNumberFormat="1" applyFont="1" applyFill="1" applyAlignment="1">
      <alignment vertical="center" wrapText="1"/>
    </xf>
    <xf numFmtId="173" fontId="63" fillId="0" borderId="0" xfId="110" applyNumberFormat="1" applyFont="1" applyFill="1" applyBorder="1"/>
    <xf numFmtId="173" fontId="87" fillId="0" borderId="0" xfId="110" applyNumberFormat="1" applyFont="1" applyFill="1" applyBorder="1" applyAlignment="1">
      <alignment horizontal="right"/>
    </xf>
    <xf numFmtId="173" fontId="11" fillId="0" borderId="0" xfId="110" applyNumberFormat="1" applyFont="1" applyFill="1" applyBorder="1" applyAlignment="1">
      <alignment horizontal="right"/>
    </xf>
    <xf numFmtId="173" fontId="4" fillId="0" borderId="0" xfId="110" applyNumberFormat="1" applyFont="1" applyFill="1" applyBorder="1" applyAlignment="1">
      <alignment vertical="center" wrapText="1"/>
    </xf>
    <xf numFmtId="173" fontId="2" fillId="0" borderId="3" xfId="115" applyNumberFormat="1" applyFont="1" applyFill="1" applyBorder="1" applyAlignment="1">
      <alignment horizontal="center" vertical="center" wrapText="1"/>
    </xf>
    <xf numFmtId="175" fontId="2" fillId="0" borderId="3" xfId="115" applyNumberFormat="1" applyFont="1" applyFill="1" applyBorder="1" applyAlignment="1">
      <alignment horizontal="center" vertical="center" wrapText="1"/>
    </xf>
    <xf numFmtId="164" fontId="2" fillId="0" borderId="3" xfId="115" applyFont="1" applyFill="1" applyBorder="1" applyAlignment="1">
      <alignment horizontal="center" vertical="center" wrapText="1"/>
    </xf>
    <xf numFmtId="175" fontId="4" fillId="0" borderId="3" xfId="115" applyNumberFormat="1" applyFont="1" applyFill="1" applyBorder="1" applyAlignment="1">
      <alignment horizontal="center" vertical="center" wrapText="1"/>
    </xf>
    <xf numFmtId="173" fontId="2" fillId="0" borderId="0" xfId="110" applyNumberFormat="1" applyFont="1" applyFill="1" applyBorder="1"/>
    <xf numFmtId="0" fontId="2" fillId="0" borderId="0" xfId="110" applyFont="1" applyFill="1" applyBorder="1"/>
    <xf numFmtId="0" fontId="67" fillId="0" borderId="0" xfId="110" applyFont="1" applyAlignment="1">
      <alignment horizontal="center" vertical="center"/>
    </xf>
    <xf numFmtId="0" fontId="67" fillId="0" borderId="0" xfId="110" applyFont="1" applyAlignment="1">
      <alignment horizontal="right" vertical="center"/>
    </xf>
    <xf numFmtId="0" fontId="67" fillId="0" borderId="0" xfId="110" applyFont="1" applyAlignment="1">
      <alignment horizontal="right"/>
    </xf>
    <xf numFmtId="49" fontId="2" fillId="0" borderId="3" xfId="0" applyNumberFormat="1" applyFont="1" applyFill="1" applyBorder="1" applyAlignment="1">
      <alignment horizontal="center" vertical="center" shrinkToFi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92" fillId="0" borderId="3" xfId="0" applyNumberFormat="1" applyFont="1" applyFill="1" applyBorder="1" applyAlignment="1">
      <alignment horizontal="left" vertical="center" wrapText="1"/>
    </xf>
    <xf numFmtId="49" fontId="4" fillId="0" borderId="3" xfId="0" quotePrefix="1" applyNumberFormat="1" applyFont="1" applyFill="1" applyBorder="1" applyAlignment="1">
      <alignment horizontal="left" vertical="center" wrapText="1"/>
    </xf>
    <xf numFmtId="173" fontId="4" fillId="0" borderId="3" xfId="110" applyNumberFormat="1" applyFont="1" applyFill="1" applyBorder="1" applyAlignment="1">
      <alignment horizontal="center"/>
    </xf>
    <xf numFmtId="173" fontId="80" fillId="0" borderId="3" xfId="114" applyNumberFormat="1" applyFont="1" applyFill="1" applyBorder="1" applyAlignment="1">
      <alignment vertical="center" wrapText="1"/>
    </xf>
    <xf numFmtId="173" fontId="80" fillId="0" borderId="3" xfId="114" quotePrefix="1" applyNumberFormat="1" applyFont="1" applyFill="1" applyBorder="1" applyAlignment="1">
      <alignment vertical="center" wrapText="1"/>
    </xf>
    <xf numFmtId="175" fontId="35" fillId="0" borderId="3" xfId="115" applyNumberFormat="1" applyFont="1" applyFill="1" applyBorder="1" applyAlignment="1">
      <alignment horizontal="center" vertical="center" wrapText="1"/>
    </xf>
    <xf numFmtId="164" fontId="35" fillId="0" borderId="3" xfId="115" applyFont="1" applyFill="1" applyBorder="1" applyAlignment="1">
      <alignment horizontal="center" vertical="center" wrapText="1"/>
    </xf>
    <xf numFmtId="49" fontId="2" fillId="0" borderId="3" xfId="110" applyNumberFormat="1" applyFont="1" applyFill="1" applyBorder="1" applyAlignment="1">
      <alignment horizontal="center" vertical="center"/>
    </xf>
    <xf numFmtId="173" fontId="2" fillId="0" borderId="3" xfId="110" applyNumberFormat="1" applyFont="1" applyFill="1" applyBorder="1" applyAlignment="1">
      <alignment horizontal="center"/>
    </xf>
    <xf numFmtId="49" fontId="4" fillId="0" borderId="3" xfId="110" applyNumberFormat="1" applyFont="1" applyFill="1" applyBorder="1" applyAlignment="1">
      <alignment horizontal="center" vertical="center"/>
    </xf>
    <xf numFmtId="173" fontId="4" fillId="0" borderId="3" xfId="114" quotePrefix="1" applyNumberFormat="1" applyFont="1" applyFill="1" applyBorder="1" applyAlignment="1">
      <alignment vertical="center" wrapText="1"/>
    </xf>
    <xf numFmtId="1" fontId="88" fillId="0" borderId="3" xfId="110" applyNumberFormat="1" applyFont="1" applyFill="1" applyBorder="1" applyAlignment="1">
      <alignment horizontal="center" vertical="center" shrinkToFit="1"/>
    </xf>
    <xf numFmtId="1" fontId="84" fillId="0" borderId="3" xfId="110" applyNumberFormat="1" applyFont="1" applyFill="1" applyBorder="1" applyAlignment="1">
      <alignment horizontal="center" vertical="center" shrinkToFit="1"/>
    </xf>
    <xf numFmtId="0" fontId="89" fillId="0" borderId="3" xfId="110" applyFont="1" applyFill="1" applyBorder="1" applyAlignment="1">
      <alignment horizontal="left" vertical="center" wrapText="1"/>
    </xf>
    <xf numFmtId="0" fontId="11" fillId="0" borderId="3" xfId="110" applyFont="1" applyFill="1" applyBorder="1" applyAlignment="1">
      <alignment horizontal="left" vertical="center" wrapText="1"/>
    </xf>
    <xf numFmtId="173" fontId="11" fillId="0" borderId="3" xfId="114" applyNumberFormat="1" applyFont="1" applyFill="1" applyBorder="1" applyAlignment="1">
      <alignment vertical="center" wrapText="1"/>
    </xf>
    <xf numFmtId="0" fontId="2" fillId="0" borderId="3" xfId="110" applyFont="1" applyFill="1" applyBorder="1" applyAlignment="1">
      <alignment horizontal="left" vertical="center" wrapText="1"/>
    </xf>
    <xf numFmtId="173" fontId="11" fillId="0" borderId="3" xfId="114" applyNumberFormat="1" applyFont="1" applyFill="1" applyBorder="1" applyAlignment="1">
      <alignment horizontal="left" vertical="center" wrapText="1"/>
    </xf>
    <xf numFmtId="173" fontId="3" fillId="0" borderId="3" xfId="114" quotePrefix="1" applyNumberFormat="1" applyFont="1" applyFill="1" applyBorder="1" applyAlignment="1">
      <alignment vertical="center" wrapText="1"/>
    </xf>
    <xf numFmtId="0" fontId="66" fillId="0" borderId="0" xfId="110" applyNumberFormat="1" applyFont="1" applyFill="1" applyBorder="1" applyAlignment="1">
      <alignment vertical="center" wrapText="1"/>
    </xf>
    <xf numFmtId="49" fontId="3" fillId="0" borderId="3" xfId="110" applyNumberFormat="1" applyFont="1" applyFill="1" applyBorder="1" applyAlignment="1">
      <alignment horizontal="center" vertical="center"/>
    </xf>
    <xf numFmtId="173" fontId="3" fillId="0" borderId="3" xfId="110" applyNumberFormat="1" applyFont="1" applyFill="1" applyBorder="1" applyAlignment="1">
      <alignment horizontal="center"/>
    </xf>
    <xf numFmtId="0" fontId="1" fillId="0" borderId="0" xfId="108" applyAlignment="1">
      <alignment horizontal="left" vertical="center" wrapText="1"/>
    </xf>
    <xf numFmtId="0" fontId="1" fillId="0" borderId="0" xfId="108" applyAlignment="1">
      <alignment horizontal="left" vertical="top" wrapText="1"/>
    </xf>
    <xf numFmtId="0" fontId="73" fillId="0" borderId="0" xfId="108" applyFont="1" applyAlignment="1">
      <alignment horizontal="right" vertical="center" wrapText="1"/>
    </xf>
    <xf numFmtId="0" fontId="93" fillId="0" borderId="0" xfId="108" applyFont="1" applyAlignment="1">
      <alignment horizontal="left" vertical="center" wrapText="1"/>
    </xf>
    <xf numFmtId="0" fontId="93" fillId="0" borderId="0" xfId="108" applyFont="1" applyAlignment="1">
      <alignment horizontal="center" vertical="center" wrapText="1"/>
    </xf>
    <xf numFmtId="0" fontId="63" fillId="2" borderId="0" xfId="108" applyFont="1" applyFill="1" applyAlignment="1">
      <alignment horizontal="center" vertical="center" wrapText="1"/>
    </xf>
    <xf numFmtId="0" fontId="7" fillId="0" borderId="0" xfId="108" applyFont="1" applyAlignment="1">
      <alignment horizontal="center" vertical="center" wrapText="1"/>
    </xf>
    <xf numFmtId="0" fontId="94" fillId="0" borderId="48" xfId="108" applyFont="1" applyBorder="1" applyAlignment="1">
      <alignment horizontal="right" vertical="top" wrapText="1"/>
    </xf>
    <xf numFmtId="0" fontId="4" fillId="0" borderId="69" xfId="108" applyFont="1" applyBorder="1" applyAlignment="1">
      <alignment horizontal="left" vertical="center"/>
    </xf>
    <xf numFmtId="0" fontId="4" fillId="0" borderId="69" xfId="108" applyFont="1" applyBorder="1" applyAlignment="1">
      <alignment horizontal="center" vertical="center" wrapText="1"/>
    </xf>
    <xf numFmtId="175" fontId="78" fillId="2" borderId="69" xfId="108" applyNumberFormat="1" applyFont="1" applyFill="1" applyBorder="1" applyAlignment="1">
      <alignment horizontal="center" vertical="center"/>
    </xf>
    <xf numFmtId="175" fontId="78" fillId="2" borderId="69" xfId="108" applyNumberFormat="1" applyFont="1" applyFill="1" applyBorder="1" applyAlignment="1">
      <alignment vertical="center"/>
    </xf>
    <xf numFmtId="175" fontId="1" fillId="0" borderId="0" xfId="108" applyNumberFormat="1" applyAlignment="1">
      <alignment horizontal="left" vertical="center" wrapText="1"/>
    </xf>
    <xf numFmtId="0" fontId="7" fillId="0" borderId="0" xfId="108" applyFont="1" applyAlignment="1">
      <alignment horizontal="left" vertical="center" wrapText="1"/>
    </xf>
    <xf numFmtId="173" fontId="31" fillId="0" borderId="0" xfId="108" applyNumberFormat="1" applyFont="1" applyAlignment="1">
      <alignment horizontal="left" vertical="center" wrapText="1"/>
    </xf>
    <xf numFmtId="0" fontId="93" fillId="0" borderId="0" xfId="108" applyFont="1" applyAlignment="1">
      <alignment horizontal="left" vertical="top" wrapText="1"/>
    </xf>
    <xf numFmtId="0" fontId="31" fillId="0" borderId="0" xfId="108" applyFont="1" applyAlignment="1">
      <alignment horizontal="left" vertical="center" wrapText="1"/>
    </xf>
    <xf numFmtId="0" fontId="1" fillId="0" borderId="0" xfId="108" applyFill="1" applyBorder="1" applyAlignment="1">
      <alignment horizontal="left" vertical="top"/>
    </xf>
    <xf numFmtId="0" fontId="7" fillId="0" borderId="0" xfId="108" applyFont="1" applyAlignment="1">
      <alignment horizontal="right" vertical="center" wrapText="1"/>
    </xf>
    <xf numFmtId="0" fontId="95" fillId="0" borderId="0" xfId="108" applyFont="1" applyAlignment="1">
      <alignment horizontal="right" vertical="center" wrapText="1"/>
    </xf>
    <xf numFmtId="0" fontId="31" fillId="0" borderId="66" xfId="108" applyFont="1" applyBorder="1" applyAlignment="1">
      <alignment horizontal="center" vertical="center" wrapText="1"/>
    </xf>
    <xf numFmtId="0" fontId="31" fillId="2" borderId="66" xfId="108" applyFont="1" applyFill="1" applyBorder="1" applyAlignment="1">
      <alignment horizontal="center" vertical="center" wrapText="1"/>
    </xf>
    <xf numFmtId="0" fontId="4" fillId="0" borderId="69" xfId="108" applyFont="1" applyBorder="1" applyAlignment="1">
      <alignment horizontal="left" vertical="center" wrapText="1"/>
    </xf>
    <xf numFmtId="175" fontId="7" fillId="0" borderId="0" xfId="108" applyNumberFormat="1" applyFont="1" applyAlignment="1">
      <alignment horizontal="left" vertical="center" wrapText="1"/>
    </xf>
    <xf numFmtId="175" fontId="7" fillId="0" borderId="0" xfId="108" applyNumberFormat="1" applyFont="1" applyAlignment="1">
      <alignment horizontal="center" vertical="center" wrapText="1"/>
    </xf>
    <xf numFmtId="175" fontId="1" fillId="0" borderId="0" xfId="108" applyNumberFormat="1" applyFill="1" applyBorder="1" applyAlignment="1">
      <alignment horizontal="left" vertical="top"/>
    </xf>
    <xf numFmtId="0" fontId="7" fillId="0" borderId="0" xfId="56" applyFont="1" applyFill="1" applyAlignment="1">
      <alignment horizontal="left" vertical="center" wrapText="1"/>
    </xf>
    <xf numFmtId="0" fontId="34" fillId="2" borderId="0" xfId="108" applyFont="1" applyFill="1" applyAlignment="1">
      <alignment horizontal="center" vertical="center" wrapText="1"/>
    </xf>
    <xf numFmtId="0" fontId="84" fillId="2" borderId="0" xfId="108" applyFont="1" applyFill="1" applyAlignment="1">
      <alignment horizontal="center" vertical="center" wrapText="1"/>
    </xf>
    <xf numFmtId="0" fontId="1" fillId="0" borderId="0" xfId="108"/>
    <xf numFmtId="175" fontId="7" fillId="0" borderId="69" xfId="118" applyNumberFormat="1" applyFont="1" applyFill="1" applyBorder="1" applyAlignment="1">
      <alignment horizontal="center" vertical="center" wrapText="1"/>
    </xf>
    <xf numFmtId="171" fontId="7" fillId="0" borderId="69" xfId="117" applyNumberFormat="1" applyFont="1" applyFill="1" applyBorder="1" applyAlignment="1">
      <alignment vertical="center"/>
    </xf>
    <xf numFmtId="0" fontId="7" fillId="0" borderId="69" xfId="108" applyFont="1" applyFill="1" applyBorder="1" applyAlignment="1">
      <alignment vertical="center" wrapText="1"/>
    </xf>
    <xf numFmtId="171" fontId="7" fillId="0" borderId="69" xfId="1" applyNumberFormat="1" applyFont="1" applyFill="1" applyBorder="1" applyAlignment="1">
      <alignment horizontal="center" vertical="center" wrapText="1"/>
    </xf>
    <xf numFmtId="175" fontId="7" fillId="0" borderId="69" xfId="118" applyNumberFormat="1" applyFont="1" applyFill="1" applyBorder="1" applyAlignment="1">
      <alignment horizontal="right" vertical="center" wrapText="1"/>
    </xf>
    <xf numFmtId="0" fontId="7" fillId="0" borderId="69" xfId="108" applyFont="1" applyFill="1" applyBorder="1" applyAlignment="1">
      <alignment horizontal="center" vertical="center"/>
    </xf>
    <xf numFmtId="171" fontId="7" fillId="0" borderId="69" xfId="117" applyNumberFormat="1" applyFont="1" applyFill="1" applyBorder="1" applyAlignment="1">
      <alignment vertical="center" wrapText="1"/>
    </xf>
    <xf numFmtId="1" fontId="7" fillId="0" borderId="69" xfId="108" applyNumberFormat="1" applyFont="1" applyFill="1" applyBorder="1" applyAlignment="1">
      <alignment horizontal="center" vertical="center"/>
    </xf>
    <xf numFmtId="171" fontId="7" fillId="0" borderId="69" xfId="118" applyNumberFormat="1" applyFont="1" applyFill="1" applyBorder="1" applyAlignment="1">
      <alignment horizontal="center" vertical="center" wrapText="1"/>
    </xf>
    <xf numFmtId="171" fontId="7" fillId="0" borderId="69" xfId="2" applyNumberFormat="1" applyFont="1" applyFill="1" applyBorder="1" applyAlignment="1">
      <alignment horizontal="center" vertical="center" wrapText="1"/>
    </xf>
    <xf numFmtId="2" fontId="7" fillId="0" borderId="68" xfId="108" applyNumberFormat="1" applyFont="1" applyFill="1" applyBorder="1" applyAlignment="1">
      <alignment horizontal="center" vertical="center"/>
    </xf>
    <xf numFmtId="0" fontId="84" fillId="2" borderId="0" xfId="108" applyFont="1" applyFill="1" applyAlignment="1">
      <alignment vertical="center" wrapText="1"/>
    </xf>
    <xf numFmtId="0" fontId="4" fillId="0" borderId="0" xfId="56" applyFont="1" applyFill="1" applyAlignment="1">
      <alignment vertical="center" wrapText="1"/>
    </xf>
    <xf numFmtId="168" fontId="7" fillId="2" borderId="0" xfId="4" applyNumberFormat="1" applyFont="1" applyFill="1" applyBorder="1" applyAlignment="1">
      <alignment horizontal="right" vertical="top"/>
    </xf>
    <xf numFmtId="0" fontId="4" fillId="0" borderId="69" xfId="0" applyFont="1" applyBorder="1" applyAlignment="1">
      <alignment horizontal="left" vertical="top" wrapText="1"/>
    </xf>
    <xf numFmtId="0" fontId="59" fillId="0" borderId="69" xfId="0" applyFont="1" applyBorder="1" applyAlignment="1">
      <alignment horizontal="left" vertical="top" wrapText="1"/>
    </xf>
    <xf numFmtId="0" fontId="4" fillId="0" borderId="64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left" vertical="top" wrapText="1"/>
    </xf>
    <xf numFmtId="2" fontId="64" fillId="0" borderId="64" xfId="108" applyNumberFormat="1" applyFont="1" applyBorder="1" applyAlignment="1">
      <alignment horizontal="left" vertical="top"/>
    </xf>
    <xf numFmtId="0" fontId="55" fillId="0" borderId="69" xfId="108" applyFont="1" applyBorder="1" applyAlignment="1">
      <alignment horizontal="center" vertical="top" wrapText="1"/>
    </xf>
    <xf numFmtId="2" fontId="64" fillId="0" borderId="69" xfId="108" applyNumberFormat="1" applyFont="1" applyBorder="1" applyAlignment="1">
      <alignment vertical="top"/>
    </xf>
    <xf numFmtId="2" fontId="65" fillId="0" borderId="69" xfId="108" applyNumberFormat="1" applyFont="1" applyBorder="1" applyAlignment="1">
      <alignment vertical="top"/>
    </xf>
    <xf numFmtId="168" fontId="7" fillId="2" borderId="75" xfId="4" applyNumberFormat="1" applyFont="1" applyFill="1" applyBorder="1" applyAlignment="1">
      <alignment horizontal="right" vertical="top"/>
    </xf>
    <xf numFmtId="0" fontId="4" fillId="0" borderId="66" xfId="0" applyFont="1" applyBorder="1" applyAlignment="1">
      <alignment horizontal="left" vertical="top" wrapText="1"/>
    </xf>
    <xf numFmtId="0" fontId="4" fillId="2" borderId="76" xfId="0" applyFont="1" applyFill="1" applyBorder="1" applyAlignment="1">
      <alignment horizontal="left" vertical="top" wrapText="1"/>
    </xf>
    <xf numFmtId="0" fontId="4" fillId="0" borderId="69" xfId="112" applyFont="1" applyBorder="1" applyAlignment="1">
      <alignment horizontal="left" vertical="top" wrapText="1"/>
    </xf>
    <xf numFmtId="0" fontId="59" fillId="0" borderId="69" xfId="112" applyFont="1" applyBorder="1" applyAlignment="1">
      <alignment horizontal="left" vertical="top" wrapText="1"/>
    </xf>
    <xf numFmtId="169" fontId="4" fillId="2" borderId="0" xfId="3" applyNumberFormat="1" applyFont="1" applyFill="1" applyBorder="1" applyAlignment="1">
      <alignment horizontal="right" vertical="top" wrapText="1"/>
    </xf>
    <xf numFmtId="0" fontId="4" fillId="0" borderId="77" xfId="0" applyFont="1" applyBorder="1" applyAlignment="1">
      <alignment horizontal="left" vertical="top" wrapText="1"/>
    </xf>
    <xf numFmtId="0" fontId="59" fillId="0" borderId="77" xfId="0" applyFont="1" applyBorder="1" applyAlignment="1">
      <alignment horizontal="left" vertical="top" wrapText="1"/>
    </xf>
    <xf numFmtId="0" fontId="4" fillId="2" borderId="80" xfId="0" applyFont="1" applyFill="1" applyBorder="1" applyAlignment="1">
      <alignment horizontal="left" vertical="top" wrapText="1"/>
    </xf>
    <xf numFmtId="0" fontId="4" fillId="0" borderId="79" xfId="0" applyFont="1" applyBorder="1" applyAlignment="1">
      <alignment horizontal="left" vertical="top" wrapText="1"/>
    </xf>
    <xf numFmtId="0" fontId="59" fillId="0" borderId="0" xfId="112" applyFont="1" applyAlignment="1">
      <alignment horizontal="left" vertical="top" wrapText="1"/>
    </xf>
    <xf numFmtId="0" fontId="4" fillId="0" borderId="77" xfId="112" applyFont="1" applyBorder="1" applyAlignment="1">
      <alignment horizontal="left" vertical="top" wrapText="1"/>
    </xf>
    <xf numFmtId="0" fontId="59" fillId="0" borderId="77" xfId="112" applyFont="1" applyBorder="1" applyAlignment="1">
      <alignment horizontal="left" vertical="top" wrapText="1"/>
    </xf>
    <xf numFmtId="0" fontId="4" fillId="0" borderId="82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left" vertical="top" wrapText="1"/>
    </xf>
    <xf numFmtId="2" fontId="64" fillId="0" borderId="82" xfId="108" applyNumberFormat="1" applyFont="1" applyBorder="1" applyAlignment="1">
      <alignment horizontal="left" vertical="top"/>
    </xf>
    <xf numFmtId="0" fontId="55" fillId="0" borderId="77" xfId="108" applyFont="1" applyBorder="1" applyAlignment="1">
      <alignment horizontal="center" vertical="top" wrapText="1"/>
    </xf>
    <xf numFmtId="2" fontId="64" fillId="0" borderId="77" xfId="108" applyNumberFormat="1" applyFont="1" applyBorder="1" applyAlignment="1">
      <alignment vertical="top"/>
    </xf>
    <xf numFmtId="2" fontId="65" fillId="0" borderId="77" xfId="108" applyNumberFormat="1" applyFont="1" applyBorder="1" applyAlignment="1">
      <alignment vertical="top"/>
    </xf>
    <xf numFmtId="0" fontId="4" fillId="2" borderId="83" xfId="0" applyFont="1" applyFill="1" applyBorder="1" applyAlignment="1">
      <alignment horizontal="left" vertical="top" wrapText="1"/>
    </xf>
    <xf numFmtId="0" fontId="73" fillId="0" borderId="77" xfId="112" applyFont="1" applyBorder="1" applyAlignment="1">
      <alignment horizontal="left" vertical="top" wrapText="1"/>
    </xf>
    <xf numFmtId="0" fontId="81" fillId="0" borderId="77" xfId="112" applyFont="1" applyBorder="1" applyAlignment="1">
      <alignment horizontal="left" vertical="top" wrapText="1"/>
    </xf>
    <xf numFmtId="0" fontId="4" fillId="0" borderId="84" xfId="0" applyFont="1" applyBorder="1" applyAlignment="1">
      <alignment horizontal="center" vertical="top" wrapText="1"/>
    </xf>
    <xf numFmtId="2" fontId="64" fillId="0" borderId="84" xfId="108" applyNumberFormat="1" applyFont="1" applyBorder="1" applyAlignment="1">
      <alignment horizontal="left" vertical="top"/>
    </xf>
    <xf numFmtId="168" fontId="7" fillId="2" borderId="85" xfId="4" applyNumberFormat="1" applyFont="1" applyFill="1" applyBorder="1" applyAlignment="1">
      <alignment horizontal="right" vertical="top"/>
    </xf>
    <xf numFmtId="0" fontId="73" fillId="56" borderId="86" xfId="0" applyFont="1" applyFill="1" applyBorder="1" applyAlignment="1">
      <alignment vertical="top" wrapText="1"/>
    </xf>
    <xf numFmtId="0" fontId="74" fillId="56" borderId="86" xfId="0" applyFont="1" applyFill="1" applyBorder="1" applyAlignment="1">
      <alignment vertical="top" wrapText="1"/>
    </xf>
    <xf numFmtId="0" fontId="81" fillId="56" borderId="77" xfId="0" applyFont="1" applyFill="1" applyBorder="1" applyAlignment="1">
      <alignment horizontal="left" vertical="top" wrapText="1"/>
    </xf>
    <xf numFmtId="0" fontId="4" fillId="0" borderId="88" xfId="0" applyFont="1" applyBorder="1" applyAlignment="1">
      <alignment horizontal="center" vertical="top" wrapText="1"/>
    </xf>
    <xf numFmtId="2" fontId="64" fillId="0" borderId="88" xfId="108" applyNumberFormat="1" applyFont="1" applyBorder="1" applyAlignment="1">
      <alignment horizontal="left" vertical="top"/>
    </xf>
    <xf numFmtId="0" fontId="4" fillId="0" borderId="90" xfId="0" applyFont="1" applyBorder="1" applyAlignment="1">
      <alignment horizontal="left" vertical="top" wrapText="1"/>
    </xf>
    <xf numFmtId="0" fontId="4" fillId="2" borderId="92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169" fontId="7" fillId="0" borderId="0" xfId="3" applyNumberFormat="1" applyFont="1" applyBorder="1" applyAlignment="1">
      <alignment horizontal="right" vertical="top" wrapText="1"/>
    </xf>
    <xf numFmtId="0" fontId="56" fillId="0" borderId="77" xfId="112" applyFont="1" applyBorder="1" applyAlignment="1">
      <alignment horizontal="left" vertical="top" wrapText="1"/>
    </xf>
    <xf numFmtId="0" fontId="56" fillId="0" borderId="93" xfId="112" applyFont="1" applyBorder="1" applyAlignment="1">
      <alignment vertical="top" wrapText="1"/>
    </xf>
    <xf numFmtId="0" fontId="56" fillId="0" borderId="94" xfId="112" applyFont="1" applyBorder="1" applyAlignment="1">
      <alignment vertical="top" wrapText="1"/>
    </xf>
    <xf numFmtId="0" fontId="57" fillId="0" borderId="77" xfId="112" applyFont="1" applyBorder="1" applyAlignment="1">
      <alignment horizontal="left" vertical="top" wrapText="1"/>
    </xf>
    <xf numFmtId="0" fontId="57" fillId="0" borderId="93" xfId="112" applyFont="1" applyBorder="1" applyAlignment="1">
      <alignment vertical="top" wrapText="1"/>
    </xf>
    <xf numFmtId="0" fontId="57" fillId="0" borderId="94" xfId="112" applyFont="1" applyBorder="1" applyAlignment="1">
      <alignment vertical="top" wrapText="1"/>
    </xf>
    <xf numFmtId="0" fontId="4" fillId="2" borderId="96" xfId="0" applyFont="1" applyFill="1" applyBorder="1" applyAlignment="1">
      <alignment horizontal="left" vertical="top" wrapText="1"/>
    </xf>
    <xf numFmtId="0" fontId="4" fillId="0" borderId="95" xfId="0" applyFont="1" applyBorder="1" applyAlignment="1">
      <alignment horizontal="left" vertical="top" wrapText="1"/>
    </xf>
    <xf numFmtId="0" fontId="4" fillId="0" borderId="97" xfId="0" applyFont="1" applyBorder="1" applyAlignment="1">
      <alignment horizontal="center" vertical="top" wrapText="1"/>
    </xf>
    <xf numFmtId="2" fontId="64" fillId="0" borderId="97" xfId="108" applyNumberFormat="1" applyFont="1" applyBorder="1" applyAlignment="1">
      <alignment horizontal="left" vertical="top"/>
    </xf>
    <xf numFmtId="168" fontId="7" fillId="2" borderId="98" xfId="4" applyNumberFormat="1" applyFont="1" applyFill="1" applyBorder="1" applyAlignment="1">
      <alignment horizontal="right" vertical="top"/>
    </xf>
    <xf numFmtId="0" fontId="82" fillId="56" borderId="99" xfId="0" applyFont="1" applyFill="1" applyBorder="1" applyAlignment="1">
      <alignment vertical="top" wrapText="1"/>
    </xf>
    <xf numFmtId="0" fontId="77" fillId="56" borderId="99" xfId="0" applyFont="1" applyFill="1" applyBorder="1" applyAlignment="1">
      <alignment vertical="top" wrapText="1"/>
    </xf>
    <xf numFmtId="0" fontId="62" fillId="56" borderId="77" xfId="0" applyFont="1" applyFill="1" applyBorder="1" applyAlignment="1">
      <alignment horizontal="left" vertical="top" wrapText="1"/>
    </xf>
    <xf numFmtId="0" fontId="71" fillId="0" borderId="0" xfId="112" applyFont="1" applyAlignment="1">
      <alignment horizontal="right" vertical="top" wrapText="1"/>
    </xf>
    <xf numFmtId="0" fontId="82" fillId="56" borderId="104" xfId="0" applyFont="1" applyFill="1" applyBorder="1" applyAlignment="1">
      <alignment horizontal="left" vertical="top" wrapText="1"/>
    </xf>
    <xf numFmtId="0" fontId="4" fillId="0" borderId="77" xfId="0" applyFont="1" applyBorder="1" applyAlignment="1">
      <alignment vertical="top" wrapText="1"/>
    </xf>
    <xf numFmtId="0" fontId="3" fillId="0" borderId="37" xfId="0" applyFont="1" applyFill="1" applyBorder="1" applyAlignment="1">
      <alignment horizontal="left" vertical="center" wrapText="1"/>
    </xf>
    <xf numFmtId="172" fontId="3" fillId="0" borderId="3" xfId="0" applyNumberFormat="1" applyFont="1" applyFill="1" applyBorder="1" applyAlignment="1">
      <alignment horizontal="right" vertical="center" wrapText="1"/>
    </xf>
    <xf numFmtId="0" fontId="4" fillId="0" borderId="69" xfId="0" applyFont="1" applyFill="1" applyBorder="1" applyAlignment="1">
      <alignment horizontal="left" vertical="top" wrapText="1"/>
    </xf>
    <xf numFmtId="0" fontId="59" fillId="0" borderId="69" xfId="0" applyFont="1" applyFill="1" applyBorder="1" applyAlignment="1">
      <alignment horizontal="left" vertical="top" wrapText="1"/>
    </xf>
    <xf numFmtId="0" fontId="4" fillId="0" borderId="64" xfId="0" applyFont="1" applyFill="1" applyBorder="1" applyAlignment="1">
      <alignment horizontal="center" vertical="top" wrapText="1"/>
    </xf>
    <xf numFmtId="0" fontId="2" fillId="0" borderId="69" xfId="0" applyFont="1" applyFill="1" applyBorder="1" applyAlignment="1">
      <alignment horizontal="left" vertical="top" wrapText="1"/>
    </xf>
    <xf numFmtId="2" fontId="64" fillId="0" borderId="64" xfId="108" applyNumberFormat="1" applyFont="1" applyFill="1" applyBorder="1" applyAlignment="1">
      <alignment horizontal="left" vertical="top"/>
    </xf>
    <xf numFmtId="0" fontId="55" fillId="0" borderId="69" xfId="108" applyFont="1" applyFill="1" applyBorder="1" applyAlignment="1">
      <alignment horizontal="center" vertical="top" wrapText="1"/>
    </xf>
    <xf numFmtId="2" fontId="64" fillId="0" borderId="69" xfId="108" applyNumberFormat="1" applyFont="1" applyFill="1" applyBorder="1" applyAlignment="1">
      <alignment vertical="top"/>
    </xf>
    <xf numFmtId="2" fontId="65" fillId="0" borderId="69" xfId="108" applyNumberFormat="1" applyFont="1" applyFill="1" applyBorder="1" applyAlignment="1">
      <alignment vertical="top"/>
    </xf>
    <xf numFmtId="168" fontId="7" fillId="0" borderId="75" xfId="4" applyNumberFormat="1" applyFont="1" applyFill="1" applyBorder="1" applyAlignment="1">
      <alignment horizontal="right" vertical="top"/>
    </xf>
    <xf numFmtId="0" fontId="4" fillId="0" borderId="77" xfId="0" applyFont="1" applyFill="1" applyBorder="1" applyAlignment="1">
      <alignment horizontal="left" vertical="top" wrapText="1"/>
    </xf>
    <xf numFmtId="0" fontId="59" fillId="0" borderId="77" xfId="0" applyFont="1" applyFill="1" applyBorder="1" applyAlignment="1">
      <alignment horizontal="left" vertical="top" wrapText="1"/>
    </xf>
    <xf numFmtId="0" fontId="4" fillId="0" borderId="88" xfId="0" applyFont="1" applyFill="1" applyBorder="1" applyAlignment="1">
      <alignment horizontal="center" vertical="top" wrapText="1"/>
    </xf>
    <xf numFmtId="0" fontId="2" fillId="0" borderId="77" xfId="0" applyFont="1" applyFill="1" applyBorder="1" applyAlignment="1">
      <alignment horizontal="left" vertical="top" wrapText="1"/>
    </xf>
    <xf numFmtId="2" fontId="64" fillId="0" borderId="88" xfId="108" applyNumberFormat="1" applyFont="1" applyFill="1" applyBorder="1" applyAlignment="1">
      <alignment horizontal="left" vertical="top"/>
    </xf>
    <xf numFmtId="0" fontId="55" fillId="0" borderId="77" xfId="108" applyFont="1" applyFill="1" applyBorder="1" applyAlignment="1">
      <alignment horizontal="center" vertical="top" wrapText="1"/>
    </xf>
    <xf numFmtId="2" fontId="64" fillId="0" borderId="77" xfId="108" applyNumberFormat="1" applyFont="1" applyFill="1" applyBorder="1" applyAlignment="1">
      <alignment vertical="top"/>
    </xf>
    <xf numFmtId="2" fontId="65" fillId="0" borderId="77" xfId="108" applyNumberFormat="1" applyFont="1" applyFill="1" applyBorder="1" applyAlignment="1">
      <alignment vertical="top"/>
    </xf>
    <xf numFmtId="168" fontId="7" fillId="0" borderId="91" xfId="4" applyNumberFormat="1" applyFont="1" applyFill="1" applyBorder="1" applyAlignment="1">
      <alignment horizontal="right" vertical="top"/>
    </xf>
    <xf numFmtId="167" fontId="73" fillId="56" borderId="77" xfId="0" applyNumberFormat="1" applyFont="1" applyFill="1" applyBorder="1" applyAlignment="1">
      <alignment horizontal="right" vertical="center" wrapText="1"/>
    </xf>
    <xf numFmtId="167" fontId="38" fillId="2" borderId="96" xfId="0" applyNumberFormat="1" applyFont="1" applyFill="1" applyBorder="1" applyAlignment="1">
      <alignment horizontal="center" vertical="center"/>
    </xf>
    <xf numFmtId="0" fontId="61" fillId="0" borderId="71" xfId="108" applyFont="1" applyBorder="1" applyAlignment="1">
      <alignment horizontal="center" vertical="center" wrapText="1"/>
    </xf>
    <xf numFmtId="0" fontId="61" fillId="0" borderId="64" xfId="108" applyFont="1" applyBorder="1" applyAlignment="1">
      <alignment horizontal="center" vertical="center" wrapText="1"/>
    </xf>
    <xf numFmtId="0" fontId="4" fillId="0" borderId="0" xfId="108" applyFont="1" applyAlignment="1">
      <alignment horizontal="right" vertical="center" wrapText="1"/>
    </xf>
    <xf numFmtId="0" fontId="63" fillId="2" borderId="0" xfId="108" applyFont="1" applyFill="1" applyAlignment="1">
      <alignment horizontal="center" vertical="center" wrapText="1"/>
    </xf>
    <xf numFmtId="0" fontId="94" fillId="0" borderId="48" xfId="108" applyFont="1" applyBorder="1" applyAlignment="1">
      <alignment horizontal="right" wrapText="1"/>
    </xf>
    <xf numFmtId="0" fontId="74" fillId="0" borderId="0" xfId="0" applyFont="1" applyAlignment="1">
      <alignment horizontal="right" vertical="top" wrapText="1"/>
    </xf>
    <xf numFmtId="0" fontId="74" fillId="0" borderId="0" xfId="105" applyFont="1" applyFill="1" applyAlignment="1">
      <alignment horizontal="right" vertical="center"/>
    </xf>
    <xf numFmtId="0" fontId="7" fillId="0" borderId="44" xfId="0" applyFont="1" applyFill="1" applyBorder="1" applyAlignment="1">
      <alignment horizontal="center" vertical="top" wrapText="1"/>
    </xf>
    <xf numFmtId="0" fontId="7" fillId="0" borderId="45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9" xfId="0" applyFont="1" applyFill="1" applyBorder="1" applyAlignment="1">
      <alignment horizontal="center" vertical="top" wrapText="1"/>
    </xf>
    <xf numFmtId="0" fontId="7" fillId="0" borderId="20" xfId="0" applyFont="1" applyFill="1" applyBorder="1" applyAlignment="1">
      <alignment horizontal="center" vertical="top" wrapText="1"/>
    </xf>
    <xf numFmtId="0" fontId="77" fillId="0" borderId="0" xfId="0" applyNumberFormat="1" applyFont="1" applyFill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70" xfId="0" applyFont="1" applyFill="1" applyBorder="1" applyAlignment="1">
      <alignment horizontal="center" vertical="center" wrapText="1"/>
    </xf>
    <xf numFmtId="0" fontId="7" fillId="2" borderId="71" xfId="0" applyFont="1" applyFill="1" applyBorder="1" applyAlignment="1">
      <alignment horizontal="center" vertical="center" wrapText="1"/>
    </xf>
    <xf numFmtId="0" fontId="7" fillId="0" borderId="52" xfId="0" applyFont="1" applyFill="1" applyBorder="1" applyAlignment="1">
      <alignment horizontal="center" vertical="center" wrapText="1"/>
    </xf>
    <xf numFmtId="0" fontId="7" fillId="0" borderId="53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66" xfId="0" applyFont="1" applyFill="1" applyBorder="1" applyAlignment="1">
      <alignment horizontal="center" vertical="center" wrapText="1"/>
    </xf>
    <xf numFmtId="0" fontId="7" fillId="0" borderId="61" xfId="0" applyFont="1" applyFill="1" applyBorder="1" applyAlignment="1">
      <alignment horizontal="center" vertical="center" wrapText="1"/>
    </xf>
    <xf numFmtId="0" fontId="7" fillId="0" borderId="62" xfId="0" applyFont="1" applyFill="1" applyBorder="1" applyAlignment="1">
      <alignment horizontal="center" vertical="center" wrapText="1"/>
    </xf>
    <xf numFmtId="0" fontId="7" fillId="0" borderId="67" xfId="0" applyFont="1" applyFill="1" applyBorder="1" applyAlignment="1">
      <alignment horizontal="center" vertical="center" wrapText="1"/>
    </xf>
    <xf numFmtId="173" fontId="4" fillId="0" borderId="0" xfId="110" applyNumberFormat="1" applyFont="1" applyFill="1" applyBorder="1" applyAlignment="1">
      <alignment horizontal="right"/>
    </xf>
    <xf numFmtId="173" fontId="4" fillId="0" borderId="0" xfId="110" applyNumberFormat="1" applyFont="1" applyFill="1" applyBorder="1" applyAlignment="1">
      <alignment horizontal="right" wrapText="1"/>
    </xf>
    <xf numFmtId="0" fontId="63" fillId="0" borderId="0" xfId="110" applyNumberFormat="1" applyFont="1" applyFill="1" applyBorder="1" applyAlignment="1">
      <alignment horizontal="center" vertical="center" wrapText="1"/>
    </xf>
    <xf numFmtId="49" fontId="7" fillId="0" borderId="3" xfId="110" applyNumberFormat="1" applyFont="1" applyFill="1" applyBorder="1" applyAlignment="1">
      <alignment horizontal="center" vertical="center" wrapText="1"/>
    </xf>
    <xf numFmtId="0" fontId="2" fillId="0" borderId="3" xfId="110" applyFont="1" applyBorder="1" applyAlignment="1">
      <alignment horizontal="center" vertical="center" wrapText="1"/>
    </xf>
    <xf numFmtId="173" fontId="36" fillId="0" borderId="3" xfId="115" applyNumberFormat="1" applyFont="1" applyFill="1" applyBorder="1" applyAlignment="1">
      <alignment horizontal="center" vertical="center" wrapText="1"/>
    </xf>
    <xf numFmtId="0" fontId="4" fillId="0" borderId="44" xfId="110" applyFont="1" applyBorder="1" applyAlignment="1">
      <alignment horizontal="center" vertical="center" wrapText="1"/>
    </xf>
    <xf numFmtId="0" fontId="4" fillId="0" borderId="45" xfId="110" applyFont="1" applyBorder="1" applyAlignment="1">
      <alignment horizontal="center" vertical="center" wrapText="1"/>
    </xf>
    <xf numFmtId="0" fontId="4" fillId="0" borderId="41" xfId="110" applyFont="1" applyBorder="1" applyAlignment="1">
      <alignment horizontal="center" vertical="center" wrapText="1"/>
    </xf>
    <xf numFmtId="0" fontId="4" fillId="0" borderId="59" xfId="110" applyFont="1" applyBorder="1" applyAlignment="1">
      <alignment horizontal="center" vertical="center" wrapText="1"/>
    </xf>
    <xf numFmtId="0" fontId="4" fillId="0" borderId="60" xfId="110" applyFont="1" applyBorder="1" applyAlignment="1">
      <alignment horizontal="center" vertical="center" wrapText="1"/>
    </xf>
    <xf numFmtId="0" fontId="4" fillId="0" borderId="105" xfId="110" applyFont="1" applyBorder="1" applyAlignment="1">
      <alignment horizontal="center" vertical="center" wrapText="1"/>
    </xf>
    <xf numFmtId="1" fontId="88" fillId="0" borderId="3" xfId="110" applyNumberFormat="1" applyFont="1" applyFill="1" applyBorder="1" applyAlignment="1">
      <alignment horizontal="center" vertical="center" shrinkToFit="1"/>
    </xf>
    <xf numFmtId="49" fontId="7" fillId="0" borderId="3" xfId="110" applyNumberFormat="1" applyFont="1" applyFill="1" applyBorder="1" applyAlignment="1">
      <alignment horizontal="center" vertical="center" textRotation="90" wrapText="1"/>
    </xf>
    <xf numFmtId="173" fontId="2" fillId="0" borderId="3" xfId="115" applyNumberFormat="1" applyFont="1" applyFill="1" applyBorder="1" applyAlignment="1">
      <alignment horizontal="center" vertical="center" wrapText="1"/>
    </xf>
    <xf numFmtId="0" fontId="4" fillId="0" borderId="3" xfId="110" applyFont="1" applyBorder="1" applyAlignment="1">
      <alignment horizontal="center" vertical="center" wrapText="1"/>
    </xf>
    <xf numFmtId="173" fontId="91" fillId="0" borderId="3" xfId="116" applyNumberFormat="1" applyFont="1" applyFill="1" applyBorder="1" applyAlignment="1">
      <alignment horizontal="center" vertical="center" wrapText="1"/>
    </xf>
    <xf numFmtId="0" fontId="67" fillId="0" borderId="3" xfId="0" applyFont="1" applyFill="1" applyBorder="1" applyAlignment="1">
      <alignment horizontal="left" vertical="center" wrapText="1"/>
    </xf>
    <xf numFmtId="0" fontId="4" fillId="56" borderId="48" xfId="0" applyFont="1" applyFill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4" fillId="56" borderId="39" xfId="0" applyFont="1" applyFill="1" applyBorder="1" applyAlignment="1">
      <alignment horizontal="center" vertical="center" wrapText="1"/>
    </xf>
    <xf numFmtId="0" fontId="34" fillId="56" borderId="40" xfId="0" applyFont="1" applyFill="1" applyBorder="1" applyAlignment="1">
      <alignment horizontal="center" vertical="center" wrapText="1"/>
    </xf>
    <xf numFmtId="0" fontId="34" fillId="56" borderId="38" xfId="0" applyFont="1" applyFill="1" applyBorder="1" applyAlignment="1">
      <alignment horizontal="center" vertical="center" wrapText="1"/>
    </xf>
    <xf numFmtId="0" fontId="58" fillId="56" borderId="39" xfId="0" applyFont="1" applyFill="1" applyBorder="1" applyAlignment="1">
      <alignment horizontal="left" vertical="center" wrapText="1"/>
    </xf>
    <xf numFmtId="0" fontId="58" fillId="56" borderId="40" xfId="0" applyFont="1" applyFill="1" applyBorder="1" applyAlignment="1">
      <alignment horizontal="left" vertical="center" wrapText="1"/>
    </xf>
    <xf numFmtId="0" fontId="58" fillId="56" borderId="38" xfId="0" applyFont="1" applyFill="1" applyBorder="1" applyAlignment="1">
      <alignment horizontal="left" vertical="center" wrapText="1"/>
    </xf>
    <xf numFmtId="0" fontId="2" fillId="56" borderId="44" xfId="0" applyFont="1" applyFill="1" applyBorder="1" applyAlignment="1">
      <alignment horizontal="center" vertical="center" wrapText="1"/>
    </xf>
    <xf numFmtId="0" fontId="2" fillId="56" borderId="41" xfId="0" applyFont="1" applyFill="1" applyBorder="1" applyAlignment="1">
      <alignment horizontal="center" vertical="center" wrapText="1"/>
    </xf>
    <xf numFmtId="0" fontId="2" fillId="56" borderId="46" xfId="0" applyFont="1" applyFill="1" applyBorder="1" applyAlignment="1">
      <alignment horizontal="center" vertical="center" wrapText="1"/>
    </xf>
    <xf numFmtId="0" fontId="2" fillId="56" borderId="47" xfId="0" applyFont="1" applyFill="1" applyBorder="1" applyAlignment="1">
      <alignment horizontal="center" vertical="center" wrapText="1"/>
    </xf>
    <xf numFmtId="0" fontId="2" fillId="56" borderId="45" xfId="0" applyFont="1" applyFill="1" applyBorder="1" applyAlignment="1">
      <alignment horizontal="center" vertical="center" wrapText="1"/>
    </xf>
    <xf numFmtId="0" fontId="2" fillId="56" borderId="33" xfId="0" applyFont="1" applyFill="1" applyBorder="1" applyAlignment="1">
      <alignment horizontal="center" vertical="center" wrapText="1"/>
    </xf>
    <xf numFmtId="0" fontId="2" fillId="56" borderId="0" xfId="0" applyFont="1" applyFill="1" applyBorder="1" applyAlignment="1">
      <alignment horizontal="center" vertical="center" wrapText="1"/>
    </xf>
    <xf numFmtId="0" fontId="2" fillId="56" borderId="49" xfId="0" applyFont="1" applyFill="1" applyBorder="1" applyAlignment="1">
      <alignment horizontal="center" vertical="center" wrapText="1"/>
    </xf>
    <xf numFmtId="0" fontId="2" fillId="56" borderId="48" xfId="0" applyFont="1" applyFill="1" applyBorder="1" applyAlignment="1">
      <alignment horizontal="center" vertical="center" wrapText="1"/>
    </xf>
    <xf numFmtId="0" fontId="2" fillId="56" borderId="43" xfId="0" applyFont="1" applyFill="1" applyBorder="1" applyAlignment="1">
      <alignment horizontal="center" vertical="center" wrapText="1"/>
    </xf>
    <xf numFmtId="0" fontId="2" fillId="56" borderId="35" xfId="0" applyFont="1" applyFill="1" applyBorder="1" applyAlignment="1">
      <alignment horizontal="center" vertical="center" wrapText="1"/>
    </xf>
    <xf numFmtId="0" fontId="2" fillId="56" borderId="42" xfId="0" applyFont="1" applyFill="1" applyBorder="1" applyAlignment="1">
      <alignment horizontal="center" vertical="center" wrapText="1"/>
    </xf>
    <xf numFmtId="0" fontId="2" fillId="56" borderId="49" xfId="0" applyFont="1" applyFill="1" applyBorder="1" applyAlignment="1">
      <alignment horizontal="center" vertical="center"/>
    </xf>
    <xf numFmtId="0" fontId="2" fillId="56" borderId="47" xfId="0" applyFont="1" applyFill="1" applyBorder="1" applyAlignment="1">
      <alignment horizontal="center" vertical="center"/>
    </xf>
    <xf numFmtId="0" fontId="2" fillId="56" borderId="46" xfId="0" applyFont="1" applyFill="1" applyBorder="1" applyAlignment="1">
      <alignment vertical="center"/>
    </xf>
    <xf numFmtId="0" fontId="2" fillId="56" borderId="48" xfId="0" applyFont="1" applyFill="1" applyBorder="1" applyAlignment="1">
      <alignment vertical="center"/>
    </xf>
    <xf numFmtId="0" fontId="2" fillId="56" borderId="47" xfId="0" applyFont="1" applyFill="1" applyBorder="1" applyAlignment="1">
      <alignment vertical="center"/>
    </xf>
    <xf numFmtId="0" fontId="34" fillId="2" borderId="0" xfId="108" applyFont="1" applyFill="1" applyAlignment="1">
      <alignment horizontal="center" vertical="center" wrapText="1"/>
    </xf>
    <xf numFmtId="0" fontId="4" fillId="0" borderId="0" xfId="56" applyFont="1" applyFill="1" applyAlignment="1">
      <alignment horizontal="right" vertical="center" wrapText="1"/>
    </xf>
    <xf numFmtId="0" fontId="7" fillId="0" borderId="0" xfId="56" applyFont="1" applyFill="1" applyAlignment="1">
      <alignment horizontal="right" vertical="center" wrapText="1"/>
    </xf>
    <xf numFmtId="0" fontId="96" fillId="0" borderId="66" xfId="108" applyFont="1" applyFill="1" applyBorder="1" applyAlignment="1">
      <alignment horizontal="center" vertical="center"/>
    </xf>
    <xf numFmtId="0" fontId="96" fillId="0" borderId="35" xfId="108" applyFont="1" applyFill="1" applyBorder="1" applyAlignment="1">
      <alignment horizontal="center" vertical="center"/>
    </xf>
    <xf numFmtId="0" fontId="96" fillId="0" borderId="61" xfId="108" applyFont="1" applyFill="1" applyBorder="1" applyAlignment="1">
      <alignment horizontal="center" vertical="center"/>
    </xf>
    <xf numFmtId="171" fontId="7" fillId="0" borderId="66" xfId="117" applyNumberFormat="1" applyFont="1" applyFill="1" applyBorder="1" applyAlignment="1">
      <alignment horizontal="center" vertical="center" wrapText="1"/>
    </xf>
    <xf numFmtId="171" fontId="7" fillId="0" borderId="35" xfId="117" applyNumberFormat="1" applyFont="1" applyFill="1" applyBorder="1" applyAlignment="1">
      <alignment horizontal="center" vertical="center" wrapText="1"/>
    </xf>
    <xf numFmtId="171" fontId="7" fillId="0" borderId="61" xfId="117" applyNumberFormat="1" applyFont="1" applyFill="1" applyBorder="1" applyAlignment="1">
      <alignment horizontal="center" vertical="center" wrapText="1"/>
    </xf>
    <xf numFmtId="171" fontId="7" fillId="0" borderId="66" xfId="1" applyNumberFormat="1" applyFont="1" applyFill="1" applyBorder="1" applyAlignment="1">
      <alignment horizontal="center" vertical="center" wrapText="1"/>
    </xf>
    <xf numFmtId="171" fontId="7" fillId="0" borderId="35" xfId="1" applyNumberFormat="1" applyFont="1" applyFill="1" applyBorder="1" applyAlignment="1">
      <alignment horizontal="center" vertical="center" wrapText="1"/>
    </xf>
    <xf numFmtId="171" fontId="7" fillId="0" borderId="61" xfId="1" applyNumberFormat="1" applyFont="1" applyFill="1" applyBorder="1" applyAlignment="1">
      <alignment horizontal="center" vertical="center" wrapText="1"/>
    </xf>
    <xf numFmtId="175" fontId="7" fillId="0" borderId="70" xfId="118" applyNumberFormat="1" applyFont="1" applyFill="1" applyBorder="1" applyAlignment="1">
      <alignment horizontal="center" vertical="center" wrapText="1"/>
    </xf>
    <xf numFmtId="175" fontId="7" fillId="0" borderId="64" xfId="118" applyNumberFormat="1" applyFont="1" applyFill="1" applyBorder="1" applyAlignment="1">
      <alignment horizontal="center" vertical="center"/>
    </xf>
    <xf numFmtId="175" fontId="7" fillId="0" borderId="64" xfId="118" applyNumberFormat="1" applyFont="1" applyFill="1" applyBorder="1" applyAlignment="1">
      <alignment horizontal="center" vertical="center" wrapText="1"/>
    </xf>
    <xf numFmtId="0" fontId="73" fillId="56" borderId="54" xfId="0" applyFont="1" applyFill="1" applyBorder="1" applyAlignment="1">
      <alignment horizontal="left" vertical="top" wrapText="1"/>
    </xf>
    <xf numFmtId="0" fontId="73" fillId="56" borderId="51" xfId="0" applyFont="1" applyFill="1" applyBorder="1" applyAlignment="1">
      <alignment horizontal="left" vertical="top" wrapText="1"/>
    </xf>
    <xf numFmtId="0" fontId="73" fillId="56" borderId="77" xfId="0" applyFont="1" applyFill="1" applyBorder="1" applyAlignment="1">
      <alignment horizontal="center" vertical="top" wrapText="1"/>
    </xf>
    <xf numFmtId="0" fontId="73" fillId="56" borderId="54" xfId="0" applyFont="1" applyFill="1" applyBorder="1" applyAlignment="1">
      <alignment horizontal="center" vertical="top" wrapText="1"/>
    </xf>
    <xf numFmtId="0" fontId="73" fillId="56" borderId="57" xfId="0" applyFont="1" applyFill="1" applyBorder="1" applyAlignment="1">
      <alignment horizontal="center" vertical="top" wrapText="1"/>
    </xf>
    <xf numFmtId="0" fontId="81" fillId="56" borderId="55" xfId="0" applyFont="1" applyFill="1" applyBorder="1" applyAlignment="1">
      <alignment horizontal="left" vertical="top" wrapText="1"/>
    </xf>
    <xf numFmtId="0" fontId="81" fillId="56" borderId="74" xfId="0" applyFont="1" applyFill="1" applyBorder="1" applyAlignment="1">
      <alignment horizontal="left" vertical="top" wrapText="1"/>
    </xf>
    <xf numFmtId="0" fontId="81" fillId="56" borderId="56" xfId="0" applyFont="1" applyFill="1" applyBorder="1" applyAlignment="1">
      <alignment horizontal="left" vertical="top" wrapText="1"/>
    </xf>
    <xf numFmtId="0" fontId="73" fillId="56" borderId="87" xfId="0" applyFont="1" applyFill="1" applyBorder="1" applyAlignment="1">
      <alignment horizontal="center" vertical="top" wrapText="1"/>
    </xf>
    <xf numFmtId="0" fontId="73" fillId="56" borderId="88" xfId="0" applyFont="1" applyFill="1" applyBorder="1" applyAlignment="1">
      <alignment horizontal="center" vertical="top" wrapText="1"/>
    </xf>
    <xf numFmtId="0" fontId="74" fillId="56" borderId="87" xfId="0" applyFont="1" applyFill="1" applyBorder="1" applyAlignment="1">
      <alignment horizontal="center" vertical="top" wrapText="1"/>
    </xf>
    <xf numFmtId="0" fontId="74" fillId="56" borderId="88" xfId="0" applyFont="1" applyFill="1" applyBorder="1" applyAlignment="1">
      <alignment horizontal="center" vertical="top" wrapText="1"/>
    </xf>
    <xf numFmtId="0" fontId="73" fillId="56" borderId="89" xfId="0" applyFont="1" applyFill="1" applyBorder="1" applyAlignment="1">
      <alignment horizontal="center" vertical="top" wrapText="1"/>
    </xf>
    <xf numFmtId="0" fontId="73" fillId="56" borderId="45" xfId="0" applyFont="1" applyFill="1" applyBorder="1" applyAlignment="1">
      <alignment horizontal="center" vertical="top" wrapText="1"/>
    </xf>
    <xf numFmtId="0" fontId="73" fillId="56" borderId="41" xfId="0" applyFont="1" applyFill="1" applyBorder="1" applyAlignment="1">
      <alignment horizontal="center" vertical="top" wrapText="1"/>
    </xf>
    <xf numFmtId="0" fontId="73" fillId="0" borderId="99" xfId="0" applyFont="1" applyBorder="1" applyAlignment="1">
      <alignment horizontal="center" vertical="center" wrapText="1"/>
    </xf>
    <xf numFmtId="0" fontId="73" fillId="0" borderId="100" xfId="0" applyFont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top" wrapText="1"/>
    </xf>
    <xf numFmtId="0" fontId="4" fillId="0" borderId="35" xfId="0" applyFont="1" applyBorder="1" applyAlignment="1">
      <alignment horizontal="center" vertical="top" wrapText="1"/>
    </xf>
    <xf numFmtId="0" fontId="4" fillId="0" borderId="61" xfId="0" applyFont="1" applyBorder="1" applyAlignment="1">
      <alignment horizontal="center" vertical="top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74" fillId="56" borderId="54" xfId="0" applyFont="1" applyFill="1" applyBorder="1" applyAlignment="1">
      <alignment horizontal="left" vertical="top" wrapText="1"/>
    </xf>
    <xf numFmtId="0" fontId="74" fillId="56" borderId="73" xfId="0" applyFont="1" applyFill="1" applyBorder="1" applyAlignment="1">
      <alignment horizontal="left" vertical="top" wrapText="1"/>
    </xf>
    <xf numFmtId="0" fontId="74" fillId="56" borderId="51" xfId="0" applyFont="1" applyFill="1" applyBorder="1" applyAlignment="1">
      <alignment horizontal="left" vertical="top" wrapText="1"/>
    </xf>
    <xf numFmtId="2" fontId="64" fillId="0" borderId="81" xfId="108" applyNumberFormat="1" applyFont="1" applyBorder="1" applyAlignment="1">
      <alignment horizontal="left" vertical="top"/>
    </xf>
    <xf numFmtId="2" fontId="64" fillId="0" borderId="82" xfId="108" applyNumberFormat="1" applyFont="1" applyBorder="1" applyAlignment="1">
      <alignment horizontal="left" vertical="top"/>
    </xf>
    <xf numFmtId="0" fontId="4" fillId="0" borderId="81" xfId="0" applyFont="1" applyBorder="1" applyAlignment="1">
      <alignment horizontal="left" vertical="top" wrapText="1"/>
    </xf>
    <xf numFmtId="0" fontId="4" fillId="0" borderId="82" xfId="0" applyFont="1" applyBorder="1" applyAlignment="1">
      <alignment horizontal="left" vertical="top" wrapText="1"/>
    </xf>
    <xf numFmtId="0" fontId="4" fillId="0" borderId="70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top" wrapText="1"/>
    </xf>
    <xf numFmtId="0" fontId="4" fillId="0" borderId="84" xfId="0" applyFont="1" applyBorder="1" applyAlignment="1">
      <alignment horizontal="center" vertical="top" wrapText="1"/>
    </xf>
    <xf numFmtId="2" fontId="64" fillId="0" borderId="78" xfId="108" applyNumberFormat="1" applyFont="1" applyBorder="1" applyAlignment="1">
      <alignment horizontal="left" vertical="top"/>
    </xf>
    <xf numFmtId="2" fontId="64" fillId="0" borderId="84" xfId="108" applyNumberFormat="1" applyFont="1" applyBorder="1" applyAlignment="1">
      <alignment horizontal="left" vertical="top"/>
    </xf>
    <xf numFmtId="0" fontId="4" fillId="0" borderId="78" xfId="0" applyFont="1" applyBorder="1" applyAlignment="1">
      <alignment horizontal="left" vertical="top" wrapText="1"/>
    </xf>
    <xf numFmtId="0" fontId="4" fillId="0" borderId="84" xfId="0" applyFont="1" applyBorder="1" applyAlignment="1">
      <alignment horizontal="left" vertical="top" wrapText="1"/>
    </xf>
    <xf numFmtId="0" fontId="74" fillId="56" borderId="0" xfId="0" applyFont="1" applyFill="1" applyAlignment="1">
      <alignment horizontal="center" vertical="top"/>
    </xf>
    <xf numFmtId="0" fontId="74" fillId="56" borderId="0" xfId="0" applyFont="1" applyFill="1" applyAlignment="1">
      <alignment horizontal="left" vertical="top" wrapText="1"/>
    </xf>
    <xf numFmtId="0" fontId="4" fillId="0" borderId="81" xfId="0" applyFont="1" applyBorder="1" applyAlignment="1">
      <alignment horizontal="center" vertical="top" wrapText="1"/>
    </xf>
    <xf numFmtId="0" fontId="4" fillId="0" borderId="82" xfId="0" applyFont="1" applyBorder="1" applyAlignment="1">
      <alignment horizontal="center" vertical="top" wrapText="1"/>
    </xf>
    <xf numFmtId="0" fontId="4" fillId="0" borderId="66" xfId="0" applyFont="1" applyBorder="1" applyAlignment="1">
      <alignment horizontal="center" vertical="top" wrapText="1"/>
    </xf>
    <xf numFmtId="0" fontId="4" fillId="0" borderId="70" xfId="0" applyFont="1" applyBorder="1" applyAlignment="1">
      <alignment horizontal="center" vertical="top" wrapText="1"/>
    </xf>
    <xf numFmtId="0" fontId="4" fillId="0" borderId="64" xfId="0" applyFont="1" applyBorder="1" applyAlignment="1">
      <alignment horizontal="center" vertical="top" wrapText="1"/>
    </xf>
    <xf numFmtId="2" fontId="64" fillId="0" borderId="70" xfId="108" applyNumberFormat="1" applyFont="1" applyBorder="1" applyAlignment="1">
      <alignment horizontal="left" vertical="top"/>
    </xf>
    <xf numFmtId="2" fontId="64" fillId="0" borderId="64" xfId="108" applyNumberFormat="1" applyFont="1" applyBorder="1" applyAlignment="1">
      <alignment horizontal="left" vertical="top"/>
    </xf>
    <xf numFmtId="0" fontId="4" fillId="0" borderId="70" xfId="0" applyFont="1" applyBorder="1" applyAlignment="1">
      <alignment horizontal="left" vertical="top" wrapText="1"/>
    </xf>
    <xf numFmtId="0" fontId="4" fillId="0" borderId="64" xfId="0" applyFont="1" applyBorder="1" applyAlignment="1">
      <alignment horizontal="left" vertical="top" wrapText="1"/>
    </xf>
    <xf numFmtId="0" fontId="4" fillId="0" borderId="70" xfId="0" applyFont="1" applyFill="1" applyBorder="1" applyAlignment="1">
      <alignment horizontal="left" vertical="top" wrapText="1"/>
    </xf>
    <xf numFmtId="0" fontId="4" fillId="0" borderId="64" xfId="0" applyFont="1" applyFill="1" applyBorder="1" applyAlignment="1">
      <alignment horizontal="left" vertical="top" wrapText="1"/>
    </xf>
    <xf numFmtId="167" fontId="2" fillId="0" borderId="0" xfId="0" applyNumberFormat="1" applyFont="1" applyFill="1" applyAlignment="1">
      <alignment horizontal="right" wrapText="1"/>
    </xf>
    <xf numFmtId="0" fontId="63" fillId="56" borderId="0" xfId="0" applyFont="1" applyFill="1" applyBorder="1" applyAlignment="1">
      <alignment horizontal="center" vertical="top" wrapText="1"/>
    </xf>
    <xf numFmtId="0" fontId="63" fillId="0" borderId="59" xfId="0" applyFont="1" applyBorder="1" applyAlignment="1">
      <alignment horizontal="center" vertical="top"/>
    </xf>
    <xf numFmtId="0" fontId="63" fillId="0" borderId="60" xfId="0" applyFont="1" applyBorder="1" applyAlignment="1">
      <alignment horizontal="center" vertical="top"/>
    </xf>
    <xf numFmtId="0" fontId="3" fillId="0" borderId="70" xfId="0" applyFont="1" applyBorder="1" applyAlignment="1">
      <alignment horizontal="left" vertical="top" wrapText="1"/>
    </xf>
    <xf numFmtId="0" fontId="3" fillId="0" borderId="71" xfId="0" applyFont="1" applyBorder="1" applyAlignment="1">
      <alignment horizontal="left" vertical="top" wrapText="1"/>
    </xf>
    <xf numFmtId="0" fontId="3" fillId="0" borderId="64" xfId="0" applyFont="1" applyBorder="1" applyAlignment="1">
      <alignment horizontal="left" vertical="top" wrapText="1"/>
    </xf>
    <xf numFmtId="0" fontId="4" fillId="0" borderId="66" xfId="0" applyFont="1" applyFill="1" applyBorder="1" applyAlignment="1">
      <alignment horizontal="center" vertical="top" wrapText="1"/>
    </xf>
    <xf numFmtId="0" fontId="4" fillId="0" borderId="35" xfId="0" applyFont="1" applyFill="1" applyBorder="1" applyAlignment="1">
      <alignment horizontal="center" vertical="top" wrapText="1"/>
    </xf>
    <xf numFmtId="0" fontId="4" fillId="0" borderId="61" xfId="0" applyFont="1" applyFill="1" applyBorder="1" applyAlignment="1">
      <alignment horizontal="center" vertical="top" wrapText="1"/>
    </xf>
    <xf numFmtId="0" fontId="4" fillId="0" borderId="70" xfId="0" applyFont="1" applyFill="1" applyBorder="1" applyAlignment="1">
      <alignment horizontal="center" vertical="top" wrapText="1"/>
    </xf>
    <xf numFmtId="0" fontId="4" fillId="0" borderId="64" xfId="0" applyFont="1" applyFill="1" applyBorder="1" applyAlignment="1">
      <alignment horizontal="center" vertical="top" wrapText="1"/>
    </xf>
    <xf numFmtId="2" fontId="64" fillId="0" borderId="70" xfId="108" applyNumberFormat="1" applyFont="1" applyFill="1" applyBorder="1" applyAlignment="1">
      <alignment horizontal="left" vertical="top"/>
    </xf>
    <xf numFmtId="2" fontId="64" fillId="0" borderId="64" xfId="108" applyNumberFormat="1" applyFont="1" applyFill="1" applyBorder="1" applyAlignment="1">
      <alignment horizontal="left" vertical="top"/>
    </xf>
    <xf numFmtId="0" fontId="7" fillId="56" borderId="54" xfId="0" applyFont="1" applyFill="1" applyBorder="1" applyAlignment="1">
      <alignment horizontal="left" vertical="top" wrapText="1"/>
    </xf>
    <xf numFmtId="0" fontId="7" fillId="56" borderId="73" xfId="0" applyFont="1" applyFill="1" applyBorder="1" applyAlignment="1">
      <alignment horizontal="left" vertical="top" wrapText="1"/>
    </xf>
    <xf numFmtId="0" fontId="4" fillId="0" borderId="103" xfId="0" applyFont="1" applyBorder="1" applyAlignment="1">
      <alignment horizontal="center" vertical="top" wrapText="1"/>
    </xf>
    <xf numFmtId="0" fontId="7" fillId="56" borderId="54" xfId="0" applyFont="1" applyFill="1" applyBorder="1" applyAlignment="1">
      <alignment horizontal="center" vertical="top" wrapText="1"/>
    </xf>
    <xf numFmtId="0" fontId="7" fillId="56" borderId="57" xfId="0" applyFont="1" applyFill="1" applyBorder="1" applyAlignment="1">
      <alignment horizontal="center" vertical="top" wrapText="1"/>
    </xf>
    <xf numFmtId="0" fontId="7" fillId="56" borderId="51" xfId="0" applyFont="1" applyFill="1" applyBorder="1" applyAlignment="1">
      <alignment horizontal="left" vertical="top" wrapText="1"/>
    </xf>
    <xf numFmtId="0" fontId="4" fillId="0" borderId="86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 wrapText="1"/>
    </xf>
    <xf numFmtId="0" fontId="62" fillId="56" borderId="55" xfId="0" applyFont="1" applyFill="1" applyBorder="1" applyAlignment="1">
      <alignment horizontal="left" vertical="top" wrapText="1"/>
    </xf>
    <xf numFmtId="0" fontId="62" fillId="56" borderId="74" xfId="0" applyFont="1" applyFill="1" applyBorder="1" applyAlignment="1">
      <alignment horizontal="left" vertical="top" wrapText="1"/>
    </xf>
    <xf numFmtId="0" fontId="62" fillId="56" borderId="56" xfId="0" applyFont="1" applyFill="1" applyBorder="1" applyAlignment="1">
      <alignment horizontal="left" vertical="top" wrapText="1"/>
    </xf>
    <xf numFmtId="0" fontId="82" fillId="56" borderId="100" xfId="0" applyFont="1" applyFill="1" applyBorder="1" applyAlignment="1">
      <alignment horizontal="center" vertical="top" wrapText="1"/>
    </xf>
    <xf numFmtId="0" fontId="82" fillId="56" borderId="101" xfId="0" applyFont="1" applyFill="1" applyBorder="1" applyAlignment="1">
      <alignment horizontal="center" vertical="top" wrapText="1"/>
    </xf>
    <xf numFmtId="0" fontId="77" fillId="56" borderId="100" xfId="0" applyFont="1" applyFill="1" applyBorder="1" applyAlignment="1">
      <alignment horizontal="center" vertical="top" wrapText="1"/>
    </xf>
    <xf numFmtId="0" fontId="77" fillId="56" borderId="101" xfId="0" applyFont="1" applyFill="1" applyBorder="1" applyAlignment="1">
      <alignment horizontal="center" vertical="top" wrapText="1"/>
    </xf>
    <xf numFmtId="0" fontId="82" fillId="56" borderId="102" xfId="0" applyFont="1" applyFill="1" applyBorder="1" applyAlignment="1">
      <alignment horizontal="center" vertical="top" wrapText="1"/>
    </xf>
    <xf numFmtId="0" fontId="82" fillId="56" borderId="45" xfId="0" applyFont="1" applyFill="1" applyBorder="1" applyAlignment="1">
      <alignment horizontal="center" vertical="top" wrapText="1"/>
    </xf>
    <xf numFmtId="0" fontId="82" fillId="56" borderId="41" xfId="0" applyFont="1" applyFill="1" applyBorder="1" applyAlignment="1">
      <alignment horizontal="center" vertical="top" wrapText="1"/>
    </xf>
    <xf numFmtId="0" fontId="77" fillId="56" borderId="54" xfId="0" applyFont="1" applyFill="1" applyBorder="1" applyAlignment="1">
      <alignment horizontal="left" vertical="top" wrapText="1"/>
    </xf>
    <xf numFmtId="0" fontId="77" fillId="56" borderId="73" xfId="0" applyFont="1" applyFill="1" applyBorder="1" applyAlignment="1">
      <alignment horizontal="left" vertical="top" wrapText="1"/>
    </xf>
    <xf numFmtId="0" fontId="77" fillId="56" borderId="51" xfId="0" applyFont="1" applyFill="1" applyBorder="1" applyAlignment="1">
      <alignment horizontal="left" vertical="top" wrapText="1"/>
    </xf>
    <xf numFmtId="0" fontId="79" fillId="0" borderId="0" xfId="112" applyFont="1" applyAlignment="1">
      <alignment horizontal="center" vertical="top"/>
    </xf>
    <xf numFmtId="0" fontId="4" fillId="0" borderId="95" xfId="0" applyFont="1" applyBorder="1" applyAlignment="1">
      <alignment horizontal="center" vertical="top" wrapText="1"/>
    </xf>
    <xf numFmtId="0" fontId="4" fillId="0" borderId="93" xfId="0" applyFont="1" applyBorder="1" applyAlignment="1">
      <alignment horizontal="center" vertical="top" wrapText="1"/>
    </xf>
    <xf numFmtId="0" fontId="4" fillId="0" borderId="97" xfId="0" applyFont="1" applyBorder="1" applyAlignment="1">
      <alignment horizontal="center" vertical="top" wrapText="1"/>
    </xf>
    <xf numFmtId="2" fontId="64" fillId="0" borderId="93" xfId="108" applyNumberFormat="1" applyFont="1" applyBorder="1" applyAlignment="1">
      <alignment horizontal="left" vertical="top"/>
    </xf>
    <xf numFmtId="2" fontId="64" fillId="0" borderId="97" xfId="108" applyNumberFormat="1" applyFont="1" applyBorder="1" applyAlignment="1">
      <alignment horizontal="left" vertical="top"/>
    </xf>
    <xf numFmtId="0" fontId="4" fillId="0" borderId="93" xfId="0" applyFont="1" applyBorder="1" applyAlignment="1">
      <alignment horizontal="left" vertical="top" wrapText="1"/>
    </xf>
    <xf numFmtId="0" fontId="4" fillId="0" borderId="97" xfId="0" applyFont="1" applyBorder="1" applyAlignment="1">
      <alignment horizontal="left" vertical="top" wrapText="1"/>
    </xf>
    <xf numFmtId="0" fontId="83" fillId="56" borderId="0" xfId="0" applyFont="1" applyFill="1" applyAlignment="1">
      <alignment horizontal="center" vertical="top"/>
    </xf>
    <xf numFmtId="0" fontId="77" fillId="56" borderId="0" xfId="0" applyFont="1" applyFill="1" applyAlignment="1">
      <alignment horizontal="left" vertical="top" wrapText="1"/>
    </xf>
    <xf numFmtId="0" fontId="4" fillId="0" borderId="90" xfId="0" applyFont="1" applyBorder="1" applyAlignment="1">
      <alignment horizontal="center" vertical="top" wrapText="1"/>
    </xf>
    <xf numFmtId="0" fontId="4" fillId="0" borderId="86" xfId="0" applyFont="1" applyBorder="1" applyAlignment="1">
      <alignment horizontal="center" vertical="top" wrapText="1"/>
    </xf>
    <xf numFmtId="0" fontId="4" fillId="0" borderId="88" xfId="0" applyFont="1" applyBorder="1" applyAlignment="1">
      <alignment horizontal="center" vertical="top" wrapText="1"/>
    </xf>
    <xf numFmtId="2" fontId="64" fillId="0" borderId="86" xfId="108" applyNumberFormat="1" applyFont="1" applyBorder="1" applyAlignment="1">
      <alignment horizontal="left" vertical="top"/>
    </xf>
    <xf numFmtId="2" fontId="64" fillId="0" borderId="88" xfId="108" applyNumberFormat="1" applyFont="1" applyBorder="1" applyAlignment="1">
      <alignment horizontal="left" vertical="top"/>
    </xf>
    <xf numFmtId="0" fontId="4" fillId="0" borderId="86" xfId="0" applyFont="1" applyBorder="1" applyAlignment="1">
      <alignment horizontal="left" vertical="top" wrapText="1"/>
    </xf>
    <xf numFmtId="0" fontId="4" fillId="0" borderId="88" xfId="0" applyFont="1" applyBorder="1" applyAlignment="1">
      <alignment horizontal="left" vertical="top" wrapText="1"/>
    </xf>
    <xf numFmtId="0" fontId="4" fillId="0" borderId="86" xfId="0" applyFont="1" applyFill="1" applyBorder="1" applyAlignment="1">
      <alignment horizontal="left" vertical="top" wrapText="1"/>
    </xf>
    <xf numFmtId="0" fontId="4" fillId="0" borderId="88" xfId="0" applyFont="1" applyFill="1" applyBorder="1" applyAlignment="1">
      <alignment horizontal="left" vertical="top" wrapText="1"/>
    </xf>
    <xf numFmtId="0" fontId="3" fillId="56" borderId="0" xfId="0" applyFont="1" applyFill="1" applyAlignment="1">
      <alignment horizontal="center" vertical="top" wrapText="1"/>
    </xf>
    <xf numFmtId="0" fontId="77" fillId="56" borderId="48" xfId="0" applyFont="1" applyFill="1" applyBorder="1" applyAlignment="1">
      <alignment horizontal="center" vertical="top" wrapText="1"/>
    </xf>
    <xf numFmtId="0" fontId="3" fillId="0" borderId="77" xfId="0" applyFont="1" applyBorder="1" applyAlignment="1">
      <alignment horizontal="left" vertical="top" wrapText="1"/>
    </xf>
    <xf numFmtId="0" fontId="4" fillId="0" borderId="90" xfId="0" applyFont="1" applyFill="1" applyBorder="1" applyAlignment="1">
      <alignment horizontal="center" vertical="top" wrapText="1"/>
    </xf>
    <xf numFmtId="0" fontId="4" fillId="0" borderId="86" xfId="0" applyFont="1" applyFill="1" applyBorder="1" applyAlignment="1">
      <alignment horizontal="center" vertical="top" wrapText="1"/>
    </xf>
    <xf numFmtId="0" fontId="4" fillId="0" borderId="88" xfId="0" applyFont="1" applyFill="1" applyBorder="1" applyAlignment="1">
      <alignment horizontal="center" vertical="top" wrapText="1"/>
    </xf>
    <xf numFmtId="2" fontId="64" fillId="0" borderId="86" xfId="108" applyNumberFormat="1" applyFont="1" applyFill="1" applyBorder="1" applyAlignment="1">
      <alignment horizontal="left" vertical="top"/>
    </xf>
    <xf numFmtId="2" fontId="64" fillId="0" borderId="88" xfId="108" applyNumberFormat="1" applyFont="1" applyFill="1" applyBorder="1" applyAlignment="1">
      <alignment horizontal="left" vertical="top"/>
    </xf>
    <xf numFmtId="0" fontId="69" fillId="0" borderId="0" xfId="53" applyFont="1" applyAlignment="1">
      <alignment horizontal="center" vertical="top" wrapText="1"/>
    </xf>
    <xf numFmtId="0" fontId="63" fillId="2" borderId="0" xfId="53" applyFont="1" applyFill="1" applyAlignment="1">
      <alignment horizontal="center" vertical="center" wrapText="1"/>
    </xf>
  </cellXfs>
  <cellStyles count="119">
    <cellStyle name="_artabyuje" xfId="10"/>
    <cellStyle name="20% - Accent1" xfId="80" builtinId="30" customBuiltin="1"/>
    <cellStyle name="20% - Accent1 2" xfId="11"/>
    <cellStyle name="20% - Accent2" xfId="84" builtinId="34" customBuiltin="1"/>
    <cellStyle name="20% - Accent2 2" xfId="12"/>
    <cellStyle name="20% - Accent3" xfId="88" builtinId="38" customBuiltin="1"/>
    <cellStyle name="20% - Accent3 2" xfId="13"/>
    <cellStyle name="20% - Accent4" xfId="92" builtinId="42" customBuiltin="1"/>
    <cellStyle name="20% - Accent4 2" xfId="14"/>
    <cellStyle name="20% - Accent5" xfId="96" builtinId="46" customBuiltin="1"/>
    <cellStyle name="20% - Accent5 2" xfId="15"/>
    <cellStyle name="20% - Accent6" xfId="100" builtinId="50" customBuiltin="1"/>
    <cellStyle name="20% - Accent6 2" xfId="16"/>
    <cellStyle name="40% - Accent1" xfId="81" builtinId="31" customBuiltin="1"/>
    <cellStyle name="40% - Accent1 2" xfId="17"/>
    <cellStyle name="40% - Accent2" xfId="85" builtinId="35" customBuiltin="1"/>
    <cellStyle name="40% - Accent2 2" xfId="18"/>
    <cellStyle name="40% - Accent3" xfId="89" builtinId="39" customBuiltin="1"/>
    <cellStyle name="40% - Accent3 2" xfId="19"/>
    <cellStyle name="40% - Accent4" xfId="93" builtinId="43" customBuiltin="1"/>
    <cellStyle name="40% - Accent4 2" xfId="20"/>
    <cellStyle name="40% - Accent5" xfId="97" builtinId="47" customBuiltin="1"/>
    <cellStyle name="40% - Accent5 2" xfId="21"/>
    <cellStyle name="40% - Accent6" xfId="101" builtinId="51" customBuiltin="1"/>
    <cellStyle name="40% - Accent6 2" xfId="22"/>
    <cellStyle name="60% - Accent1" xfId="82" builtinId="32" customBuiltin="1"/>
    <cellStyle name="60% - Accent1 2" xfId="23"/>
    <cellStyle name="60% - Accent2" xfId="86" builtinId="36" customBuiltin="1"/>
    <cellStyle name="60% - Accent2 2" xfId="24"/>
    <cellStyle name="60% - Accent3" xfId="90" builtinId="40" customBuiltin="1"/>
    <cellStyle name="60% - Accent3 2" xfId="25"/>
    <cellStyle name="60% - Accent4" xfId="94" builtinId="44" customBuiltin="1"/>
    <cellStyle name="60% - Accent4 2" xfId="26"/>
    <cellStyle name="60% - Accent5" xfId="98" builtinId="48" customBuiltin="1"/>
    <cellStyle name="60% - Accent5 2" xfId="27"/>
    <cellStyle name="60% - Accent6" xfId="102" builtinId="52" customBuiltin="1"/>
    <cellStyle name="60% - Accent6 2" xfId="28"/>
    <cellStyle name="Accent1" xfId="79" builtinId="29" customBuiltin="1"/>
    <cellStyle name="Accent1 2" xfId="29"/>
    <cellStyle name="Accent2" xfId="83" builtinId="33" customBuiltin="1"/>
    <cellStyle name="Accent2 2" xfId="30"/>
    <cellStyle name="Accent3" xfId="87" builtinId="37" customBuiltin="1"/>
    <cellStyle name="Accent3 2" xfId="31"/>
    <cellStyle name="Accent4" xfId="91" builtinId="41" customBuiltin="1"/>
    <cellStyle name="Accent4 2" xfId="32"/>
    <cellStyle name="Accent5" xfId="95" builtinId="45" customBuiltin="1"/>
    <cellStyle name="Accent5 2" xfId="33"/>
    <cellStyle name="Accent6" xfId="99" builtinId="49" customBuiltin="1"/>
    <cellStyle name="Accent6 2" xfId="34"/>
    <cellStyle name="Bad" xfId="69" builtinId="27" customBuiltin="1"/>
    <cellStyle name="Bad 2" xfId="35"/>
    <cellStyle name="Calculation" xfId="73" builtinId="22" customBuiltin="1"/>
    <cellStyle name="Calculation 2" xfId="36"/>
    <cellStyle name="Check Cell" xfId="75" builtinId="23" customBuiltin="1"/>
    <cellStyle name="Check Cell 2" xfId="37"/>
    <cellStyle name="Comma" xfId="3" builtinId="3"/>
    <cellStyle name="Comma 10" xfId="118"/>
    <cellStyle name="Comma 2" xfId="39"/>
    <cellStyle name="Comma 2 2" xfId="40"/>
    <cellStyle name="Comma 3" xfId="41"/>
    <cellStyle name="Comma 4" xfId="42"/>
    <cellStyle name="Comma 5" xfId="43"/>
    <cellStyle name="Comma 6" xfId="38"/>
    <cellStyle name="Comma 7" xfId="103"/>
    <cellStyle name="Comma 8" xfId="109"/>
    <cellStyle name="Comma 9" xfId="115"/>
    <cellStyle name="Explanatory Text" xfId="77" builtinId="53" customBuiltin="1"/>
    <cellStyle name="Explanatory Text 2" xfId="44"/>
    <cellStyle name="Good" xfId="68" builtinId="26" customBuiltin="1"/>
    <cellStyle name="Good 2" xfId="45"/>
    <cellStyle name="Heading 1" xfId="64" builtinId="16" customBuiltin="1"/>
    <cellStyle name="Heading 1 2" xfId="46"/>
    <cellStyle name="Heading 2" xfId="65" builtinId="17" customBuiltin="1"/>
    <cellStyle name="Heading 2 2" xfId="47"/>
    <cellStyle name="Heading 3" xfId="66" builtinId="18" customBuiltin="1"/>
    <cellStyle name="Heading 3 2" xfId="48"/>
    <cellStyle name="Heading 4" xfId="67" builtinId="19" customBuiltin="1"/>
    <cellStyle name="Heading 4 2" xfId="49"/>
    <cellStyle name="Input" xfId="71" builtinId="20" customBuiltin="1"/>
    <cellStyle name="Input 2" xfId="50"/>
    <cellStyle name="Linked Cell" xfId="74" builtinId="24" customBuiltin="1"/>
    <cellStyle name="Linked Cell 2" xfId="51"/>
    <cellStyle name="Neutral" xfId="70" builtinId="28" customBuiltin="1"/>
    <cellStyle name="Neutral 2" xfId="52"/>
    <cellStyle name="Neutral 3" xfId="116"/>
    <cellStyle name="Normal" xfId="0" builtinId="0"/>
    <cellStyle name="Normal 12" xfId="112"/>
    <cellStyle name="Normal 2" xfId="53"/>
    <cellStyle name="Normal 2 2" xfId="111"/>
    <cellStyle name="Normal 2 3" xfId="105"/>
    <cellStyle name="Normal 3" xfId="54"/>
    <cellStyle name="Normal 3 2" xfId="110"/>
    <cellStyle name="Normal 4" xfId="7"/>
    <cellStyle name="Normal 4 2" xfId="55"/>
    <cellStyle name="Normal 5" xfId="9"/>
    <cellStyle name="Normal 6" xfId="108"/>
    <cellStyle name="Normal 8" xfId="56"/>
    <cellStyle name="Normal_01-05 2" xfId="117"/>
    <cellStyle name="Normal_Book2" xfId="114"/>
    <cellStyle name="Normal_Varabashxum-ynderk" xfId="113"/>
    <cellStyle name="Note 2" xfId="57"/>
    <cellStyle name="Note 3" xfId="104"/>
    <cellStyle name="Output" xfId="72" builtinId="21" customBuiltin="1"/>
    <cellStyle name="Output 2" xfId="58"/>
    <cellStyle name="Percent 2" xfId="59"/>
    <cellStyle name="RowLevel_1" xfId="1" builtinId="1" iLevel="0"/>
    <cellStyle name="RowLevel_2" xfId="2" builtinId="1" iLevel="1"/>
    <cellStyle name="SN_241" xfId="4"/>
    <cellStyle name="SN_b" xfId="106"/>
    <cellStyle name="SN_it" xfId="107"/>
    <cellStyle name="Style 1" xfId="6"/>
    <cellStyle name="Title" xfId="63" builtinId="15" customBuiltin="1"/>
    <cellStyle name="Title 2" xfId="60"/>
    <cellStyle name="Total" xfId="78" builtinId="25" customBuiltin="1"/>
    <cellStyle name="Total 2" xfId="61"/>
    <cellStyle name="Warning Text" xfId="76" builtinId="11" customBuiltin="1"/>
    <cellStyle name="Warning Text 2" xfId="62"/>
    <cellStyle name="Обычный 2" xfId="5"/>
    <cellStyle name="Финансовый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Havelvacner---Metaqsy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-1"/>
      <sheetName val="4-2"/>
      <sheetName val="5"/>
    </sheetNames>
    <sheetDataSet>
      <sheetData sheetId="0">
        <row r="24">
          <cell r="C24" t="str">
            <v xml:space="preserve"> Ծառայությունների մատուցում</v>
          </cell>
        </row>
        <row r="26">
          <cell r="C26" t="str">
            <v xml:space="preserve"> Աջակցություն ոռոգման համակարգի առողջացմանը</v>
          </cell>
        </row>
        <row r="28">
          <cell r="C28" t="str">
            <v xml:space="preserve"> Աջակցություն ոռոգման համակարգի ընկերությունների ֆինանսական կենսունակության բարելավման նպատակով իրականացվող միջոցառումներին</v>
          </cell>
        </row>
        <row r="30">
          <cell r="C30" t="str">
            <v xml:space="preserve"> Տրանսֆերտների տրամադրում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zoomScale="90" zoomScaleNormal="100" zoomScaleSheetLayoutView="90" workbookViewId="0">
      <selection activeCell="B15" sqref="B15"/>
    </sheetView>
  </sheetViews>
  <sheetFormatPr defaultRowHeight="15" x14ac:dyDescent="0.2"/>
  <cols>
    <col min="1" max="1" width="49" style="244" customWidth="1"/>
    <col min="2" max="2" width="35.85546875" style="244" customWidth="1"/>
    <col min="3" max="4" width="9.140625" style="244"/>
    <col min="5" max="5" width="17" style="244" customWidth="1"/>
    <col min="6" max="16384" width="9.140625" style="244"/>
  </cols>
  <sheetData>
    <row r="1" spans="1:2" s="228" customFormat="1" x14ac:dyDescent="0.2">
      <c r="A1" s="227"/>
      <c r="B1" s="227"/>
    </row>
    <row r="2" spans="1:2" s="228" customFormat="1" x14ac:dyDescent="0.2">
      <c r="A2" s="227"/>
      <c r="B2" s="229" t="s">
        <v>91</v>
      </c>
    </row>
    <row r="3" spans="1:2" s="228" customFormat="1" x14ac:dyDescent="0.2">
      <c r="A3" s="227"/>
      <c r="B3" s="229" t="s">
        <v>193</v>
      </c>
    </row>
    <row r="4" spans="1:2" s="228" customFormat="1" ht="27" x14ac:dyDescent="0.2">
      <c r="A4" s="230" t="s">
        <v>194</v>
      </c>
      <c r="B4" s="229" t="s">
        <v>195</v>
      </c>
    </row>
    <row r="5" spans="1:2" s="228" customFormat="1" ht="16.5" x14ac:dyDescent="0.2">
      <c r="A5" s="231"/>
      <c r="B5" s="227"/>
    </row>
    <row r="6" spans="1:2" s="228" customFormat="1" ht="16.5" x14ac:dyDescent="0.2">
      <c r="A6" s="231"/>
      <c r="B6" s="227"/>
    </row>
    <row r="7" spans="1:2" s="228" customFormat="1" ht="93.75" customHeight="1" x14ac:dyDescent="0.2">
      <c r="A7" s="2" t="s">
        <v>202</v>
      </c>
      <c r="B7" s="2"/>
    </row>
    <row r="8" spans="1:2" s="228" customFormat="1" ht="48.75" customHeight="1" x14ac:dyDescent="0.2">
      <c r="A8" s="232"/>
      <c r="B8" s="232"/>
    </row>
    <row r="9" spans="1:2" s="228" customFormat="1" ht="16.5" x14ac:dyDescent="0.2">
      <c r="A9" s="233"/>
      <c r="B9" s="234" t="s">
        <v>196</v>
      </c>
    </row>
    <row r="10" spans="1:2" s="228" customFormat="1" ht="47.25" customHeight="1" x14ac:dyDescent="0.2">
      <c r="A10" s="235"/>
      <c r="B10" s="236" t="s">
        <v>197</v>
      </c>
    </row>
    <row r="11" spans="1:2" s="228" customFormat="1" ht="16.5" x14ac:dyDescent="0.2">
      <c r="A11" s="235" t="s">
        <v>198</v>
      </c>
      <c r="B11" s="237">
        <v>4100000</v>
      </c>
    </row>
    <row r="12" spans="1:2" s="228" customFormat="1" ht="16.5" x14ac:dyDescent="0.2">
      <c r="A12" s="235" t="s">
        <v>199</v>
      </c>
      <c r="B12" s="238">
        <f>B11</f>
        <v>4100000</v>
      </c>
    </row>
    <row r="13" spans="1:2" s="228" customFormat="1" ht="16.5" x14ac:dyDescent="0.2">
      <c r="A13" s="235" t="s">
        <v>200</v>
      </c>
      <c r="B13" s="238">
        <f>+B12-B11</f>
        <v>0</v>
      </c>
    </row>
    <row r="14" spans="1:2" s="228" customFormat="1" ht="16.5" x14ac:dyDescent="0.2">
      <c r="A14" s="231"/>
      <c r="B14" s="227"/>
    </row>
    <row r="15" spans="1:2" s="228" customFormat="1" ht="16.5" x14ac:dyDescent="0.2">
      <c r="A15" s="231"/>
      <c r="B15" s="239"/>
    </row>
    <row r="16" spans="1:2" s="228" customFormat="1" ht="16.5" x14ac:dyDescent="0.2">
      <c r="A16" s="240"/>
      <c r="B16" s="233"/>
    </row>
    <row r="17" spans="1:5" s="228" customFormat="1" ht="16.5" x14ac:dyDescent="0.2">
      <c r="A17" s="240"/>
      <c r="B17" s="241"/>
      <c r="E17" s="242" t="s">
        <v>201</v>
      </c>
    </row>
    <row r="18" spans="1:5" s="228" customFormat="1" ht="16.5" x14ac:dyDescent="0.2">
      <c r="A18" s="240"/>
      <c r="B18" s="243"/>
    </row>
    <row r="19" spans="1:5" s="228" customFormat="1" x14ac:dyDescent="0.2">
      <c r="A19" s="227"/>
      <c r="B19" s="227"/>
    </row>
    <row r="20" spans="1:5" s="228" customFormat="1" x14ac:dyDescent="0.2">
      <c r="A20" s="227"/>
      <c r="B20" s="227"/>
    </row>
    <row r="21" spans="1:5" s="228" customFormat="1" x14ac:dyDescent="0.2">
      <c r="A21" s="227"/>
      <c r="B21" s="227"/>
    </row>
    <row r="22" spans="1:5" s="228" customFormat="1" x14ac:dyDescent="0.2">
      <c r="A22" s="227"/>
      <c r="B22" s="227"/>
    </row>
  </sheetData>
  <mergeCells count="1"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view="pageBreakPreview" zoomScaleNormal="100" zoomScaleSheetLayoutView="100" workbookViewId="0">
      <selection activeCell="B15" sqref="B15"/>
    </sheetView>
  </sheetViews>
  <sheetFormatPr defaultRowHeight="15" x14ac:dyDescent="0.2"/>
  <cols>
    <col min="1" max="1" width="42.7109375" style="244" customWidth="1"/>
    <col min="2" max="3" width="18.140625" style="244" customWidth="1"/>
    <col min="4" max="16384" width="9.140625" style="244"/>
  </cols>
  <sheetData>
    <row r="1" spans="1:4" x14ac:dyDescent="0.2">
      <c r="A1" s="354" t="s">
        <v>94</v>
      </c>
      <c r="B1" s="354"/>
      <c r="C1" s="354"/>
    </row>
    <row r="2" spans="1:4" x14ac:dyDescent="0.2">
      <c r="A2" s="354" t="s">
        <v>203</v>
      </c>
      <c r="B2" s="354"/>
      <c r="C2" s="354"/>
    </row>
    <row r="3" spans="1:4" x14ac:dyDescent="0.2">
      <c r="A3" s="354" t="s">
        <v>204</v>
      </c>
      <c r="B3" s="354"/>
      <c r="C3" s="354"/>
    </row>
    <row r="4" spans="1:4" ht="16.5" x14ac:dyDescent="0.2">
      <c r="A4" s="245"/>
      <c r="B4" s="245"/>
      <c r="C4" s="243"/>
    </row>
    <row r="5" spans="1:4" ht="16.5" x14ac:dyDescent="0.2">
      <c r="A5" s="240"/>
      <c r="B5" s="240"/>
      <c r="C5" s="243"/>
    </row>
    <row r="6" spans="1:4" ht="81.75" customHeight="1" x14ac:dyDescent="0.2">
      <c r="A6" s="355" t="s">
        <v>205</v>
      </c>
      <c r="B6" s="355"/>
      <c r="C6" s="355"/>
    </row>
    <row r="7" spans="1:4" ht="17.25" x14ac:dyDescent="0.2">
      <c r="A7" s="232"/>
      <c r="B7" s="232"/>
      <c r="C7" s="232"/>
    </row>
    <row r="8" spans="1:4" x14ac:dyDescent="0.25">
      <c r="A8" s="246"/>
      <c r="B8" s="356" t="s">
        <v>196</v>
      </c>
      <c r="C8" s="356"/>
    </row>
    <row r="9" spans="1:4" ht="55.5" customHeight="1" x14ac:dyDescent="0.2">
      <c r="A9" s="1" t="s">
        <v>206</v>
      </c>
      <c r="B9" s="352" t="s">
        <v>207</v>
      </c>
      <c r="C9" s="353"/>
    </row>
    <row r="10" spans="1:4" ht="38.25" customHeight="1" x14ac:dyDescent="0.2">
      <c r="A10" s="1"/>
      <c r="B10" s="247" t="s">
        <v>208</v>
      </c>
      <c r="C10" s="248" t="s">
        <v>2</v>
      </c>
    </row>
    <row r="11" spans="1:4" ht="16.5" x14ac:dyDescent="0.2">
      <c r="A11" s="249" t="s">
        <v>209</v>
      </c>
      <c r="B11" s="238">
        <f t="shared" ref="B11:C11" si="0">+B13</f>
        <v>4100000</v>
      </c>
      <c r="C11" s="238">
        <f t="shared" si="0"/>
        <v>4100000</v>
      </c>
    </row>
    <row r="12" spans="1:4" ht="16.5" x14ac:dyDescent="0.2">
      <c r="A12" s="249" t="s">
        <v>210</v>
      </c>
      <c r="B12" s="238"/>
      <c r="C12" s="238"/>
    </row>
    <row r="13" spans="1:4" ht="16.5" x14ac:dyDescent="0.2">
      <c r="A13" s="249" t="s">
        <v>211</v>
      </c>
      <c r="B13" s="238">
        <f>'1'!B12</f>
        <v>4100000</v>
      </c>
      <c r="C13" s="238">
        <f>B13</f>
        <v>4100000</v>
      </c>
    </row>
    <row r="14" spans="1:4" ht="16.5" x14ac:dyDescent="0.2">
      <c r="A14" s="240"/>
      <c r="B14" s="250"/>
      <c r="C14" s="250"/>
    </row>
    <row r="15" spans="1:4" ht="16.5" x14ac:dyDescent="0.2">
      <c r="A15" s="233"/>
      <c r="B15" s="251"/>
      <c r="C15" s="251"/>
      <c r="D15" s="251"/>
    </row>
    <row r="16" spans="1:4" x14ac:dyDescent="0.2">
      <c r="B16" s="252"/>
      <c r="C16" s="252"/>
    </row>
  </sheetData>
  <mergeCells count="7">
    <mergeCell ref="A9:A10"/>
    <mergeCell ref="B9:C9"/>
    <mergeCell ref="A1:C1"/>
    <mergeCell ref="A2:C2"/>
    <mergeCell ref="A3:C3"/>
    <mergeCell ref="A6:C6"/>
    <mergeCell ref="B8:C8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view="pageBreakPreview" zoomScale="90" zoomScaleNormal="100" zoomScaleSheetLayoutView="90" workbookViewId="0">
      <selection activeCell="D15" sqref="D15"/>
    </sheetView>
  </sheetViews>
  <sheetFormatPr defaultRowHeight="16.5" x14ac:dyDescent="0.2"/>
  <cols>
    <col min="1" max="1" width="8.85546875" style="6" customWidth="1"/>
    <col min="2" max="2" width="11.42578125" style="6" customWidth="1"/>
    <col min="3" max="3" width="81.28515625" style="6" customWidth="1"/>
    <col min="4" max="4" width="36.42578125" style="6" customWidth="1"/>
    <col min="5" max="5" width="39.140625" style="38" customWidth="1"/>
    <col min="6" max="257" width="9.140625" style="6"/>
    <col min="258" max="259" width="5.7109375" style="6" customWidth="1"/>
    <col min="260" max="260" width="76.28515625" style="6" customWidth="1"/>
    <col min="261" max="261" width="17.85546875" style="6" customWidth="1"/>
    <col min="262" max="513" width="9.140625" style="6"/>
    <col min="514" max="515" width="5.7109375" style="6" customWidth="1"/>
    <col min="516" max="516" width="76.28515625" style="6" customWidth="1"/>
    <col min="517" max="517" width="17.85546875" style="6" customWidth="1"/>
    <col min="518" max="769" width="9.140625" style="6"/>
    <col min="770" max="771" width="5.7109375" style="6" customWidth="1"/>
    <col min="772" max="772" width="76.28515625" style="6" customWidth="1"/>
    <col min="773" max="773" width="17.85546875" style="6" customWidth="1"/>
    <col min="774" max="1025" width="9.140625" style="6"/>
    <col min="1026" max="1027" width="5.7109375" style="6" customWidth="1"/>
    <col min="1028" max="1028" width="76.28515625" style="6" customWidth="1"/>
    <col min="1029" max="1029" width="17.85546875" style="6" customWidth="1"/>
    <col min="1030" max="1281" width="9.140625" style="6"/>
    <col min="1282" max="1283" width="5.7109375" style="6" customWidth="1"/>
    <col min="1284" max="1284" width="76.28515625" style="6" customWidth="1"/>
    <col min="1285" max="1285" width="17.85546875" style="6" customWidth="1"/>
    <col min="1286" max="1537" width="9.140625" style="6"/>
    <col min="1538" max="1539" width="5.7109375" style="6" customWidth="1"/>
    <col min="1540" max="1540" width="76.28515625" style="6" customWidth="1"/>
    <col min="1541" max="1541" width="17.85546875" style="6" customWidth="1"/>
    <col min="1542" max="1793" width="9.140625" style="6"/>
    <col min="1794" max="1795" width="5.7109375" style="6" customWidth="1"/>
    <col min="1796" max="1796" width="76.28515625" style="6" customWidth="1"/>
    <col min="1797" max="1797" width="17.85546875" style="6" customWidth="1"/>
    <col min="1798" max="2049" width="9.140625" style="6"/>
    <col min="2050" max="2051" width="5.7109375" style="6" customWidth="1"/>
    <col min="2052" max="2052" width="76.28515625" style="6" customWidth="1"/>
    <col min="2053" max="2053" width="17.85546875" style="6" customWidth="1"/>
    <col min="2054" max="2305" width="9.140625" style="6"/>
    <col min="2306" max="2307" width="5.7109375" style="6" customWidth="1"/>
    <col min="2308" max="2308" width="76.28515625" style="6" customWidth="1"/>
    <col min="2309" max="2309" width="17.85546875" style="6" customWidth="1"/>
    <col min="2310" max="2561" width="9.140625" style="6"/>
    <col min="2562" max="2563" width="5.7109375" style="6" customWidth="1"/>
    <col min="2564" max="2564" width="76.28515625" style="6" customWidth="1"/>
    <col min="2565" max="2565" width="17.85546875" style="6" customWidth="1"/>
    <col min="2566" max="2817" width="9.140625" style="6"/>
    <col min="2818" max="2819" width="5.7109375" style="6" customWidth="1"/>
    <col min="2820" max="2820" width="76.28515625" style="6" customWidth="1"/>
    <col min="2821" max="2821" width="17.85546875" style="6" customWidth="1"/>
    <col min="2822" max="3073" width="9.140625" style="6"/>
    <col min="3074" max="3075" width="5.7109375" style="6" customWidth="1"/>
    <col min="3076" max="3076" width="76.28515625" style="6" customWidth="1"/>
    <col min="3077" max="3077" width="17.85546875" style="6" customWidth="1"/>
    <col min="3078" max="3329" width="9.140625" style="6"/>
    <col min="3330" max="3331" width="5.7109375" style="6" customWidth="1"/>
    <col min="3332" max="3332" width="76.28515625" style="6" customWidth="1"/>
    <col min="3333" max="3333" width="17.85546875" style="6" customWidth="1"/>
    <col min="3334" max="3585" width="9.140625" style="6"/>
    <col min="3586" max="3587" width="5.7109375" style="6" customWidth="1"/>
    <col min="3588" max="3588" width="76.28515625" style="6" customWidth="1"/>
    <col min="3589" max="3589" width="17.85546875" style="6" customWidth="1"/>
    <col min="3590" max="3841" width="9.140625" style="6"/>
    <col min="3842" max="3843" width="5.7109375" style="6" customWidth="1"/>
    <col min="3844" max="3844" width="76.28515625" style="6" customWidth="1"/>
    <col min="3845" max="3845" width="17.85546875" style="6" customWidth="1"/>
    <col min="3846" max="4097" width="9.140625" style="6"/>
    <col min="4098" max="4099" width="5.7109375" style="6" customWidth="1"/>
    <col min="4100" max="4100" width="76.28515625" style="6" customWidth="1"/>
    <col min="4101" max="4101" width="17.85546875" style="6" customWidth="1"/>
    <col min="4102" max="4353" width="9.140625" style="6"/>
    <col min="4354" max="4355" width="5.7109375" style="6" customWidth="1"/>
    <col min="4356" max="4356" width="76.28515625" style="6" customWidth="1"/>
    <col min="4357" max="4357" width="17.85546875" style="6" customWidth="1"/>
    <col min="4358" max="4609" width="9.140625" style="6"/>
    <col min="4610" max="4611" width="5.7109375" style="6" customWidth="1"/>
    <col min="4612" max="4612" width="76.28515625" style="6" customWidth="1"/>
    <col min="4613" max="4613" width="17.85546875" style="6" customWidth="1"/>
    <col min="4614" max="4865" width="9.140625" style="6"/>
    <col min="4866" max="4867" width="5.7109375" style="6" customWidth="1"/>
    <col min="4868" max="4868" width="76.28515625" style="6" customWidth="1"/>
    <col min="4869" max="4869" width="17.85546875" style="6" customWidth="1"/>
    <col min="4870" max="5121" width="9.140625" style="6"/>
    <col min="5122" max="5123" width="5.7109375" style="6" customWidth="1"/>
    <col min="5124" max="5124" width="76.28515625" style="6" customWidth="1"/>
    <col min="5125" max="5125" width="17.85546875" style="6" customWidth="1"/>
    <col min="5126" max="5377" width="9.140625" style="6"/>
    <col min="5378" max="5379" width="5.7109375" style="6" customWidth="1"/>
    <col min="5380" max="5380" width="76.28515625" style="6" customWidth="1"/>
    <col min="5381" max="5381" width="17.85546875" style="6" customWidth="1"/>
    <col min="5382" max="5633" width="9.140625" style="6"/>
    <col min="5634" max="5635" width="5.7109375" style="6" customWidth="1"/>
    <col min="5636" max="5636" width="76.28515625" style="6" customWidth="1"/>
    <col min="5637" max="5637" width="17.85546875" style="6" customWidth="1"/>
    <col min="5638" max="5889" width="9.140625" style="6"/>
    <col min="5890" max="5891" width="5.7109375" style="6" customWidth="1"/>
    <col min="5892" max="5892" width="76.28515625" style="6" customWidth="1"/>
    <col min="5893" max="5893" width="17.85546875" style="6" customWidth="1"/>
    <col min="5894" max="6145" width="9.140625" style="6"/>
    <col min="6146" max="6147" width="5.7109375" style="6" customWidth="1"/>
    <col min="6148" max="6148" width="76.28515625" style="6" customWidth="1"/>
    <col min="6149" max="6149" width="17.85546875" style="6" customWidth="1"/>
    <col min="6150" max="6401" width="9.140625" style="6"/>
    <col min="6402" max="6403" width="5.7109375" style="6" customWidth="1"/>
    <col min="6404" max="6404" width="76.28515625" style="6" customWidth="1"/>
    <col min="6405" max="6405" width="17.85546875" style="6" customWidth="1"/>
    <col min="6406" max="6657" width="9.140625" style="6"/>
    <col min="6658" max="6659" width="5.7109375" style="6" customWidth="1"/>
    <col min="6660" max="6660" width="76.28515625" style="6" customWidth="1"/>
    <col min="6661" max="6661" width="17.85546875" style="6" customWidth="1"/>
    <col min="6662" max="6913" width="9.140625" style="6"/>
    <col min="6914" max="6915" width="5.7109375" style="6" customWidth="1"/>
    <col min="6916" max="6916" width="76.28515625" style="6" customWidth="1"/>
    <col min="6917" max="6917" width="17.85546875" style="6" customWidth="1"/>
    <col min="6918" max="7169" width="9.140625" style="6"/>
    <col min="7170" max="7171" width="5.7109375" style="6" customWidth="1"/>
    <col min="7172" max="7172" width="76.28515625" style="6" customWidth="1"/>
    <col min="7173" max="7173" width="17.85546875" style="6" customWidth="1"/>
    <col min="7174" max="7425" width="9.140625" style="6"/>
    <col min="7426" max="7427" width="5.7109375" style="6" customWidth="1"/>
    <col min="7428" max="7428" width="76.28515625" style="6" customWidth="1"/>
    <col min="7429" max="7429" width="17.85546875" style="6" customWidth="1"/>
    <col min="7430" max="7681" width="9.140625" style="6"/>
    <col min="7682" max="7683" width="5.7109375" style="6" customWidth="1"/>
    <col min="7684" max="7684" width="76.28515625" style="6" customWidth="1"/>
    <col min="7685" max="7685" width="17.85546875" style="6" customWidth="1"/>
    <col min="7686" max="7937" width="9.140625" style="6"/>
    <col min="7938" max="7939" width="5.7109375" style="6" customWidth="1"/>
    <col min="7940" max="7940" width="76.28515625" style="6" customWidth="1"/>
    <col min="7941" max="7941" width="17.85546875" style="6" customWidth="1"/>
    <col min="7942" max="8193" width="9.140625" style="6"/>
    <col min="8194" max="8195" width="5.7109375" style="6" customWidth="1"/>
    <col min="8196" max="8196" width="76.28515625" style="6" customWidth="1"/>
    <col min="8197" max="8197" width="17.85546875" style="6" customWidth="1"/>
    <col min="8198" max="8449" width="9.140625" style="6"/>
    <col min="8450" max="8451" width="5.7109375" style="6" customWidth="1"/>
    <col min="8452" max="8452" width="76.28515625" style="6" customWidth="1"/>
    <col min="8453" max="8453" width="17.85546875" style="6" customWidth="1"/>
    <col min="8454" max="8705" width="9.140625" style="6"/>
    <col min="8706" max="8707" width="5.7109375" style="6" customWidth="1"/>
    <col min="8708" max="8708" width="76.28515625" style="6" customWidth="1"/>
    <col min="8709" max="8709" width="17.85546875" style="6" customWidth="1"/>
    <col min="8710" max="8961" width="9.140625" style="6"/>
    <col min="8962" max="8963" width="5.7109375" style="6" customWidth="1"/>
    <col min="8964" max="8964" width="76.28515625" style="6" customWidth="1"/>
    <col min="8965" max="8965" width="17.85546875" style="6" customWidth="1"/>
    <col min="8966" max="9217" width="9.140625" style="6"/>
    <col min="9218" max="9219" width="5.7109375" style="6" customWidth="1"/>
    <col min="9220" max="9220" width="76.28515625" style="6" customWidth="1"/>
    <col min="9221" max="9221" width="17.85546875" style="6" customWidth="1"/>
    <col min="9222" max="9473" width="9.140625" style="6"/>
    <col min="9474" max="9475" width="5.7109375" style="6" customWidth="1"/>
    <col min="9476" max="9476" width="76.28515625" style="6" customWidth="1"/>
    <col min="9477" max="9477" width="17.85546875" style="6" customWidth="1"/>
    <col min="9478" max="9729" width="9.140625" style="6"/>
    <col min="9730" max="9731" width="5.7109375" style="6" customWidth="1"/>
    <col min="9732" max="9732" width="76.28515625" style="6" customWidth="1"/>
    <col min="9733" max="9733" width="17.85546875" style="6" customWidth="1"/>
    <col min="9734" max="9985" width="9.140625" style="6"/>
    <col min="9986" max="9987" width="5.7109375" style="6" customWidth="1"/>
    <col min="9988" max="9988" width="76.28515625" style="6" customWidth="1"/>
    <col min="9989" max="9989" width="17.85546875" style="6" customWidth="1"/>
    <col min="9990" max="10241" width="9.140625" style="6"/>
    <col min="10242" max="10243" width="5.7109375" style="6" customWidth="1"/>
    <col min="10244" max="10244" width="76.28515625" style="6" customWidth="1"/>
    <col min="10245" max="10245" width="17.85546875" style="6" customWidth="1"/>
    <col min="10246" max="10497" width="9.140625" style="6"/>
    <col min="10498" max="10499" width="5.7109375" style="6" customWidth="1"/>
    <col min="10500" max="10500" width="76.28515625" style="6" customWidth="1"/>
    <col min="10501" max="10501" width="17.85546875" style="6" customWidth="1"/>
    <col min="10502" max="10753" width="9.140625" style="6"/>
    <col min="10754" max="10755" width="5.7109375" style="6" customWidth="1"/>
    <col min="10756" max="10756" width="76.28515625" style="6" customWidth="1"/>
    <col min="10757" max="10757" width="17.85546875" style="6" customWidth="1"/>
    <col min="10758" max="11009" width="9.140625" style="6"/>
    <col min="11010" max="11011" width="5.7109375" style="6" customWidth="1"/>
    <col min="11012" max="11012" width="76.28515625" style="6" customWidth="1"/>
    <col min="11013" max="11013" width="17.85546875" style="6" customWidth="1"/>
    <col min="11014" max="11265" width="9.140625" style="6"/>
    <col min="11266" max="11267" width="5.7109375" style="6" customWidth="1"/>
    <col min="11268" max="11268" width="76.28515625" style="6" customWidth="1"/>
    <col min="11269" max="11269" width="17.85546875" style="6" customWidth="1"/>
    <col min="11270" max="11521" width="9.140625" style="6"/>
    <col min="11522" max="11523" width="5.7109375" style="6" customWidth="1"/>
    <col min="11524" max="11524" width="76.28515625" style="6" customWidth="1"/>
    <col min="11525" max="11525" width="17.85546875" style="6" customWidth="1"/>
    <col min="11526" max="11777" width="9.140625" style="6"/>
    <col min="11778" max="11779" width="5.7109375" style="6" customWidth="1"/>
    <col min="11780" max="11780" width="76.28515625" style="6" customWidth="1"/>
    <col min="11781" max="11781" width="17.85546875" style="6" customWidth="1"/>
    <col min="11782" max="12033" width="9.140625" style="6"/>
    <col min="12034" max="12035" width="5.7109375" style="6" customWidth="1"/>
    <col min="12036" max="12036" width="76.28515625" style="6" customWidth="1"/>
    <col min="12037" max="12037" width="17.85546875" style="6" customWidth="1"/>
    <col min="12038" max="12289" width="9.140625" style="6"/>
    <col min="12290" max="12291" width="5.7109375" style="6" customWidth="1"/>
    <col min="12292" max="12292" width="76.28515625" style="6" customWidth="1"/>
    <col min="12293" max="12293" width="17.85546875" style="6" customWidth="1"/>
    <col min="12294" max="12545" width="9.140625" style="6"/>
    <col min="12546" max="12547" width="5.7109375" style="6" customWidth="1"/>
    <col min="12548" max="12548" width="76.28515625" style="6" customWidth="1"/>
    <col min="12549" max="12549" width="17.85546875" style="6" customWidth="1"/>
    <col min="12550" max="12801" width="9.140625" style="6"/>
    <col min="12802" max="12803" width="5.7109375" style="6" customWidth="1"/>
    <col min="12804" max="12804" width="76.28515625" style="6" customWidth="1"/>
    <col min="12805" max="12805" width="17.85546875" style="6" customWidth="1"/>
    <col min="12806" max="13057" width="9.140625" style="6"/>
    <col min="13058" max="13059" width="5.7109375" style="6" customWidth="1"/>
    <col min="13060" max="13060" width="76.28515625" style="6" customWidth="1"/>
    <col min="13061" max="13061" width="17.85546875" style="6" customWidth="1"/>
    <col min="13062" max="13313" width="9.140625" style="6"/>
    <col min="13314" max="13315" width="5.7109375" style="6" customWidth="1"/>
    <col min="13316" max="13316" width="76.28515625" style="6" customWidth="1"/>
    <col min="13317" max="13317" width="17.85546875" style="6" customWidth="1"/>
    <col min="13318" max="13569" width="9.140625" style="6"/>
    <col min="13570" max="13571" width="5.7109375" style="6" customWidth="1"/>
    <col min="13572" max="13572" width="76.28515625" style="6" customWidth="1"/>
    <col min="13573" max="13573" width="17.85546875" style="6" customWidth="1"/>
    <col min="13574" max="13825" width="9.140625" style="6"/>
    <col min="13826" max="13827" width="5.7109375" style="6" customWidth="1"/>
    <col min="13828" max="13828" width="76.28515625" style="6" customWidth="1"/>
    <col min="13829" max="13829" width="17.85546875" style="6" customWidth="1"/>
    <col min="13830" max="14081" width="9.140625" style="6"/>
    <col min="14082" max="14083" width="5.7109375" style="6" customWidth="1"/>
    <col min="14084" max="14084" width="76.28515625" style="6" customWidth="1"/>
    <col min="14085" max="14085" width="17.85546875" style="6" customWidth="1"/>
    <col min="14086" max="14337" width="9.140625" style="6"/>
    <col min="14338" max="14339" width="5.7109375" style="6" customWidth="1"/>
    <col min="14340" max="14340" width="76.28515625" style="6" customWidth="1"/>
    <col min="14341" max="14341" width="17.85546875" style="6" customWidth="1"/>
    <col min="14342" max="14593" width="9.140625" style="6"/>
    <col min="14594" max="14595" width="5.7109375" style="6" customWidth="1"/>
    <col min="14596" max="14596" width="76.28515625" style="6" customWidth="1"/>
    <col min="14597" max="14597" width="17.85546875" style="6" customWidth="1"/>
    <col min="14598" max="14849" width="9.140625" style="6"/>
    <col min="14850" max="14851" width="5.7109375" style="6" customWidth="1"/>
    <col min="14852" max="14852" width="76.28515625" style="6" customWidth="1"/>
    <col min="14853" max="14853" width="17.85546875" style="6" customWidth="1"/>
    <col min="14854" max="15105" width="9.140625" style="6"/>
    <col min="15106" max="15107" width="5.7109375" style="6" customWidth="1"/>
    <col min="15108" max="15108" width="76.28515625" style="6" customWidth="1"/>
    <col min="15109" max="15109" width="17.85546875" style="6" customWidth="1"/>
    <col min="15110" max="15361" width="9.140625" style="6"/>
    <col min="15362" max="15363" width="5.7109375" style="6" customWidth="1"/>
    <col min="15364" max="15364" width="76.28515625" style="6" customWidth="1"/>
    <col min="15365" max="15365" width="17.85546875" style="6" customWidth="1"/>
    <col min="15366" max="15617" width="9.140625" style="6"/>
    <col min="15618" max="15619" width="5.7109375" style="6" customWidth="1"/>
    <col min="15620" max="15620" width="76.28515625" style="6" customWidth="1"/>
    <col min="15621" max="15621" width="17.85546875" style="6" customWidth="1"/>
    <col min="15622" max="15873" width="9.140625" style="6"/>
    <col min="15874" max="15875" width="5.7109375" style="6" customWidth="1"/>
    <col min="15876" max="15876" width="76.28515625" style="6" customWidth="1"/>
    <col min="15877" max="15877" width="17.85546875" style="6" customWidth="1"/>
    <col min="15878" max="16129" width="9.140625" style="6"/>
    <col min="16130" max="16131" width="5.7109375" style="6" customWidth="1"/>
    <col min="16132" max="16132" width="76.28515625" style="6" customWidth="1"/>
    <col min="16133" max="16133" width="17.85546875" style="6" customWidth="1"/>
    <col min="16134" max="16384" width="9.140625" style="6"/>
  </cols>
  <sheetData>
    <row r="1" spans="1:11" s="65" customFormat="1" ht="14.25" customHeight="1" x14ac:dyDescent="0.2">
      <c r="A1" s="64"/>
      <c r="B1" s="64"/>
      <c r="C1" s="357" t="s">
        <v>212</v>
      </c>
      <c r="D1" s="357"/>
      <c r="E1" s="357"/>
    </row>
    <row r="2" spans="1:11" s="67" customFormat="1" ht="16.5" customHeight="1" x14ac:dyDescent="0.2">
      <c r="A2" s="358" t="s">
        <v>90</v>
      </c>
      <c r="B2" s="358"/>
      <c r="C2" s="358"/>
      <c r="D2" s="358"/>
      <c r="E2" s="358"/>
      <c r="F2" s="66"/>
      <c r="G2" s="66"/>
      <c r="H2" s="66"/>
      <c r="I2" s="66"/>
      <c r="J2" s="66"/>
      <c r="K2" s="66"/>
    </row>
    <row r="3" spans="1:11" s="67" customFormat="1" ht="16.5" customHeight="1" x14ac:dyDescent="0.2">
      <c r="A3" s="358" t="s">
        <v>92</v>
      </c>
      <c r="B3" s="358"/>
      <c r="C3" s="358"/>
      <c r="D3" s="358"/>
      <c r="E3" s="358"/>
      <c r="F3" s="66"/>
      <c r="G3" s="66"/>
      <c r="H3" s="66"/>
      <c r="I3" s="66"/>
      <c r="J3" s="66"/>
      <c r="K3" s="66"/>
    </row>
    <row r="4" spans="1:11" s="67" customFormat="1" ht="16.5" customHeight="1" x14ac:dyDescent="0.2">
      <c r="A4" s="68"/>
      <c r="B4" s="68"/>
      <c r="C4" s="68"/>
      <c r="D4" s="111"/>
      <c r="E4" s="68"/>
      <c r="F4" s="66"/>
      <c r="G4" s="66"/>
      <c r="H4" s="66"/>
      <c r="I4" s="66"/>
      <c r="J4" s="66"/>
      <c r="K4" s="66"/>
    </row>
    <row r="5" spans="1:11" s="67" customFormat="1" ht="78" customHeight="1" x14ac:dyDescent="0.2">
      <c r="A5" s="365" t="s">
        <v>93</v>
      </c>
      <c r="B5" s="365"/>
      <c r="C5" s="365"/>
      <c r="D5" s="365"/>
      <c r="E5" s="365"/>
      <c r="F5" s="69"/>
      <c r="G5" s="70"/>
      <c r="H5" s="70"/>
      <c r="I5" s="70"/>
      <c r="J5" s="70"/>
      <c r="K5" s="70"/>
    </row>
    <row r="6" spans="1:11" ht="16.5" customHeight="1" x14ac:dyDescent="0.2">
      <c r="A6" s="33"/>
      <c r="B6" s="33"/>
      <c r="C6" s="33"/>
      <c r="D6" s="33"/>
      <c r="E6" s="32" t="s">
        <v>77</v>
      </c>
    </row>
    <row r="7" spans="1:11" ht="58.5" customHeight="1" x14ac:dyDescent="0.2">
      <c r="A7" s="366" t="s">
        <v>27</v>
      </c>
      <c r="B7" s="366"/>
      <c r="C7" s="367" t="s">
        <v>28</v>
      </c>
      <c r="D7" s="369" t="s">
        <v>73</v>
      </c>
      <c r="E7" s="370"/>
    </row>
    <row r="8" spans="1:11" x14ac:dyDescent="0.2">
      <c r="A8" s="34" t="s">
        <v>0</v>
      </c>
      <c r="B8" s="34" t="s">
        <v>1</v>
      </c>
      <c r="C8" s="368"/>
      <c r="D8" s="119" t="s">
        <v>154</v>
      </c>
      <c r="E8" s="18" t="s">
        <v>2</v>
      </c>
    </row>
    <row r="9" spans="1:11" x14ac:dyDescent="0.2">
      <c r="A9" s="8"/>
      <c r="B9" s="8"/>
      <c r="C9" s="35"/>
      <c r="D9" s="35"/>
      <c r="E9" s="36"/>
    </row>
    <row r="10" spans="1:11" s="37" customFormat="1" ht="27" customHeight="1" x14ac:dyDescent="0.2">
      <c r="A10" s="127"/>
      <c r="B10" s="127"/>
      <c r="C10" s="330" t="s">
        <v>74</v>
      </c>
      <c r="D10" s="331">
        <f>D11+D57</f>
        <v>4100000</v>
      </c>
      <c r="E10" s="331">
        <f>E11+E57</f>
        <v>4100000</v>
      </c>
    </row>
    <row r="11" spans="1:11" ht="23.25" customHeight="1" x14ac:dyDescent="0.2">
      <c r="A11" s="128"/>
      <c r="B11" s="128"/>
      <c r="C11" s="121" t="s">
        <v>70</v>
      </c>
      <c r="D11" s="126">
        <f>D12+D31+D44</f>
        <v>2556656.7999999998</v>
      </c>
      <c r="E11" s="126">
        <f>E12+E31+E44</f>
        <v>1684853</v>
      </c>
    </row>
    <row r="12" spans="1:11" x14ac:dyDescent="0.2">
      <c r="A12" s="121">
        <v>1004</v>
      </c>
      <c r="B12" s="122"/>
      <c r="C12" s="120" t="s">
        <v>29</v>
      </c>
      <c r="D12" s="129">
        <f>D19+D25</f>
        <v>2735749.3</v>
      </c>
      <c r="E12" s="129">
        <f>E19+E25</f>
        <v>2406313</v>
      </c>
    </row>
    <row r="13" spans="1:11" x14ac:dyDescent="0.2">
      <c r="A13" s="122"/>
      <c r="B13" s="122"/>
      <c r="C13" s="120" t="s">
        <v>43</v>
      </c>
      <c r="D13" s="123"/>
      <c r="E13" s="123"/>
    </row>
    <row r="14" spans="1:11" x14ac:dyDescent="0.2">
      <c r="A14" s="122"/>
      <c r="B14" s="122"/>
      <c r="C14" s="120" t="s">
        <v>30</v>
      </c>
      <c r="D14" s="120"/>
      <c r="E14" s="124"/>
    </row>
    <row r="15" spans="1:11" ht="27.75" customHeight="1" x14ac:dyDescent="0.2">
      <c r="A15" s="122"/>
      <c r="B15" s="122"/>
      <c r="C15" s="120" t="s">
        <v>44</v>
      </c>
      <c r="D15" s="120"/>
      <c r="E15" s="124"/>
    </row>
    <row r="16" spans="1:11" x14ac:dyDescent="0.2">
      <c r="A16" s="125"/>
      <c r="B16" s="125"/>
      <c r="C16" s="120" t="s">
        <v>31</v>
      </c>
      <c r="D16" s="120"/>
      <c r="E16" s="124"/>
    </row>
    <row r="17" spans="1:5" ht="33" x14ac:dyDescent="0.2">
      <c r="A17" s="120"/>
      <c r="B17" s="120"/>
      <c r="C17" s="120" t="s">
        <v>45</v>
      </c>
      <c r="D17" s="120"/>
      <c r="E17" s="124"/>
    </row>
    <row r="18" spans="1:5" x14ac:dyDescent="0.2">
      <c r="A18" s="361" t="s">
        <v>35</v>
      </c>
      <c r="B18" s="362"/>
      <c r="C18" s="362"/>
      <c r="D18" s="363"/>
      <c r="E18" s="364"/>
    </row>
    <row r="19" spans="1:5" x14ac:dyDescent="0.2">
      <c r="A19" s="122"/>
      <c r="B19" s="122">
        <v>12001</v>
      </c>
      <c r="C19" s="120" t="s">
        <v>32</v>
      </c>
      <c r="D19" s="123">
        <f>'4'!G21</f>
        <v>2735749.3</v>
      </c>
      <c r="E19" s="123">
        <f>'4'!H21</f>
        <v>2735749.3</v>
      </c>
    </row>
    <row r="20" spans="1:5" x14ac:dyDescent="0.2">
      <c r="A20" s="122"/>
      <c r="B20" s="122"/>
      <c r="C20" s="120" t="s">
        <v>87</v>
      </c>
      <c r="D20" s="120"/>
      <c r="E20" s="130"/>
    </row>
    <row r="21" spans="1:5" x14ac:dyDescent="0.2">
      <c r="A21" s="122"/>
      <c r="B21" s="122"/>
      <c r="C21" s="120" t="s">
        <v>33</v>
      </c>
      <c r="D21" s="120"/>
      <c r="E21" s="130"/>
    </row>
    <row r="22" spans="1:5" ht="33" x14ac:dyDescent="0.2">
      <c r="A22" s="122"/>
      <c r="B22" s="122"/>
      <c r="C22" s="120" t="s">
        <v>88</v>
      </c>
      <c r="D22" s="120"/>
      <c r="E22" s="130"/>
    </row>
    <row r="23" spans="1:5" x14ac:dyDescent="0.2">
      <c r="A23" s="122"/>
      <c r="B23" s="122"/>
      <c r="C23" s="120" t="s">
        <v>34</v>
      </c>
      <c r="D23" s="120"/>
      <c r="E23" s="130"/>
    </row>
    <row r="24" spans="1:5" x14ac:dyDescent="0.2">
      <c r="A24" s="122"/>
      <c r="B24" s="131"/>
      <c r="C24" s="120" t="s">
        <v>89</v>
      </c>
      <c r="D24" s="120"/>
      <c r="E24" s="132"/>
    </row>
    <row r="25" spans="1:5" x14ac:dyDescent="0.2">
      <c r="A25" s="122"/>
      <c r="B25" s="122" t="s">
        <v>127</v>
      </c>
      <c r="C25" s="120" t="s">
        <v>32</v>
      </c>
      <c r="D25" s="123">
        <f>'4'!G30</f>
        <v>0</v>
      </c>
      <c r="E25" s="123">
        <f>'4'!H30</f>
        <v>-329436.3</v>
      </c>
    </row>
    <row r="26" spans="1:5" ht="66" x14ac:dyDescent="0.2">
      <c r="A26" s="122"/>
      <c r="B26" s="122"/>
      <c r="C26" s="120" t="s">
        <v>128</v>
      </c>
      <c r="D26" s="120"/>
      <c r="E26" s="130"/>
    </row>
    <row r="27" spans="1:5" x14ac:dyDescent="0.2">
      <c r="A27" s="122"/>
      <c r="B27" s="122"/>
      <c r="C27" s="120" t="s">
        <v>33</v>
      </c>
      <c r="D27" s="120"/>
      <c r="E27" s="130"/>
    </row>
    <row r="28" spans="1:5" ht="33" x14ac:dyDescent="0.2">
      <c r="A28" s="122"/>
      <c r="B28" s="122"/>
      <c r="C28" s="120" t="s">
        <v>155</v>
      </c>
      <c r="D28" s="120"/>
      <c r="E28" s="130"/>
    </row>
    <row r="29" spans="1:5" x14ac:dyDescent="0.2">
      <c r="A29" s="122"/>
      <c r="B29" s="122"/>
      <c r="C29" s="120" t="s">
        <v>34</v>
      </c>
      <c r="D29" s="120"/>
      <c r="E29" s="130"/>
    </row>
    <row r="30" spans="1:5" x14ac:dyDescent="0.2">
      <c r="A30" s="122"/>
      <c r="B30" s="131"/>
      <c r="C30" s="120" t="s">
        <v>89</v>
      </c>
      <c r="D30" s="120"/>
      <c r="E30" s="132"/>
    </row>
    <row r="31" spans="1:5" x14ac:dyDescent="0.2">
      <c r="A31" s="121" t="s">
        <v>156</v>
      </c>
      <c r="B31" s="122"/>
      <c r="C31" s="120" t="s">
        <v>29</v>
      </c>
      <c r="D31" s="133">
        <f>D38</f>
        <v>-127102.5</v>
      </c>
      <c r="E31" s="133">
        <f>E38</f>
        <v>-669470</v>
      </c>
    </row>
    <row r="32" spans="1:5" x14ac:dyDescent="0.2">
      <c r="A32" s="122"/>
      <c r="B32" s="122"/>
      <c r="C32" s="120" t="s">
        <v>157</v>
      </c>
      <c r="D32" s="120"/>
      <c r="E32" s="124"/>
    </row>
    <row r="33" spans="1:5" x14ac:dyDescent="0.2">
      <c r="A33" s="122"/>
      <c r="B33" s="122"/>
      <c r="C33" s="120" t="s">
        <v>30</v>
      </c>
      <c r="D33" s="120"/>
      <c r="E33" s="124"/>
    </row>
    <row r="34" spans="1:5" ht="27.75" customHeight="1" x14ac:dyDescent="0.2">
      <c r="A34" s="122"/>
      <c r="B34" s="122"/>
      <c r="C34" s="120" t="s">
        <v>158</v>
      </c>
      <c r="D34" s="120"/>
      <c r="E34" s="124"/>
    </row>
    <row r="35" spans="1:5" x14ac:dyDescent="0.2">
      <c r="A35" s="125"/>
      <c r="B35" s="125"/>
      <c r="C35" s="120" t="s">
        <v>31</v>
      </c>
      <c r="D35" s="120"/>
      <c r="E35" s="124"/>
    </row>
    <row r="36" spans="1:5" ht="33" x14ac:dyDescent="0.2">
      <c r="A36" s="120"/>
      <c r="B36" s="120"/>
      <c r="C36" s="120" t="s">
        <v>159</v>
      </c>
      <c r="D36" s="120"/>
      <c r="E36" s="124"/>
    </row>
    <row r="37" spans="1:5" x14ac:dyDescent="0.2">
      <c r="A37" s="361" t="s">
        <v>35</v>
      </c>
      <c r="B37" s="362"/>
      <c r="C37" s="362"/>
      <c r="D37" s="363"/>
      <c r="E37" s="364"/>
    </row>
    <row r="38" spans="1:5" x14ac:dyDescent="0.2">
      <c r="A38" s="122"/>
      <c r="B38" s="122" t="s">
        <v>144</v>
      </c>
      <c r="C38" s="120" t="s">
        <v>32</v>
      </c>
      <c r="D38" s="134">
        <f>'4'!G68</f>
        <v>-127102.5</v>
      </c>
      <c r="E38" s="134">
        <f>'4'!H68</f>
        <v>-669470</v>
      </c>
    </row>
    <row r="39" spans="1:5" ht="49.5" x14ac:dyDescent="0.2">
      <c r="A39" s="122"/>
      <c r="B39" s="122"/>
      <c r="C39" s="120" t="s">
        <v>145</v>
      </c>
      <c r="D39" s="120"/>
      <c r="E39" s="130"/>
    </row>
    <row r="40" spans="1:5" x14ac:dyDescent="0.2">
      <c r="A40" s="122"/>
      <c r="B40" s="122"/>
      <c r="C40" s="120" t="s">
        <v>33</v>
      </c>
      <c r="D40" s="120"/>
      <c r="E40" s="130"/>
    </row>
    <row r="41" spans="1:5" ht="49.5" x14ac:dyDescent="0.2">
      <c r="A41" s="122"/>
      <c r="B41" s="122"/>
      <c r="C41" s="120" t="s">
        <v>160</v>
      </c>
      <c r="D41" s="120"/>
      <c r="E41" s="130"/>
    </row>
    <row r="42" spans="1:5" x14ac:dyDescent="0.2">
      <c r="A42" s="122"/>
      <c r="B42" s="122"/>
      <c r="C42" s="120" t="s">
        <v>34</v>
      </c>
      <c r="D42" s="120"/>
      <c r="E42" s="130"/>
    </row>
    <row r="43" spans="1:5" x14ac:dyDescent="0.2">
      <c r="A43" s="122"/>
      <c r="B43" s="131"/>
      <c r="C43" s="120" t="s">
        <v>89</v>
      </c>
      <c r="D43" s="120"/>
      <c r="E43" s="132"/>
    </row>
    <row r="44" spans="1:5" x14ac:dyDescent="0.2">
      <c r="A44" s="121" t="s">
        <v>161</v>
      </c>
      <c r="B44" s="122"/>
      <c r="C44" s="120" t="s">
        <v>29</v>
      </c>
      <c r="D44" s="135">
        <f>D51</f>
        <v>-51990</v>
      </c>
      <c r="E44" s="135">
        <f>E51</f>
        <v>-51990</v>
      </c>
    </row>
    <row r="45" spans="1:5" x14ac:dyDescent="0.2">
      <c r="A45" s="122"/>
      <c r="B45" s="122"/>
      <c r="C45" s="120" t="s">
        <v>162</v>
      </c>
      <c r="D45" s="134"/>
      <c r="E45" s="134"/>
    </row>
    <row r="46" spans="1:5" x14ac:dyDescent="0.2">
      <c r="A46" s="122"/>
      <c r="B46" s="122"/>
      <c r="C46" s="120" t="s">
        <v>30</v>
      </c>
      <c r="D46" s="120"/>
      <c r="E46" s="124"/>
    </row>
    <row r="47" spans="1:5" ht="33" x14ac:dyDescent="0.2">
      <c r="A47" s="122"/>
      <c r="B47" s="122"/>
      <c r="C47" s="120" t="s">
        <v>163</v>
      </c>
      <c r="D47" s="120"/>
      <c r="E47" s="124"/>
    </row>
    <row r="48" spans="1:5" x14ac:dyDescent="0.2">
      <c r="A48" s="125"/>
      <c r="B48" s="125"/>
      <c r="C48" s="120" t="s">
        <v>31</v>
      </c>
      <c r="D48" s="120"/>
      <c r="E48" s="124"/>
    </row>
    <row r="49" spans="1:5" ht="33" x14ac:dyDescent="0.2">
      <c r="A49" s="120"/>
      <c r="B49" s="120"/>
      <c r="C49" s="120" t="s">
        <v>164</v>
      </c>
      <c r="D49" s="120"/>
      <c r="E49" s="124"/>
    </row>
    <row r="50" spans="1:5" x14ac:dyDescent="0.2">
      <c r="A50" s="361" t="s">
        <v>35</v>
      </c>
      <c r="B50" s="362"/>
      <c r="C50" s="362"/>
      <c r="D50" s="363"/>
      <c r="E50" s="364"/>
    </row>
    <row r="51" spans="1:5" x14ac:dyDescent="0.2">
      <c r="A51" s="122"/>
      <c r="B51" s="122" t="s">
        <v>140</v>
      </c>
      <c r="C51" s="120" t="s">
        <v>32</v>
      </c>
      <c r="D51" s="134">
        <f>'4'!G49</f>
        <v>-51990</v>
      </c>
      <c r="E51" s="134">
        <f>'4'!H49</f>
        <v>-51990</v>
      </c>
    </row>
    <row r="52" spans="1:5" ht="66" x14ac:dyDescent="0.2">
      <c r="A52" s="122"/>
      <c r="B52" s="122"/>
      <c r="C52" s="120" t="s">
        <v>141</v>
      </c>
      <c r="D52" s="120"/>
      <c r="E52" s="130"/>
    </row>
    <row r="53" spans="1:5" x14ac:dyDescent="0.2">
      <c r="A53" s="122"/>
      <c r="B53" s="122"/>
      <c r="C53" s="120" t="s">
        <v>33</v>
      </c>
      <c r="D53" s="120"/>
      <c r="E53" s="130"/>
    </row>
    <row r="54" spans="1:5" x14ac:dyDescent="0.2">
      <c r="A54" s="122"/>
      <c r="B54" s="122"/>
      <c r="C54" s="120" t="s">
        <v>165</v>
      </c>
      <c r="D54" s="120"/>
      <c r="E54" s="130"/>
    </row>
    <row r="55" spans="1:5" x14ac:dyDescent="0.2">
      <c r="A55" s="122"/>
      <c r="B55" s="122"/>
      <c r="C55" s="120" t="s">
        <v>34</v>
      </c>
      <c r="D55" s="120"/>
      <c r="E55" s="130"/>
    </row>
    <row r="56" spans="1:5" ht="33" x14ac:dyDescent="0.2">
      <c r="A56" s="122"/>
      <c r="B56" s="131"/>
      <c r="C56" s="120" t="s">
        <v>166</v>
      </c>
      <c r="D56" s="120"/>
      <c r="E56" s="132"/>
    </row>
    <row r="57" spans="1:5" s="38" customFormat="1" ht="21.75" customHeight="1" x14ac:dyDescent="0.2">
      <c r="A57" s="136"/>
      <c r="B57" s="136"/>
      <c r="C57" s="137" t="s">
        <v>80</v>
      </c>
      <c r="D57" s="138">
        <f>D58</f>
        <v>1543343.2000000002</v>
      </c>
      <c r="E57" s="138">
        <f>E58</f>
        <v>2415147</v>
      </c>
    </row>
    <row r="58" spans="1:5" s="62" customFormat="1" ht="18" customHeight="1" x14ac:dyDescent="0.2">
      <c r="A58" s="60" t="s">
        <v>81</v>
      </c>
      <c r="B58" s="61"/>
      <c r="C58" s="120" t="s">
        <v>29</v>
      </c>
      <c r="D58" s="139">
        <f>D65+D71</f>
        <v>1543343.2000000002</v>
      </c>
      <c r="E58" s="139">
        <f>E65+E71</f>
        <v>2415147</v>
      </c>
    </row>
    <row r="59" spans="1:5" s="62" customFormat="1" x14ac:dyDescent="0.2">
      <c r="A59" s="61"/>
      <c r="B59" s="61"/>
      <c r="C59" s="61" t="s">
        <v>82</v>
      </c>
      <c r="D59" s="120"/>
      <c r="E59" s="61"/>
    </row>
    <row r="60" spans="1:5" s="62" customFormat="1" x14ac:dyDescent="0.2">
      <c r="A60" s="61"/>
      <c r="B60" s="61"/>
      <c r="C60" s="61" t="s">
        <v>30</v>
      </c>
      <c r="D60" s="120"/>
      <c r="E60" s="63"/>
    </row>
    <row r="61" spans="1:5" s="62" customFormat="1" ht="33" x14ac:dyDescent="0.2">
      <c r="A61" s="61"/>
      <c r="B61" s="61"/>
      <c r="C61" s="61" t="s">
        <v>83</v>
      </c>
      <c r="D61" s="120"/>
      <c r="E61" s="61"/>
    </row>
    <row r="62" spans="1:5" s="62" customFormat="1" ht="18" customHeight="1" x14ac:dyDescent="0.2">
      <c r="A62" s="61"/>
      <c r="B62" s="61"/>
      <c r="C62" s="61" t="s">
        <v>31</v>
      </c>
      <c r="D62" s="120"/>
      <c r="E62" s="63"/>
    </row>
    <row r="63" spans="1:5" s="62" customFormat="1" ht="33" x14ac:dyDescent="0.2">
      <c r="A63" s="61"/>
      <c r="B63" s="61"/>
      <c r="C63" s="61" t="s">
        <v>84</v>
      </c>
      <c r="D63" s="120"/>
      <c r="E63" s="61"/>
    </row>
    <row r="64" spans="1:5" s="62" customFormat="1" ht="18" customHeight="1" x14ac:dyDescent="0.2">
      <c r="A64" s="359" t="s">
        <v>35</v>
      </c>
      <c r="B64" s="360"/>
      <c r="C64" s="360"/>
      <c r="D64" s="360"/>
      <c r="E64" s="360"/>
    </row>
    <row r="65" spans="1:5" s="62" customFormat="1" x14ac:dyDescent="0.2">
      <c r="A65" s="61"/>
      <c r="B65" s="61" t="s">
        <v>85</v>
      </c>
      <c r="C65" s="61" t="s">
        <v>32</v>
      </c>
      <c r="D65" s="140">
        <f>'4'!G87</f>
        <v>-2556656.7999999998</v>
      </c>
      <c r="E65" s="140">
        <f>'4'!H87</f>
        <v>-1684853</v>
      </c>
    </row>
    <row r="66" spans="1:5" s="62" customFormat="1" x14ac:dyDescent="0.2">
      <c r="A66" s="61"/>
      <c r="B66" s="61"/>
      <c r="C66" s="61" t="s">
        <v>82</v>
      </c>
      <c r="D66" s="141"/>
      <c r="E66" s="61"/>
    </row>
    <row r="67" spans="1:5" s="62" customFormat="1" x14ac:dyDescent="0.2">
      <c r="A67" s="61"/>
      <c r="B67" s="61"/>
      <c r="C67" s="61" t="s">
        <v>33</v>
      </c>
      <c r="D67" s="141"/>
      <c r="E67" s="63"/>
    </row>
    <row r="68" spans="1:5" s="62" customFormat="1" ht="49.5" x14ac:dyDescent="0.2">
      <c r="A68" s="61"/>
      <c r="B68" s="61"/>
      <c r="C68" s="61" t="s">
        <v>86</v>
      </c>
      <c r="D68" s="141"/>
      <c r="E68" s="61"/>
    </row>
    <row r="69" spans="1:5" s="62" customFormat="1" x14ac:dyDescent="0.2">
      <c r="A69" s="61"/>
      <c r="B69" s="61"/>
      <c r="C69" s="61" t="s">
        <v>34</v>
      </c>
      <c r="D69" s="141"/>
      <c r="E69" s="63"/>
    </row>
    <row r="70" spans="1:5" s="62" customFormat="1" x14ac:dyDescent="0.2">
      <c r="A70" s="61"/>
      <c r="B70" s="61"/>
      <c r="C70" s="142" t="s">
        <v>38</v>
      </c>
      <c r="D70" s="143"/>
      <c r="E70" s="61"/>
    </row>
    <row r="71" spans="1:5" s="62" customFormat="1" x14ac:dyDescent="0.2">
      <c r="A71" s="61"/>
      <c r="B71" s="61" t="s">
        <v>85</v>
      </c>
      <c r="C71" s="61" t="s">
        <v>32</v>
      </c>
      <c r="D71" s="140">
        <f>'4'!G102</f>
        <v>4100000</v>
      </c>
      <c r="E71" s="140">
        <f>'4'!H102</f>
        <v>4100000</v>
      </c>
    </row>
    <row r="72" spans="1:5" s="62" customFormat="1" x14ac:dyDescent="0.2">
      <c r="A72" s="61"/>
      <c r="B72" s="61"/>
      <c r="C72" s="61" t="s">
        <v>82</v>
      </c>
      <c r="D72" s="141"/>
      <c r="E72" s="61"/>
    </row>
    <row r="73" spans="1:5" s="62" customFormat="1" x14ac:dyDescent="0.2">
      <c r="A73" s="61"/>
      <c r="B73" s="61"/>
      <c r="C73" s="61" t="s">
        <v>33</v>
      </c>
      <c r="D73" s="141"/>
      <c r="E73" s="63"/>
    </row>
    <row r="74" spans="1:5" s="62" customFormat="1" ht="49.5" x14ac:dyDescent="0.2">
      <c r="A74" s="61"/>
      <c r="B74" s="61"/>
      <c r="C74" s="61" t="s">
        <v>86</v>
      </c>
      <c r="D74" s="141"/>
      <c r="E74" s="61"/>
    </row>
    <row r="75" spans="1:5" s="62" customFormat="1" x14ac:dyDescent="0.2">
      <c r="A75" s="61"/>
      <c r="B75" s="61"/>
      <c r="C75" s="61" t="s">
        <v>34</v>
      </c>
      <c r="D75" s="141"/>
      <c r="E75" s="63"/>
    </row>
    <row r="76" spans="1:5" s="62" customFormat="1" x14ac:dyDescent="0.2">
      <c r="A76" s="61"/>
      <c r="B76" s="61"/>
      <c r="C76" s="142" t="s">
        <v>38</v>
      </c>
      <c r="D76" s="143"/>
      <c r="E76" s="61"/>
    </row>
  </sheetData>
  <mergeCells count="11">
    <mergeCell ref="C1:E1"/>
    <mergeCell ref="A2:E2"/>
    <mergeCell ref="A3:E3"/>
    <mergeCell ref="A64:E64"/>
    <mergeCell ref="A18:E18"/>
    <mergeCell ref="A5:E5"/>
    <mergeCell ref="A7:B7"/>
    <mergeCell ref="C7:C8"/>
    <mergeCell ref="D7:E7"/>
    <mergeCell ref="A37:E37"/>
    <mergeCell ref="A50:E50"/>
  </mergeCells>
  <pageMargins left="0.24" right="0.22" top="0.74803149606299213" bottom="0.74803149606299213" header="0.31496062992125984" footer="0.31496062992125984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"/>
  <sheetViews>
    <sheetView view="pageBreakPreview" topLeftCell="A31" zoomScale="80" zoomScaleNormal="75" zoomScaleSheetLayoutView="80" workbookViewId="0">
      <selection activeCell="A4" sqref="A4:H4"/>
    </sheetView>
  </sheetViews>
  <sheetFormatPr defaultRowHeight="16.5" x14ac:dyDescent="0.3"/>
  <cols>
    <col min="1" max="3" width="9.140625" style="51"/>
    <col min="4" max="4" width="10.5703125" style="51" customWidth="1"/>
    <col min="5" max="5" width="13.42578125" style="51" customWidth="1"/>
    <col min="6" max="6" width="76.42578125" style="51" customWidth="1"/>
    <col min="7" max="7" width="33.5703125" style="51" customWidth="1"/>
    <col min="8" max="8" width="36.85546875" style="51" customWidth="1"/>
    <col min="9" max="9" width="9.140625" style="79"/>
    <col min="10" max="16384" width="9.140625" style="51"/>
  </cols>
  <sheetData>
    <row r="1" spans="1:18" s="3" customFormat="1" ht="17.25" customHeight="1" x14ac:dyDescent="0.2">
      <c r="A1" s="72"/>
      <c r="B1" s="72"/>
      <c r="C1" s="72"/>
      <c r="D1" s="72"/>
      <c r="E1" s="72"/>
      <c r="F1" s="72"/>
      <c r="G1" s="72"/>
      <c r="H1" s="111" t="s">
        <v>118</v>
      </c>
      <c r="I1" s="75"/>
      <c r="J1" s="20"/>
      <c r="K1" s="20"/>
      <c r="L1" s="20"/>
      <c r="M1" s="20"/>
      <c r="N1" s="20"/>
      <c r="O1" s="20"/>
      <c r="P1" s="20"/>
      <c r="Q1" s="20"/>
      <c r="R1" s="20"/>
    </row>
    <row r="2" spans="1:18" s="19" customFormat="1" ht="18.75" customHeight="1" x14ac:dyDescent="0.2">
      <c r="A2" s="358" t="s">
        <v>90</v>
      </c>
      <c r="B2" s="358"/>
      <c r="C2" s="358"/>
      <c r="D2" s="358"/>
      <c r="E2" s="358"/>
      <c r="F2" s="358"/>
      <c r="G2" s="358"/>
      <c r="H2" s="358"/>
      <c r="I2" s="75"/>
    </row>
    <row r="3" spans="1:18" s="19" customFormat="1" ht="18" customHeight="1" x14ac:dyDescent="0.2">
      <c r="A3" s="358" t="s">
        <v>92</v>
      </c>
      <c r="B3" s="358"/>
      <c r="C3" s="358"/>
      <c r="D3" s="358"/>
      <c r="E3" s="358"/>
      <c r="F3" s="358"/>
      <c r="G3" s="358"/>
      <c r="H3" s="358"/>
      <c r="I3" s="75"/>
    </row>
    <row r="4" spans="1:18" s="19" customFormat="1" ht="52.5" customHeight="1" x14ac:dyDescent="0.2">
      <c r="A4" s="373" t="s">
        <v>249</v>
      </c>
      <c r="B4" s="373"/>
      <c r="C4" s="373"/>
      <c r="D4" s="373"/>
      <c r="E4" s="373"/>
      <c r="F4" s="373"/>
      <c r="G4" s="373"/>
      <c r="H4" s="373"/>
      <c r="I4" s="76"/>
    </row>
    <row r="5" spans="1:18" s="50" customFormat="1" ht="14.25" customHeight="1" x14ac:dyDescent="0.2">
      <c r="A5" s="131"/>
      <c r="B5" s="131"/>
      <c r="C5" s="131"/>
      <c r="D5" s="131"/>
      <c r="E5" s="131"/>
      <c r="F5" s="131"/>
      <c r="G5" s="131"/>
      <c r="H5" s="144" t="s">
        <v>39</v>
      </c>
      <c r="I5" s="77"/>
    </row>
    <row r="6" spans="1:18" s="50" customFormat="1" ht="53.25" customHeight="1" x14ac:dyDescent="0.2">
      <c r="A6" s="374" t="s">
        <v>13</v>
      </c>
      <c r="B6" s="375"/>
      <c r="C6" s="376"/>
      <c r="D6" s="374" t="s">
        <v>14</v>
      </c>
      <c r="E6" s="376"/>
      <c r="F6" s="380" t="s">
        <v>15</v>
      </c>
      <c r="G6" s="385" t="s">
        <v>73</v>
      </c>
      <c r="H6" s="386"/>
      <c r="I6" s="77"/>
    </row>
    <row r="7" spans="1:18" s="50" customFormat="1" ht="30" customHeight="1" x14ac:dyDescent="0.2">
      <c r="A7" s="377"/>
      <c r="B7" s="378"/>
      <c r="C7" s="379"/>
      <c r="D7" s="377"/>
      <c r="E7" s="379"/>
      <c r="F7" s="381"/>
      <c r="G7" s="383" t="s">
        <v>126</v>
      </c>
      <c r="H7" s="371" t="s">
        <v>37</v>
      </c>
      <c r="I7" s="77"/>
    </row>
    <row r="8" spans="1:18" s="50" customFormat="1" ht="30" customHeight="1" x14ac:dyDescent="0.2">
      <c r="A8" s="145" t="s">
        <v>16</v>
      </c>
      <c r="B8" s="145" t="s">
        <v>17</v>
      </c>
      <c r="C8" s="145" t="s">
        <v>18</v>
      </c>
      <c r="D8" s="145" t="s">
        <v>19</v>
      </c>
      <c r="E8" s="145" t="s">
        <v>20</v>
      </c>
      <c r="F8" s="382"/>
      <c r="G8" s="384"/>
      <c r="H8" s="372"/>
      <c r="I8" s="77"/>
    </row>
    <row r="9" spans="1:18" s="50" customFormat="1" x14ac:dyDescent="0.2">
      <c r="A9" s="146"/>
      <c r="B9" s="146"/>
      <c r="C9" s="146"/>
      <c r="D9" s="146"/>
      <c r="E9" s="146"/>
      <c r="F9" s="147" t="s">
        <v>21</v>
      </c>
      <c r="G9" s="135">
        <f>G11+G39+G58+G77</f>
        <v>4100000</v>
      </c>
      <c r="H9" s="135">
        <f>H11+H39+H58+H77</f>
        <v>4100000</v>
      </c>
      <c r="I9" s="77"/>
    </row>
    <row r="10" spans="1:18" s="50" customFormat="1" ht="18.75" customHeight="1" x14ac:dyDescent="0.2">
      <c r="A10" s="122"/>
      <c r="B10" s="122"/>
      <c r="C10" s="122"/>
      <c r="D10" s="122"/>
      <c r="E10" s="122"/>
      <c r="F10" s="122" t="s">
        <v>24</v>
      </c>
      <c r="G10" s="148"/>
      <c r="H10" s="149"/>
      <c r="I10" s="77"/>
    </row>
    <row r="11" spans="1:18" s="50" customFormat="1" x14ac:dyDescent="0.2">
      <c r="A11" s="121" t="s">
        <v>22</v>
      </c>
      <c r="B11" s="122"/>
      <c r="C11" s="122"/>
      <c r="D11" s="122"/>
      <c r="E11" s="122"/>
      <c r="F11" s="121" t="s">
        <v>23</v>
      </c>
      <c r="G11" s="150">
        <f>G13</f>
        <v>2735749.3</v>
      </c>
      <c r="H11" s="151">
        <f>H13</f>
        <v>2406313</v>
      </c>
      <c r="I11" s="77"/>
    </row>
    <row r="12" spans="1:18" s="50" customFormat="1" x14ac:dyDescent="0.2">
      <c r="A12" s="122"/>
      <c r="B12" s="122"/>
      <c r="C12" s="122"/>
      <c r="D12" s="122"/>
      <c r="E12" s="122"/>
      <c r="F12" s="122" t="s">
        <v>24</v>
      </c>
      <c r="G12" s="149"/>
      <c r="H12" s="149"/>
      <c r="I12" s="77"/>
    </row>
    <row r="13" spans="1:18" s="50" customFormat="1" ht="33" x14ac:dyDescent="0.2">
      <c r="A13" s="122"/>
      <c r="B13" s="121" t="s">
        <v>46</v>
      </c>
      <c r="C13" s="122"/>
      <c r="D13" s="122"/>
      <c r="E13" s="122"/>
      <c r="F13" s="121" t="s">
        <v>47</v>
      </c>
      <c r="G13" s="150">
        <f>G15</f>
        <v>2735749.3</v>
      </c>
      <c r="H13" s="151">
        <f>H15</f>
        <v>2406313</v>
      </c>
      <c r="I13" s="77"/>
    </row>
    <row r="14" spans="1:18" s="50" customFormat="1" x14ac:dyDescent="0.2">
      <c r="A14" s="122"/>
      <c r="B14" s="122"/>
      <c r="C14" s="122"/>
      <c r="D14" s="122"/>
      <c r="E14" s="122"/>
      <c r="F14" s="122" t="s">
        <v>24</v>
      </c>
      <c r="G14" s="149"/>
      <c r="H14" s="149"/>
      <c r="I14" s="77"/>
    </row>
    <row r="15" spans="1:18" s="50" customFormat="1" x14ac:dyDescent="0.2">
      <c r="A15" s="122"/>
      <c r="B15" s="122"/>
      <c r="C15" s="121" t="s">
        <v>22</v>
      </c>
      <c r="D15" s="122"/>
      <c r="E15" s="122"/>
      <c r="F15" s="121" t="s">
        <v>48</v>
      </c>
      <c r="G15" s="150">
        <f>G17</f>
        <v>2735749.3</v>
      </c>
      <c r="H15" s="151">
        <f>H19</f>
        <v>2406313</v>
      </c>
      <c r="I15" s="77"/>
    </row>
    <row r="16" spans="1:18" s="50" customFormat="1" x14ac:dyDescent="0.2">
      <c r="A16" s="122"/>
      <c r="B16" s="122"/>
      <c r="C16" s="122"/>
      <c r="D16" s="122"/>
      <c r="E16" s="122"/>
      <c r="F16" s="122" t="s">
        <v>24</v>
      </c>
      <c r="G16" s="149"/>
      <c r="H16" s="149"/>
      <c r="I16" s="77"/>
    </row>
    <row r="17" spans="1:9" s="50" customFormat="1" ht="33" x14ac:dyDescent="0.2">
      <c r="A17" s="122"/>
      <c r="B17" s="122"/>
      <c r="C17" s="122"/>
      <c r="D17" s="122"/>
      <c r="E17" s="122"/>
      <c r="F17" s="121" t="s">
        <v>70</v>
      </c>
      <c r="G17" s="150">
        <f>G19</f>
        <v>2735749.3</v>
      </c>
      <c r="H17" s="135">
        <f>H19</f>
        <v>2406313</v>
      </c>
      <c r="I17" s="77"/>
    </row>
    <row r="18" spans="1:9" s="50" customFormat="1" x14ac:dyDescent="0.2">
      <c r="A18" s="122"/>
      <c r="B18" s="122"/>
      <c r="C18" s="122"/>
      <c r="D18" s="122"/>
      <c r="E18" s="122"/>
      <c r="F18" s="122" t="s">
        <v>24</v>
      </c>
      <c r="G18" s="149"/>
      <c r="H18" s="149"/>
      <c r="I18" s="77"/>
    </row>
    <row r="19" spans="1:9" s="50" customFormat="1" x14ac:dyDescent="0.2">
      <c r="A19" s="122"/>
      <c r="B19" s="122"/>
      <c r="C19" s="122"/>
      <c r="D19" s="121" t="s">
        <v>49</v>
      </c>
      <c r="E19" s="122"/>
      <c r="F19" s="121" t="s">
        <v>43</v>
      </c>
      <c r="G19" s="150">
        <f>G21+G30</f>
        <v>2735749.3</v>
      </c>
      <c r="H19" s="134">
        <f>H21+H30</f>
        <v>2406313</v>
      </c>
      <c r="I19" s="77"/>
    </row>
    <row r="20" spans="1:9" s="50" customFormat="1" x14ac:dyDescent="0.2">
      <c r="A20" s="122"/>
      <c r="B20" s="122"/>
      <c r="C20" s="122"/>
      <c r="D20" s="122"/>
      <c r="E20" s="122"/>
      <c r="F20" s="122" t="s">
        <v>24</v>
      </c>
      <c r="G20" s="149"/>
      <c r="H20" s="149"/>
      <c r="I20" s="77"/>
    </row>
    <row r="21" spans="1:9" s="50" customFormat="1" x14ac:dyDescent="0.2">
      <c r="A21" s="122"/>
      <c r="B21" s="122"/>
      <c r="C21" s="122"/>
      <c r="D21" s="122"/>
      <c r="E21" s="122">
        <v>12001</v>
      </c>
      <c r="F21" s="122" t="s">
        <v>87</v>
      </c>
      <c r="G21" s="134">
        <f>G23</f>
        <v>2735749.3</v>
      </c>
      <c r="H21" s="134">
        <f>H23</f>
        <v>2735749.3</v>
      </c>
      <c r="I21" s="77"/>
    </row>
    <row r="22" spans="1:9" s="50" customFormat="1" x14ac:dyDescent="0.2">
      <c r="A22" s="122"/>
      <c r="B22" s="122"/>
      <c r="C22" s="122"/>
      <c r="D22" s="122"/>
      <c r="E22" s="122"/>
      <c r="F22" s="122" t="s">
        <v>25</v>
      </c>
      <c r="G22" s="149"/>
      <c r="H22" s="149"/>
      <c r="I22" s="77"/>
    </row>
    <row r="23" spans="1:9" s="50" customFormat="1" ht="34.5" customHeight="1" x14ac:dyDescent="0.2">
      <c r="A23" s="122"/>
      <c r="B23" s="122"/>
      <c r="C23" s="122"/>
      <c r="D23" s="122"/>
      <c r="E23" s="122"/>
      <c r="F23" s="152" t="s">
        <v>71</v>
      </c>
      <c r="G23" s="153">
        <f>G29</f>
        <v>2735749.3</v>
      </c>
      <c r="H23" s="153">
        <f>H29</f>
        <v>2735749.3</v>
      </c>
      <c r="I23" s="77"/>
    </row>
    <row r="24" spans="1:9" s="50" customFormat="1" ht="33" x14ac:dyDescent="0.2">
      <c r="A24" s="122"/>
      <c r="B24" s="122"/>
      <c r="C24" s="122"/>
      <c r="D24" s="122"/>
      <c r="E24" s="122"/>
      <c r="F24" s="122" t="s">
        <v>26</v>
      </c>
      <c r="G24" s="149"/>
      <c r="H24" s="149"/>
      <c r="I24" s="77"/>
    </row>
    <row r="25" spans="1:9" s="50" customFormat="1" x14ac:dyDescent="0.2">
      <c r="A25" s="122"/>
      <c r="B25" s="122"/>
      <c r="C25" s="122"/>
      <c r="D25" s="122"/>
      <c r="E25" s="122"/>
      <c r="F25" s="122" t="s">
        <v>66</v>
      </c>
      <c r="G25" s="134">
        <f t="shared" ref="G25:H27" si="0">G26</f>
        <v>2735749.3</v>
      </c>
      <c r="H25" s="134">
        <f t="shared" si="0"/>
        <v>2735749.3</v>
      </c>
      <c r="I25" s="77"/>
    </row>
    <row r="26" spans="1:9" s="50" customFormat="1" x14ac:dyDescent="0.2">
      <c r="A26" s="122"/>
      <c r="B26" s="122"/>
      <c r="C26" s="122"/>
      <c r="D26" s="122"/>
      <c r="E26" s="122"/>
      <c r="F26" s="122" t="s">
        <v>67</v>
      </c>
      <c r="G26" s="134">
        <f t="shared" si="0"/>
        <v>2735749.3</v>
      </c>
      <c r="H26" s="134">
        <f t="shared" si="0"/>
        <v>2735749.3</v>
      </c>
      <c r="I26" s="77"/>
    </row>
    <row r="27" spans="1:9" s="50" customFormat="1" x14ac:dyDescent="0.2">
      <c r="A27" s="122"/>
      <c r="B27" s="122"/>
      <c r="C27" s="122"/>
      <c r="D27" s="122"/>
      <c r="E27" s="122"/>
      <c r="F27" s="122" t="s">
        <v>68</v>
      </c>
      <c r="G27" s="134">
        <f t="shared" si="0"/>
        <v>2735749.3</v>
      </c>
      <c r="H27" s="134">
        <f t="shared" si="0"/>
        <v>2735749.3</v>
      </c>
      <c r="I27" s="77"/>
    </row>
    <row r="28" spans="1:9" s="50" customFormat="1" x14ac:dyDescent="0.2">
      <c r="A28" s="122"/>
      <c r="B28" s="122"/>
      <c r="C28" s="122"/>
      <c r="D28" s="122"/>
      <c r="E28" s="122"/>
      <c r="F28" s="122" t="s">
        <v>69</v>
      </c>
      <c r="G28" s="134">
        <f>G29</f>
        <v>2735749.3</v>
      </c>
      <c r="H28" s="134">
        <f>H29</f>
        <v>2735749.3</v>
      </c>
      <c r="I28" s="77"/>
    </row>
    <row r="29" spans="1:9" s="50" customFormat="1" x14ac:dyDescent="0.2">
      <c r="A29" s="122"/>
      <c r="B29" s="122"/>
      <c r="C29" s="122"/>
      <c r="D29" s="122"/>
      <c r="E29" s="122"/>
      <c r="F29" s="122" t="s">
        <v>50</v>
      </c>
      <c r="G29" s="134">
        <v>2735749.3</v>
      </c>
      <c r="H29" s="134">
        <v>2735749.3</v>
      </c>
      <c r="I29" s="77"/>
    </row>
    <row r="30" spans="1:9" s="50" customFormat="1" ht="66" x14ac:dyDescent="0.2">
      <c r="A30" s="122"/>
      <c r="B30" s="122"/>
      <c r="C30" s="122"/>
      <c r="D30" s="122"/>
      <c r="E30" s="122" t="s">
        <v>127</v>
      </c>
      <c r="F30" s="122" t="s">
        <v>128</v>
      </c>
      <c r="G30" s="134">
        <f>G32</f>
        <v>0</v>
      </c>
      <c r="H30" s="134">
        <f>H32</f>
        <v>-329436.3</v>
      </c>
      <c r="I30" s="77"/>
    </row>
    <row r="31" spans="1:9" s="50" customFormat="1" x14ac:dyDescent="0.2">
      <c r="A31" s="122"/>
      <c r="B31" s="122"/>
      <c r="C31" s="122"/>
      <c r="D31" s="122"/>
      <c r="E31" s="154"/>
      <c r="F31" s="122" t="s">
        <v>25</v>
      </c>
      <c r="G31" s="149"/>
      <c r="H31" s="149"/>
      <c r="I31" s="77"/>
    </row>
    <row r="32" spans="1:9" s="50" customFormat="1" ht="34.5" customHeight="1" x14ac:dyDescent="0.2">
      <c r="A32" s="122"/>
      <c r="B32" s="122"/>
      <c r="C32" s="122"/>
      <c r="D32" s="122"/>
      <c r="E32" s="154"/>
      <c r="F32" s="152" t="s">
        <v>129</v>
      </c>
      <c r="G32" s="153">
        <f>G38</f>
        <v>0</v>
      </c>
      <c r="H32" s="153">
        <f>H38</f>
        <v>-329436.3</v>
      </c>
      <c r="I32" s="77"/>
    </row>
    <row r="33" spans="1:9" s="50" customFormat="1" ht="33" x14ac:dyDescent="0.2">
      <c r="A33" s="122"/>
      <c r="B33" s="122"/>
      <c r="C33" s="122"/>
      <c r="D33" s="122"/>
      <c r="E33" s="154"/>
      <c r="F33" s="122" t="s">
        <v>26</v>
      </c>
      <c r="G33" s="149"/>
      <c r="H33" s="149"/>
      <c r="I33" s="77"/>
    </row>
    <row r="34" spans="1:9" s="50" customFormat="1" x14ac:dyDescent="0.2">
      <c r="A34" s="122"/>
      <c r="B34" s="122"/>
      <c r="C34" s="122"/>
      <c r="D34" s="122"/>
      <c r="E34" s="154"/>
      <c r="F34" s="122" t="s">
        <v>21</v>
      </c>
      <c r="G34" s="134">
        <f t="shared" ref="G34:H36" si="1">G35</f>
        <v>0</v>
      </c>
      <c r="H34" s="134">
        <f t="shared" si="1"/>
        <v>-329436.3</v>
      </c>
      <c r="I34" s="77"/>
    </row>
    <row r="35" spans="1:9" s="50" customFormat="1" x14ac:dyDescent="0.2">
      <c r="A35" s="122"/>
      <c r="B35" s="122"/>
      <c r="C35" s="122"/>
      <c r="D35" s="122"/>
      <c r="E35" s="154"/>
      <c r="F35" s="122" t="s">
        <v>130</v>
      </c>
      <c r="G35" s="134">
        <f t="shared" si="1"/>
        <v>0</v>
      </c>
      <c r="H35" s="134">
        <f t="shared" si="1"/>
        <v>-329436.3</v>
      </c>
      <c r="I35" s="77"/>
    </row>
    <row r="36" spans="1:9" s="50" customFormat="1" x14ac:dyDescent="0.2">
      <c r="A36" s="122"/>
      <c r="B36" s="122"/>
      <c r="C36" s="122"/>
      <c r="D36" s="122"/>
      <c r="E36" s="154"/>
      <c r="F36" s="122" t="s">
        <v>131</v>
      </c>
      <c r="G36" s="134">
        <f t="shared" si="1"/>
        <v>0</v>
      </c>
      <c r="H36" s="134">
        <f t="shared" si="1"/>
        <v>-329436.3</v>
      </c>
      <c r="I36" s="77"/>
    </row>
    <row r="37" spans="1:9" s="50" customFormat="1" x14ac:dyDescent="0.2">
      <c r="A37" s="122"/>
      <c r="B37" s="122"/>
      <c r="C37" s="122"/>
      <c r="D37" s="122"/>
      <c r="E37" s="154"/>
      <c r="F37" s="122" t="s">
        <v>132</v>
      </c>
      <c r="G37" s="134">
        <f>G38</f>
        <v>0</v>
      </c>
      <c r="H37" s="134">
        <f>H38</f>
        <v>-329436.3</v>
      </c>
      <c r="I37" s="77"/>
    </row>
    <row r="38" spans="1:9" s="50" customFormat="1" x14ac:dyDescent="0.2">
      <c r="A38" s="122"/>
      <c r="B38" s="122"/>
      <c r="C38" s="122"/>
      <c r="D38" s="122"/>
      <c r="E38" s="154"/>
      <c r="F38" s="122" t="s">
        <v>133</v>
      </c>
      <c r="G38" s="134">
        <v>0</v>
      </c>
      <c r="H38" s="134">
        <v>-329436.3</v>
      </c>
      <c r="I38" s="77"/>
    </row>
    <row r="39" spans="1:9" s="50" customFormat="1" ht="33" x14ac:dyDescent="0.2">
      <c r="A39" s="155" t="s">
        <v>134</v>
      </c>
      <c r="B39" s="156"/>
      <c r="C39" s="157"/>
      <c r="D39" s="157"/>
      <c r="E39" s="157"/>
      <c r="F39" s="158" t="s">
        <v>135</v>
      </c>
      <c r="G39" s="159">
        <f>G41</f>
        <v>-51990</v>
      </c>
      <c r="H39" s="159">
        <f>H41</f>
        <v>-51990</v>
      </c>
      <c r="I39" s="77"/>
    </row>
    <row r="40" spans="1:9" s="50" customFormat="1" x14ac:dyDescent="0.2">
      <c r="A40" s="160"/>
      <c r="B40" s="161"/>
      <c r="C40" s="161"/>
      <c r="D40" s="161"/>
      <c r="E40" s="161"/>
      <c r="F40" s="162" t="s">
        <v>136</v>
      </c>
      <c r="G40" s="163"/>
      <c r="H40" s="163"/>
      <c r="I40" s="77"/>
    </row>
    <row r="41" spans="1:9" s="50" customFormat="1" ht="34.5" customHeight="1" x14ac:dyDescent="0.2">
      <c r="A41" s="160"/>
      <c r="B41" s="164" t="s">
        <v>137</v>
      </c>
      <c r="C41" s="161"/>
      <c r="D41" s="161"/>
      <c r="E41" s="161"/>
      <c r="F41" s="165" t="s">
        <v>138</v>
      </c>
      <c r="G41" s="166">
        <f>G43</f>
        <v>-51990</v>
      </c>
      <c r="H41" s="166">
        <f>H43</f>
        <v>-51990</v>
      </c>
      <c r="I41" s="77"/>
    </row>
    <row r="42" spans="1:9" s="50" customFormat="1" x14ac:dyDescent="0.2">
      <c r="A42" s="160"/>
      <c r="B42" s="161"/>
      <c r="C42" s="161"/>
      <c r="D42" s="161"/>
      <c r="E42" s="161"/>
      <c r="F42" s="162" t="s">
        <v>136</v>
      </c>
      <c r="G42" s="163"/>
      <c r="H42" s="163"/>
      <c r="I42" s="77"/>
    </row>
    <row r="43" spans="1:9" s="50" customFormat="1" ht="30.75" customHeight="1" x14ac:dyDescent="0.2">
      <c r="A43" s="160"/>
      <c r="B43" s="161"/>
      <c r="C43" s="164" t="s">
        <v>139</v>
      </c>
      <c r="D43" s="161"/>
      <c r="E43" s="161"/>
      <c r="F43" s="165" t="s">
        <v>138</v>
      </c>
      <c r="G43" s="159">
        <f>G45</f>
        <v>-51990</v>
      </c>
      <c r="H43" s="159">
        <f>H45</f>
        <v>-51990</v>
      </c>
      <c r="I43" s="77"/>
    </row>
    <row r="44" spans="1:9" s="50" customFormat="1" x14ac:dyDescent="0.2">
      <c r="A44" s="160"/>
      <c r="B44" s="161"/>
      <c r="C44" s="167"/>
      <c r="D44" s="167"/>
      <c r="E44" s="167"/>
      <c r="F44" s="162" t="s">
        <v>136</v>
      </c>
      <c r="G44" s="163"/>
      <c r="H44" s="163"/>
      <c r="I44" s="77"/>
    </row>
    <row r="45" spans="1:9" s="50" customFormat="1" ht="33" x14ac:dyDescent="0.2">
      <c r="A45" s="122"/>
      <c r="B45" s="122"/>
      <c r="C45" s="122"/>
      <c r="D45" s="122"/>
      <c r="E45" s="122"/>
      <c r="F45" s="121" t="s">
        <v>70</v>
      </c>
      <c r="G45" s="159">
        <f>G47</f>
        <v>-51990</v>
      </c>
      <c r="H45" s="159">
        <f>H47</f>
        <v>-51990</v>
      </c>
      <c r="I45" s="77"/>
    </row>
    <row r="46" spans="1:9" s="50" customFormat="1" x14ac:dyDescent="0.2">
      <c r="A46" s="122"/>
      <c r="B46" s="122"/>
      <c r="C46" s="122"/>
      <c r="D46" s="122"/>
      <c r="E46" s="122"/>
      <c r="F46" s="122" t="s">
        <v>24</v>
      </c>
      <c r="G46" s="149"/>
      <c r="H46" s="149"/>
      <c r="I46" s="77"/>
    </row>
    <row r="47" spans="1:9" s="50" customFormat="1" ht="17.25" x14ac:dyDescent="0.2">
      <c r="A47" s="122"/>
      <c r="B47" s="122"/>
      <c r="C47" s="122"/>
      <c r="D47" s="168">
        <v>1072</v>
      </c>
      <c r="E47" s="168"/>
      <c r="F47" s="169" t="s">
        <v>143</v>
      </c>
      <c r="G47" s="170">
        <f>G49</f>
        <v>-51990</v>
      </c>
      <c r="H47" s="170">
        <f>H49</f>
        <v>-51990</v>
      </c>
      <c r="I47" s="77"/>
    </row>
    <row r="48" spans="1:9" s="50" customFormat="1" x14ac:dyDescent="0.2">
      <c r="A48" s="122"/>
      <c r="B48" s="122"/>
      <c r="C48" s="122"/>
      <c r="D48" s="122"/>
      <c r="E48" s="122"/>
      <c r="F48" s="122" t="s">
        <v>24</v>
      </c>
      <c r="G48" s="149"/>
      <c r="H48" s="149"/>
      <c r="I48" s="77"/>
    </row>
    <row r="49" spans="1:9" s="50" customFormat="1" ht="82.5" x14ac:dyDescent="0.2">
      <c r="A49" s="122"/>
      <c r="B49" s="122"/>
      <c r="C49" s="122"/>
      <c r="D49" s="122"/>
      <c r="E49" s="122" t="s">
        <v>140</v>
      </c>
      <c r="F49" s="122" t="s">
        <v>141</v>
      </c>
      <c r="G49" s="134">
        <f>G51</f>
        <v>-51990</v>
      </c>
      <c r="H49" s="134">
        <f>H51</f>
        <v>-51990</v>
      </c>
      <c r="I49" s="77"/>
    </row>
    <row r="50" spans="1:9" s="50" customFormat="1" x14ac:dyDescent="0.2">
      <c r="A50" s="122"/>
      <c r="B50" s="122"/>
      <c r="C50" s="122"/>
      <c r="D50" s="122"/>
      <c r="E50" s="154"/>
      <c r="F50" s="122" t="s">
        <v>25</v>
      </c>
      <c r="G50" s="149"/>
      <c r="H50" s="149"/>
      <c r="I50" s="77"/>
    </row>
    <row r="51" spans="1:9" s="50" customFormat="1" ht="34.5" customHeight="1" x14ac:dyDescent="0.2">
      <c r="A51" s="122"/>
      <c r="B51" s="122"/>
      <c r="C51" s="122"/>
      <c r="D51" s="122"/>
      <c r="E51" s="154"/>
      <c r="F51" s="152" t="s">
        <v>129</v>
      </c>
      <c r="G51" s="153">
        <f>G57</f>
        <v>-51990</v>
      </c>
      <c r="H51" s="153">
        <f>H57</f>
        <v>-51990</v>
      </c>
      <c r="I51" s="77"/>
    </row>
    <row r="52" spans="1:9" s="50" customFormat="1" ht="33" x14ac:dyDescent="0.2">
      <c r="A52" s="122"/>
      <c r="B52" s="122"/>
      <c r="C52" s="122"/>
      <c r="D52" s="122"/>
      <c r="E52" s="154"/>
      <c r="F52" s="122" t="s">
        <v>26</v>
      </c>
      <c r="G52" s="149"/>
      <c r="H52" s="149"/>
      <c r="I52" s="77"/>
    </row>
    <row r="53" spans="1:9" s="50" customFormat="1" x14ac:dyDescent="0.2">
      <c r="A53" s="122"/>
      <c r="B53" s="122"/>
      <c r="C53" s="122"/>
      <c r="D53" s="122"/>
      <c r="E53" s="154"/>
      <c r="F53" s="122" t="s">
        <v>21</v>
      </c>
      <c r="G53" s="134">
        <f t="shared" ref="G53:H55" si="2">G54</f>
        <v>-51990</v>
      </c>
      <c r="H53" s="134">
        <f t="shared" si="2"/>
        <v>-51990</v>
      </c>
      <c r="I53" s="77"/>
    </row>
    <row r="54" spans="1:9" s="50" customFormat="1" x14ac:dyDescent="0.2">
      <c r="A54" s="122"/>
      <c r="B54" s="122"/>
      <c r="C54" s="122"/>
      <c r="D54" s="122"/>
      <c r="E54" s="154"/>
      <c r="F54" s="122" t="s">
        <v>130</v>
      </c>
      <c r="G54" s="134">
        <f t="shared" si="2"/>
        <v>-51990</v>
      </c>
      <c r="H54" s="134">
        <f t="shared" si="2"/>
        <v>-51990</v>
      </c>
      <c r="I54" s="77"/>
    </row>
    <row r="55" spans="1:9" s="50" customFormat="1" x14ac:dyDescent="0.2">
      <c r="A55" s="122"/>
      <c r="B55" s="122"/>
      <c r="C55" s="122"/>
      <c r="D55" s="122"/>
      <c r="E55" s="154"/>
      <c r="F55" s="122" t="s">
        <v>131</v>
      </c>
      <c r="G55" s="134">
        <f t="shared" si="2"/>
        <v>-51990</v>
      </c>
      <c r="H55" s="134">
        <f t="shared" si="2"/>
        <v>-51990</v>
      </c>
      <c r="I55" s="77"/>
    </row>
    <row r="56" spans="1:9" s="50" customFormat="1" x14ac:dyDescent="0.2">
      <c r="A56" s="122"/>
      <c r="B56" s="122"/>
      <c r="C56" s="122"/>
      <c r="D56" s="122"/>
      <c r="E56" s="154"/>
      <c r="F56" s="122" t="s">
        <v>132</v>
      </c>
      <c r="G56" s="134">
        <f>G57</f>
        <v>-51990</v>
      </c>
      <c r="H56" s="134">
        <f>H57</f>
        <v>-51990</v>
      </c>
      <c r="I56" s="77"/>
    </row>
    <row r="57" spans="1:9" s="50" customFormat="1" x14ac:dyDescent="0.2">
      <c r="A57" s="122"/>
      <c r="B57" s="122"/>
      <c r="C57" s="122"/>
      <c r="D57" s="122"/>
      <c r="E57" s="154"/>
      <c r="F57" s="122" t="s">
        <v>142</v>
      </c>
      <c r="G57" s="134">
        <v>-51990</v>
      </c>
      <c r="H57" s="134">
        <v>-51990</v>
      </c>
      <c r="I57" s="77"/>
    </row>
    <row r="58" spans="1:9" s="50" customFormat="1" x14ac:dyDescent="0.2">
      <c r="A58" s="155" t="s">
        <v>152</v>
      </c>
      <c r="B58" s="156"/>
      <c r="C58" s="157"/>
      <c r="D58" s="157"/>
      <c r="E58" s="157"/>
      <c r="F58" s="158" t="s">
        <v>153</v>
      </c>
      <c r="G58" s="159">
        <f>G60</f>
        <v>-127102.5</v>
      </c>
      <c r="H58" s="159">
        <f>H60</f>
        <v>-669470</v>
      </c>
      <c r="I58" s="77"/>
    </row>
    <row r="59" spans="1:9" s="50" customFormat="1" x14ac:dyDescent="0.2">
      <c r="A59" s="160"/>
      <c r="B59" s="161"/>
      <c r="C59" s="161"/>
      <c r="D59" s="161"/>
      <c r="E59" s="161"/>
      <c r="F59" s="162" t="s">
        <v>136</v>
      </c>
      <c r="G59" s="163"/>
      <c r="H59" s="163"/>
      <c r="I59" s="77"/>
    </row>
    <row r="60" spans="1:9" s="50" customFormat="1" ht="34.5" customHeight="1" x14ac:dyDescent="0.2">
      <c r="A60" s="160"/>
      <c r="B60" s="164" t="s">
        <v>134</v>
      </c>
      <c r="C60" s="161"/>
      <c r="D60" s="161"/>
      <c r="E60" s="161"/>
      <c r="F60" s="165" t="s">
        <v>150</v>
      </c>
      <c r="G60" s="166">
        <f>G62</f>
        <v>-127102.5</v>
      </c>
      <c r="H60" s="166">
        <f>H62</f>
        <v>-669470</v>
      </c>
      <c r="I60" s="77"/>
    </row>
    <row r="61" spans="1:9" s="50" customFormat="1" x14ac:dyDescent="0.2">
      <c r="A61" s="160"/>
      <c r="B61" s="161"/>
      <c r="C61" s="161"/>
      <c r="D61" s="161"/>
      <c r="E61" s="161"/>
      <c r="F61" s="162" t="s">
        <v>136</v>
      </c>
      <c r="G61" s="163"/>
      <c r="H61" s="163"/>
      <c r="I61" s="77"/>
    </row>
    <row r="62" spans="1:9" s="50" customFormat="1" ht="30.75" customHeight="1" x14ac:dyDescent="0.2">
      <c r="A62" s="160"/>
      <c r="B62" s="161"/>
      <c r="C62" s="164" t="s">
        <v>139</v>
      </c>
      <c r="D62" s="161"/>
      <c r="E62" s="161"/>
      <c r="F62" s="165" t="s">
        <v>150</v>
      </c>
      <c r="G62" s="159">
        <f>G64</f>
        <v>-127102.5</v>
      </c>
      <c r="H62" s="159">
        <f>H64</f>
        <v>-669470</v>
      </c>
      <c r="I62" s="77"/>
    </row>
    <row r="63" spans="1:9" s="50" customFormat="1" x14ac:dyDescent="0.2">
      <c r="A63" s="160"/>
      <c r="B63" s="161"/>
      <c r="C63" s="167"/>
      <c r="D63" s="167"/>
      <c r="E63" s="167"/>
      <c r="F63" s="162" t="s">
        <v>136</v>
      </c>
      <c r="G63" s="163"/>
      <c r="H63" s="163"/>
      <c r="I63" s="77"/>
    </row>
    <row r="64" spans="1:9" s="50" customFormat="1" ht="33" x14ac:dyDescent="0.2">
      <c r="A64" s="122"/>
      <c r="B64" s="122"/>
      <c r="C64" s="122"/>
      <c r="D64" s="122"/>
      <c r="E64" s="122"/>
      <c r="F64" s="121" t="s">
        <v>70</v>
      </c>
      <c r="G64" s="159">
        <f>G66</f>
        <v>-127102.5</v>
      </c>
      <c r="H64" s="159">
        <f>H66</f>
        <v>-669470</v>
      </c>
      <c r="I64" s="77"/>
    </row>
    <row r="65" spans="1:9" s="50" customFormat="1" x14ac:dyDescent="0.2">
      <c r="A65" s="122"/>
      <c r="B65" s="122"/>
      <c r="C65" s="122"/>
      <c r="D65" s="122"/>
      <c r="E65" s="122"/>
      <c r="F65" s="122" t="s">
        <v>24</v>
      </c>
      <c r="G65" s="149"/>
      <c r="H65" s="149"/>
      <c r="I65" s="77"/>
    </row>
    <row r="66" spans="1:9" s="50" customFormat="1" ht="17.25" x14ac:dyDescent="0.2">
      <c r="A66" s="122"/>
      <c r="B66" s="122"/>
      <c r="C66" s="122"/>
      <c r="D66" s="168">
        <v>1070</v>
      </c>
      <c r="E66" s="168"/>
      <c r="F66" s="169" t="s">
        <v>151</v>
      </c>
      <c r="G66" s="170">
        <f>G68</f>
        <v>-127102.5</v>
      </c>
      <c r="H66" s="170">
        <f>H68</f>
        <v>-669470</v>
      </c>
      <c r="I66" s="77"/>
    </row>
    <row r="67" spans="1:9" s="50" customFormat="1" x14ac:dyDescent="0.2">
      <c r="A67" s="122"/>
      <c r="B67" s="122"/>
      <c r="C67" s="122"/>
      <c r="D67" s="122"/>
      <c r="E67" s="122"/>
      <c r="F67" s="122" t="s">
        <v>24</v>
      </c>
      <c r="G67" s="149"/>
      <c r="H67" s="149"/>
      <c r="I67" s="77"/>
    </row>
    <row r="68" spans="1:9" s="50" customFormat="1" ht="49.5" x14ac:dyDescent="0.2">
      <c r="A68" s="122"/>
      <c r="B68" s="122"/>
      <c r="C68" s="122"/>
      <c r="D68" s="122"/>
      <c r="E68" s="122" t="s">
        <v>144</v>
      </c>
      <c r="F68" s="122" t="s">
        <v>145</v>
      </c>
      <c r="G68" s="134">
        <f>G70</f>
        <v>-127102.5</v>
      </c>
      <c r="H68" s="134">
        <f>H70</f>
        <v>-669470</v>
      </c>
      <c r="I68" s="77"/>
    </row>
    <row r="69" spans="1:9" s="50" customFormat="1" x14ac:dyDescent="0.2">
      <c r="A69" s="122"/>
      <c r="B69" s="122"/>
      <c r="C69" s="122"/>
      <c r="D69" s="122"/>
      <c r="E69" s="154"/>
      <c r="F69" s="122" t="s">
        <v>25</v>
      </c>
      <c r="G69" s="149"/>
      <c r="H69" s="149"/>
      <c r="I69" s="77"/>
    </row>
    <row r="70" spans="1:9" s="50" customFormat="1" ht="34.5" customHeight="1" x14ac:dyDescent="0.2">
      <c r="A70" s="122"/>
      <c r="B70" s="122"/>
      <c r="C70" s="122"/>
      <c r="D70" s="122"/>
      <c r="E70" s="154"/>
      <c r="F70" s="152" t="s">
        <v>146</v>
      </c>
      <c r="G70" s="153">
        <f>G76</f>
        <v>-127102.5</v>
      </c>
      <c r="H70" s="153">
        <f>H76</f>
        <v>-669470</v>
      </c>
      <c r="I70" s="77"/>
    </row>
    <row r="71" spans="1:9" s="50" customFormat="1" ht="33" x14ac:dyDescent="0.2">
      <c r="A71" s="122"/>
      <c r="B71" s="122"/>
      <c r="C71" s="122"/>
      <c r="D71" s="122"/>
      <c r="E71" s="154"/>
      <c r="F71" s="122" t="s">
        <v>26</v>
      </c>
      <c r="G71" s="149"/>
      <c r="H71" s="149"/>
      <c r="I71" s="77"/>
    </row>
    <row r="72" spans="1:9" s="50" customFormat="1" x14ac:dyDescent="0.2">
      <c r="A72" s="122"/>
      <c r="B72" s="122"/>
      <c r="C72" s="122"/>
      <c r="D72" s="122"/>
      <c r="E72" s="154"/>
      <c r="F72" s="122" t="s">
        <v>21</v>
      </c>
      <c r="G72" s="134">
        <f t="shared" ref="G72:H74" si="3">G73</f>
        <v>-127102.5</v>
      </c>
      <c r="H72" s="134">
        <f t="shared" si="3"/>
        <v>-669470</v>
      </c>
      <c r="I72" s="77"/>
    </row>
    <row r="73" spans="1:9" s="50" customFormat="1" x14ac:dyDescent="0.2">
      <c r="A73" s="122"/>
      <c r="B73" s="122"/>
      <c r="C73" s="122"/>
      <c r="D73" s="122"/>
      <c r="E73" s="154"/>
      <c r="F73" s="122" t="s">
        <v>98</v>
      </c>
      <c r="G73" s="134">
        <f t="shared" si="3"/>
        <v>-127102.5</v>
      </c>
      <c r="H73" s="134">
        <f t="shared" si="3"/>
        <v>-669470</v>
      </c>
      <c r="I73" s="77"/>
    </row>
    <row r="74" spans="1:9" s="50" customFormat="1" x14ac:dyDescent="0.2">
      <c r="A74" s="122"/>
      <c r="B74" s="122"/>
      <c r="C74" s="122"/>
      <c r="D74" s="122"/>
      <c r="E74" s="154"/>
      <c r="F74" s="122" t="s">
        <v>147</v>
      </c>
      <c r="G74" s="134">
        <f t="shared" si="3"/>
        <v>-127102.5</v>
      </c>
      <c r="H74" s="134">
        <f t="shared" si="3"/>
        <v>-669470</v>
      </c>
      <c r="I74" s="77"/>
    </row>
    <row r="75" spans="1:9" s="50" customFormat="1" x14ac:dyDescent="0.2">
      <c r="A75" s="122"/>
      <c r="B75" s="122"/>
      <c r="C75" s="122"/>
      <c r="D75" s="122"/>
      <c r="E75" s="154"/>
      <c r="F75" s="122" t="s">
        <v>148</v>
      </c>
      <c r="G75" s="134">
        <f>G76</f>
        <v>-127102.5</v>
      </c>
      <c r="H75" s="134">
        <f>H76</f>
        <v>-669470</v>
      </c>
      <c r="I75" s="77"/>
    </row>
    <row r="76" spans="1:9" s="50" customFormat="1" x14ac:dyDescent="0.2">
      <c r="A76" s="122"/>
      <c r="B76" s="122"/>
      <c r="C76" s="122"/>
      <c r="D76" s="122"/>
      <c r="E76" s="154"/>
      <c r="F76" s="122" t="s">
        <v>149</v>
      </c>
      <c r="G76" s="134">
        <v>-127102.5</v>
      </c>
      <c r="H76" s="134">
        <v>-669470</v>
      </c>
      <c r="I76" s="77"/>
    </row>
    <row r="77" spans="1:9" s="74" customFormat="1" x14ac:dyDescent="0.3">
      <c r="A77" s="171" t="s">
        <v>95</v>
      </c>
      <c r="B77" s="61"/>
      <c r="C77" s="61"/>
      <c r="D77" s="61"/>
      <c r="E77" s="61"/>
      <c r="F77" s="171" t="s">
        <v>96</v>
      </c>
      <c r="G77" s="172">
        <f t="shared" ref="G77:H77" si="4">G79</f>
        <v>1543343.2000000002</v>
      </c>
      <c r="H77" s="172">
        <f t="shared" si="4"/>
        <v>2415147</v>
      </c>
      <c r="I77" s="73"/>
    </row>
    <row r="78" spans="1:9" s="74" customFormat="1" ht="16.5" customHeight="1" x14ac:dyDescent="0.3">
      <c r="A78" s="61"/>
      <c r="B78" s="61"/>
      <c r="C78" s="61"/>
      <c r="D78" s="61"/>
      <c r="E78" s="61"/>
      <c r="F78" s="61" t="s">
        <v>24</v>
      </c>
      <c r="G78" s="172"/>
      <c r="H78" s="172"/>
      <c r="I78" s="73"/>
    </row>
    <row r="79" spans="1:9" s="74" customFormat="1" ht="16.5" customHeight="1" x14ac:dyDescent="0.3">
      <c r="A79" s="61"/>
      <c r="B79" s="171" t="s">
        <v>75</v>
      </c>
      <c r="C79" s="61"/>
      <c r="D79" s="61"/>
      <c r="E79" s="61"/>
      <c r="F79" s="171" t="s">
        <v>97</v>
      </c>
      <c r="G79" s="172">
        <f t="shared" ref="G79:H79" si="5">G81</f>
        <v>1543343.2000000002</v>
      </c>
      <c r="H79" s="172">
        <f t="shared" si="5"/>
        <v>2415147</v>
      </c>
      <c r="I79" s="73"/>
    </row>
    <row r="80" spans="1:9" s="74" customFormat="1" ht="16.5" customHeight="1" x14ac:dyDescent="0.3">
      <c r="A80" s="61"/>
      <c r="B80" s="61"/>
      <c r="C80" s="61"/>
      <c r="D80" s="61"/>
      <c r="E80" s="61"/>
      <c r="F80" s="61" t="s">
        <v>24</v>
      </c>
      <c r="G80" s="172"/>
      <c r="H80" s="172"/>
      <c r="I80" s="73"/>
    </row>
    <row r="81" spans="1:9" s="74" customFormat="1" ht="16.5" customHeight="1" x14ac:dyDescent="0.3">
      <c r="A81" s="61"/>
      <c r="B81" s="61"/>
      <c r="C81" s="171" t="s">
        <v>75</v>
      </c>
      <c r="D81" s="61"/>
      <c r="E81" s="61"/>
      <c r="F81" s="171" t="s">
        <v>82</v>
      </c>
      <c r="G81" s="172">
        <f t="shared" ref="G81:H81" si="6">G83</f>
        <v>1543343.2000000002</v>
      </c>
      <c r="H81" s="172">
        <f t="shared" si="6"/>
        <v>2415147</v>
      </c>
      <c r="I81" s="73"/>
    </row>
    <row r="82" spans="1:9" s="74" customFormat="1" x14ac:dyDescent="0.3">
      <c r="A82" s="61"/>
      <c r="B82" s="61"/>
      <c r="C82" s="61"/>
      <c r="D82" s="61"/>
      <c r="E82" s="61"/>
      <c r="F82" s="61" t="s">
        <v>24</v>
      </c>
      <c r="G82" s="172"/>
      <c r="H82" s="172"/>
      <c r="I82" s="73"/>
    </row>
    <row r="83" spans="1:9" s="74" customFormat="1" ht="16.5" customHeight="1" x14ac:dyDescent="0.3">
      <c r="A83" s="61"/>
      <c r="B83" s="61"/>
      <c r="C83" s="61"/>
      <c r="D83" s="61"/>
      <c r="E83" s="61"/>
      <c r="F83" s="171" t="s">
        <v>80</v>
      </c>
      <c r="G83" s="172">
        <f t="shared" ref="G83:H83" si="7">G85</f>
        <v>1543343.2000000002</v>
      </c>
      <c r="H83" s="172">
        <f t="shared" si="7"/>
        <v>2415147</v>
      </c>
      <c r="I83" s="73"/>
    </row>
    <row r="84" spans="1:9" s="74" customFormat="1" x14ac:dyDescent="0.3">
      <c r="A84" s="61"/>
      <c r="B84" s="61"/>
      <c r="C84" s="61"/>
      <c r="D84" s="61"/>
      <c r="E84" s="61"/>
      <c r="F84" s="61" t="s">
        <v>24</v>
      </c>
      <c r="G84" s="172"/>
      <c r="H84" s="172"/>
      <c r="I84" s="73"/>
    </row>
    <row r="85" spans="1:9" s="74" customFormat="1" x14ac:dyDescent="0.3">
      <c r="A85" s="61"/>
      <c r="B85" s="61"/>
      <c r="C85" s="61"/>
      <c r="D85" s="171" t="s">
        <v>81</v>
      </c>
      <c r="E85" s="61"/>
      <c r="F85" s="61" t="s">
        <v>82</v>
      </c>
      <c r="G85" s="172">
        <f>G87+G95</f>
        <v>1543343.2000000002</v>
      </c>
      <c r="H85" s="172">
        <f>H87+H95</f>
        <v>2415147</v>
      </c>
      <c r="I85" s="78"/>
    </row>
    <row r="86" spans="1:9" s="74" customFormat="1" x14ac:dyDescent="0.3">
      <c r="A86" s="173"/>
      <c r="B86" s="173"/>
      <c r="C86" s="173"/>
      <c r="D86" s="61"/>
      <c r="E86" s="61"/>
      <c r="F86" s="61" t="s">
        <v>24</v>
      </c>
      <c r="G86" s="172"/>
      <c r="H86" s="172"/>
      <c r="I86" s="73"/>
    </row>
    <row r="87" spans="1:9" s="74" customFormat="1" x14ac:dyDescent="0.3">
      <c r="A87" s="61"/>
      <c r="B87" s="61"/>
      <c r="C87" s="61"/>
      <c r="D87" s="61"/>
      <c r="E87" s="174" t="s">
        <v>85</v>
      </c>
      <c r="F87" s="61" t="s">
        <v>82</v>
      </c>
      <c r="G87" s="172">
        <f>G89</f>
        <v>-2556656.7999999998</v>
      </c>
      <c r="H87" s="172">
        <f>H89</f>
        <v>-1684853</v>
      </c>
      <c r="I87" s="73"/>
    </row>
    <row r="88" spans="1:9" s="74" customFormat="1" x14ac:dyDescent="0.3">
      <c r="A88" s="61"/>
      <c r="B88" s="61"/>
      <c r="C88" s="61"/>
      <c r="D88" s="175"/>
      <c r="E88" s="61"/>
      <c r="F88" s="61" t="s">
        <v>25</v>
      </c>
      <c r="G88" s="172"/>
      <c r="H88" s="172"/>
      <c r="I88" s="73"/>
    </row>
    <row r="89" spans="1:9" s="74" customFormat="1" x14ac:dyDescent="0.3">
      <c r="A89" s="61"/>
      <c r="B89" s="61"/>
      <c r="C89" s="61"/>
      <c r="D89" s="175"/>
      <c r="E89" s="61"/>
      <c r="F89" s="63" t="s">
        <v>80</v>
      </c>
      <c r="G89" s="172">
        <f t="shared" ref="G89:H89" si="8">G91</f>
        <v>-2556656.7999999998</v>
      </c>
      <c r="H89" s="172">
        <f t="shared" si="8"/>
        <v>-1684853</v>
      </c>
      <c r="I89" s="73"/>
    </row>
    <row r="90" spans="1:9" s="74" customFormat="1" ht="33" x14ac:dyDescent="0.3">
      <c r="A90" s="61"/>
      <c r="B90" s="61"/>
      <c r="C90" s="61"/>
      <c r="D90" s="175"/>
      <c r="E90" s="61"/>
      <c r="F90" s="61" t="s">
        <v>26</v>
      </c>
      <c r="G90" s="172"/>
      <c r="H90" s="172"/>
      <c r="I90" s="73"/>
    </row>
    <row r="91" spans="1:9" s="74" customFormat="1" x14ac:dyDescent="0.3">
      <c r="A91" s="61"/>
      <c r="B91" s="61"/>
      <c r="C91" s="61"/>
      <c r="D91" s="175"/>
      <c r="E91" s="61"/>
      <c r="F91" s="176" t="s">
        <v>21</v>
      </c>
      <c r="G91" s="172">
        <f t="shared" ref="G91:H93" si="9">G92</f>
        <v>-2556656.7999999998</v>
      </c>
      <c r="H91" s="172">
        <f t="shared" si="9"/>
        <v>-1684853</v>
      </c>
      <c r="I91" s="73"/>
    </row>
    <row r="92" spans="1:9" s="74" customFormat="1" x14ac:dyDescent="0.3">
      <c r="A92" s="61"/>
      <c r="B92" s="61"/>
      <c r="C92" s="61"/>
      <c r="D92" s="175"/>
      <c r="E92" s="61"/>
      <c r="F92" s="176" t="s">
        <v>98</v>
      </c>
      <c r="G92" s="172">
        <f t="shared" si="9"/>
        <v>-2556656.7999999998</v>
      </c>
      <c r="H92" s="172">
        <f t="shared" si="9"/>
        <v>-1684853</v>
      </c>
      <c r="I92" s="73"/>
    </row>
    <row r="93" spans="1:9" s="74" customFormat="1" x14ac:dyDescent="0.3">
      <c r="A93" s="61"/>
      <c r="B93" s="61"/>
      <c r="C93" s="61"/>
      <c r="D93" s="175"/>
      <c r="E93" s="61"/>
      <c r="F93" s="176" t="s">
        <v>99</v>
      </c>
      <c r="G93" s="172">
        <f t="shared" si="9"/>
        <v>-2556656.7999999998</v>
      </c>
      <c r="H93" s="172">
        <f t="shared" si="9"/>
        <v>-1684853</v>
      </c>
      <c r="I93" s="73"/>
    </row>
    <row r="94" spans="1:9" s="74" customFormat="1" x14ac:dyDescent="0.3">
      <c r="A94" s="61"/>
      <c r="B94" s="61"/>
      <c r="C94" s="61"/>
      <c r="D94" s="175"/>
      <c r="E94" s="61"/>
      <c r="F94" s="61" t="s">
        <v>100</v>
      </c>
      <c r="G94" s="172">
        <v>-2556656.7999999998</v>
      </c>
      <c r="H94" s="172">
        <v>-1684853</v>
      </c>
      <c r="I94" s="73"/>
    </row>
    <row r="95" spans="1:9" s="74" customFormat="1" x14ac:dyDescent="0.3">
      <c r="A95" s="61"/>
      <c r="B95" s="61"/>
      <c r="C95" s="61"/>
      <c r="D95" s="61"/>
      <c r="E95" s="174" t="s">
        <v>85</v>
      </c>
      <c r="F95" s="61" t="s">
        <v>82</v>
      </c>
      <c r="G95" s="172">
        <f>G97</f>
        <v>4100000</v>
      </c>
      <c r="H95" s="172">
        <f>H97</f>
        <v>4100000</v>
      </c>
      <c r="I95" s="73"/>
    </row>
    <row r="96" spans="1:9" s="74" customFormat="1" x14ac:dyDescent="0.3">
      <c r="A96" s="61"/>
      <c r="B96" s="61"/>
      <c r="C96" s="61"/>
      <c r="D96" s="175"/>
      <c r="E96" s="61"/>
      <c r="F96" s="61" t="s">
        <v>25</v>
      </c>
      <c r="G96" s="172"/>
      <c r="H96" s="172"/>
      <c r="I96" s="73"/>
    </row>
    <row r="97" spans="1:9" s="74" customFormat="1" x14ac:dyDescent="0.3">
      <c r="A97" s="61"/>
      <c r="B97" s="61"/>
      <c r="C97" s="61"/>
      <c r="D97" s="175"/>
      <c r="E97" s="61"/>
      <c r="F97" s="63" t="s">
        <v>80</v>
      </c>
      <c r="G97" s="172">
        <f t="shared" ref="G97:H97" si="10">G99</f>
        <v>4100000</v>
      </c>
      <c r="H97" s="172">
        <f t="shared" si="10"/>
        <v>4100000</v>
      </c>
      <c r="I97" s="73"/>
    </row>
    <row r="98" spans="1:9" s="74" customFormat="1" ht="33" x14ac:dyDescent="0.3">
      <c r="A98" s="61"/>
      <c r="B98" s="61"/>
      <c r="C98" s="61"/>
      <c r="D98" s="175"/>
      <c r="E98" s="61"/>
      <c r="F98" s="61" t="s">
        <v>26</v>
      </c>
      <c r="G98" s="172"/>
      <c r="H98" s="172"/>
      <c r="I98" s="73"/>
    </row>
    <row r="99" spans="1:9" s="74" customFormat="1" x14ac:dyDescent="0.3">
      <c r="A99" s="61"/>
      <c r="B99" s="61"/>
      <c r="C99" s="61"/>
      <c r="D99" s="175"/>
      <c r="E99" s="61"/>
      <c r="F99" s="176" t="s">
        <v>21</v>
      </c>
      <c r="G99" s="172">
        <f t="shared" ref="G99:H101" si="11">G100</f>
        <v>4100000</v>
      </c>
      <c r="H99" s="172">
        <f t="shared" si="11"/>
        <v>4100000</v>
      </c>
      <c r="I99" s="73"/>
    </row>
    <row r="100" spans="1:9" s="74" customFormat="1" x14ac:dyDescent="0.3">
      <c r="A100" s="61"/>
      <c r="B100" s="61"/>
      <c r="C100" s="61"/>
      <c r="D100" s="175"/>
      <c r="E100" s="61"/>
      <c r="F100" s="176" t="s">
        <v>98</v>
      </c>
      <c r="G100" s="172">
        <f t="shared" si="11"/>
        <v>4100000</v>
      </c>
      <c r="H100" s="172">
        <f t="shared" si="11"/>
        <v>4100000</v>
      </c>
      <c r="I100" s="73"/>
    </row>
    <row r="101" spans="1:9" s="74" customFormat="1" x14ac:dyDescent="0.3">
      <c r="A101" s="61"/>
      <c r="B101" s="61"/>
      <c r="C101" s="61"/>
      <c r="D101" s="175"/>
      <c r="E101" s="61"/>
      <c r="F101" s="176" t="s">
        <v>99</v>
      </c>
      <c r="G101" s="172">
        <f t="shared" si="11"/>
        <v>4100000</v>
      </c>
      <c r="H101" s="172">
        <f t="shared" si="11"/>
        <v>4100000</v>
      </c>
      <c r="I101" s="73"/>
    </row>
    <row r="102" spans="1:9" s="74" customFormat="1" x14ac:dyDescent="0.3">
      <c r="A102" s="61"/>
      <c r="B102" s="61"/>
      <c r="C102" s="61"/>
      <c r="D102" s="175"/>
      <c r="E102" s="61"/>
      <c r="F102" s="61" t="s">
        <v>100</v>
      </c>
      <c r="G102" s="172">
        <v>4100000</v>
      </c>
      <c r="H102" s="172">
        <v>4100000</v>
      </c>
      <c r="I102" s="73"/>
    </row>
  </sheetData>
  <mergeCells count="9">
    <mergeCell ref="A2:H2"/>
    <mergeCell ref="A3:H3"/>
    <mergeCell ref="H7:H8"/>
    <mergeCell ref="A4:H4"/>
    <mergeCell ref="A6:C7"/>
    <mergeCell ref="D6:E7"/>
    <mergeCell ref="F6:F8"/>
    <mergeCell ref="G7:G8"/>
    <mergeCell ref="G6:H6"/>
  </mergeCells>
  <pageMargins left="0.35433070866141736" right="0.70866141732283472" top="0.74803149606299213" bottom="0.74803149606299213" header="0.31496062992125984" footer="0.31496062992125984"/>
  <pageSetup paperSize="9" scale="4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view="pageBreakPreview" topLeftCell="C4" zoomScaleNormal="100" zoomScaleSheetLayoutView="100" workbookViewId="0">
      <selection activeCell="D8" sqref="D8:I9"/>
    </sheetView>
  </sheetViews>
  <sheetFormatPr defaultColWidth="9.42578125" defaultRowHeight="13.5" x14ac:dyDescent="0.25"/>
  <cols>
    <col min="1" max="1" width="7.85546875" style="179" customWidth="1"/>
    <col min="2" max="2" width="7" style="179" customWidth="1"/>
    <col min="3" max="3" width="81.28515625" style="179" customWidth="1"/>
    <col min="4" max="6" width="17.5703125" style="179" customWidth="1"/>
    <col min="7" max="9" width="17.28515625" style="179" customWidth="1"/>
    <col min="10" max="10" width="11" style="179" bestFit="1" customWidth="1"/>
    <col min="11" max="11" width="10.140625" style="179" bestFit="1" customWidth="1"/>
    <col min="12" max="12" width="11.28515625" style="179" customWidth="1"/>
    <col min="13" max="253" width="9.42578125" style="179"/>
    <col min="254" max="254" width="7.85546875" style="179" customWidth="1"/>
    <col min="255" max="255" width="7" style="179" customWidth="1"/>
    <col min="256" max="256" width="81.28515625" style="179" customWidth="1"/>
    <col min="257" max="262" width="17.5703125" style="179" customWidth="1"/>
    <col min="263" max="265" width="17.28515625" style="179" customWidth="1"/>
    <col min="266" max="266" width="11" style="179" bestFit="1" customWidth="1"/>
    <col min="267" max="267" width="10.140625" style="179" bestFit="1" customWidth="1"/>
    <col min="268" max="268" width="11.28515625" style="179" customWidth="1"/>
    <col min="269" max="509" width="9.42578125" style="179"/>
    <col min="510" max="510" width="7.85546875" style="179" customWidth="1"/>
    <col min="511" max="511" width="7" style="179" customWidth="1"/>
    <col min="512" max="512" width="81.28515625" style="179" customWidth="1"/>
    <col min="513" max="518" width="17.5703125" style="179" customWidth="1"/>
    <col min="519" max="521" width="17.28515625" style="179" customWidth="1"/>
    <col min="522" max="522" width="11" style="179" bestFit="1" customWidth="1"/>
    <col min="523" max="523" width="10.140625" style="179" bestFit="1" customWidth="1"/>
    <col min="524" max="524" width="11.28515625" style="179" customWidth="1"/>
    <col min="525" max="765" width="9.42578125" style="179"/>
    <col min="766" max="766" width="7.85546875" style="179" customWidth="1"/>
    <col min="767" max="767" width="7" style="179" customWidth="1"/>
    <col min="768" max="768" width="81.28515625" style="179" customWidth="1"/>
    <col min="769" max="774" width="17.5703125" style="179" customWidth="1"/>
    <col min="775" max="777" width="17.28515625" style="179" customWidth="1"/>
    <col min="778" max="778" width="11" style="179" bestFit="1" customWidth="1"/>
    <col min="779" max="779" width="10.140625" style="179" bestFit="1" customWidth="1"/>
    <col min="780" max="780" width="11.28515625" style="179" customWidth="1"/>
    <col min="781" max="1021" width="9.42578125" style="179"/>
    <col min="1022" max="1022" width="7.85546875" style="179" customWidth="1"/>
    <col min="1023" max="1023" width="7" style="179" customWidth="1"/>
    <col min="1024" max="1024" width="81.28515625" style="179" customWidth="1"/>
    <col min="1025" max="1030" width="17.5703125" style="179" customWidth="1"/>
    <col min="1031" max="1033" width="17.28515625" style="179" customWidth="1"/>
    <col min="1034" max="1034" width="11" style="179" bestFit="1" customWidth="1"/>
    <col min="1035" max="1035" width="10.140625" style="179" bestFit="1" customWidth="1"/>
    <col min="1036" max="1036" width="11.28515625" style="179" customWidth="1"/>
    <col min="1037" max="1277" width="9.42578125" style="179"/>
    <col min="1278" max="1278" width="7.85546875" style="179" customWidth="1"/>
    <col min="1279" max="1279" width="7" style="179" customWidth="1"/>
    <col min="1280" max="1280" width="81.28515625" style="179" customWidth="1"/>
    <col min="1281" max="1286" width="17.5703125" style="179" customWidth="1"/>
    <col min="1287" max="1289" width="17.28515625" style="179" customWidth="1"/>
    <col min="1290" max="1290" width="11" style="179" bestFit="1" customWidth="1"/>
    <col min="1291" max="1291" width="10.140625" style="179" bestFit="1" customWidth="1"/>
    <col min="1292" max="1292" width="11.28515625" style="179" customWidth="1"/>
    <col min="1293" max="1533" width="9.42578125" style="179"/>
    <col min="1534" max="1534" width="7.85546875" style="179" customWidth="1"/>
    <col min="1535" max="1535" width="7" style="179" customWidth="1"/>
    <col min="1536" max="1536" width="81.28515625" style="179" customWidth="1"/>
    <col min="1537" max="1542" width="17.5703125" style="179" customWidth="1"/>
    <col min="1543" max="1545" width="17.28515625" style="179" customWidth="1"/>
    <col min="1546" max="1546" width="11" style="179" bestFit="1" customWidth="1"/>
    <col min="1547" max="1547" width="10.140625" style="179" bestFit="1" customWidth="1"/>
    <col min="1548" max="1548" width="11.28515625" style="179" customWidth="1"/>
    <col min="1549" max="1789" width="9.42578125" style="179"/>
    <col min="1790" max="1790" width="7.85546875" style="179" customWidth="1"/>
    <col min="1791" max="1791" width="7" style="179" customWidth="1"/>
    <col min="1792" max="1792" width="81.28515625" style="179" customWidth="1"/>
    <col min="1793" max="1798" width="17.5703125" style="179" customWidth="1"/>
    <col min="1799" max="1801" width="17.28515625" style="179" customWidth="1"/>
    <col min="1802" max="1802" width="11" style="179" bestFit="1" customWidth="1"/>
    <col min="1803" max="1803" width="10.140625" style="179" bestFit="1" customWidth="1"/>
    <col min="1804" max="1804" width="11.28515625" style="179" customWidth="1"/>
    <col min="1805" max="2045" width="9.42578125" style="179"/>
    <col min="2046" max="2046" width="7.85546875" style="179" customWidth="1"/>
    <col min="2047" max="2047" width="7" style="179" customWidth="1"/>
    <col min="2048" max="2048" width="81.28515625" style="179" customWidth="1"/>
    <col min="2049" max="2054" width="17.5703125" style="179" customWidth="1"/>
    <col min="2055" max="2057" width="17.28515625" style="179" customWidth="1"/>
    <col min="2058" max="2058" width="11" style="179" bestFit="1" customWidth="1"/>
    <col min="2059" max="2059" width="10.140625" style="179" bestFit="1" customWidth="1"/>
    <col min="2060" max="2060" width="11.28515625" style="179" customWidth="1"/>
    <col min="2061" max="2301" width="9.42578125" style="179"/>
    <col min="2302" max="2302" width="7.85546875" style="179" customWidth="1"/>
    <col min="2303" max="2303" width="7" style="179" customWidth="1"/>
    <col min="2304" max="2304" width="81.28515625" style="179" customWidth="1"/>
    <col min="2305" max="2310" width="17.5703125" style="179" customWidth="1"/>
    <col min="2311" max="2313" width="17.28515625" style="179" customWidth="1"/>
    <col min="2314" max="2314" width="11" style="179" bestFit="1" customWidth="1"/>
    <col min="2315" max="2315" width="10.140625" style="179" bestFit="1" customWidth="1"/>
    <col min="2316" max="2316" width="11.28515625" style="179" customWidth="1"/>
    <col min="2317" max="2557" width="9.42578125" style="179"/>
    <col min="2558" max="2558" width="7.85546875" style="179" customWidth="1"/>
    <col min="2559" max="2559" width="7" style="179" customWidth="1"/>
    <col min="2560" max="2560" width="81.28515625" style="179" customWidth="1"/>
    <col min="2561" max="2566" width="17.5703125" style="179" customWidth="1"/>
    <col min="2567" max="2569" width="17.28515625" style="179" customWidth="1"/>
    <col min="2570" max="2570" width="11" style="179" bestFit="1" customWidth="1"/>
    <col min="2571" max="2571" width="10.140625" style="179" bestFit="1" customWidth="1"/>
    <col min="2572" max="2572" width="11.28515625" style="179" customWidth="1"/>
    <col min="2573" max="2813" width="9.42578125" style="179"/>
    <col min="2814" max="2814" width="7.85546875" style="179" customWidth="1"/>
    <col min="2815" max="2815" width="7" style="179" customWidth="1"/>
    <col min="2816" max="2816" width="81.28515625" style="179" customWidth="1"/>
    <col min="2817" max="2822" width="17.5703125" style="179" customWidth="1"/>
    <col min="2823" max="2825" width="17.28515625" style="179" customWidth="1"/>
    <col min="2826" max="2826" width="11" style="179" bestFit="1" customWidth="1"/>
    <col min="2827" max="2827" width="10.140625" style="179" bestFit="1" customWidth="1"/>
    <col min="2828" max="2828" width="11.28515625" style="179" customWidth="1"/>
    <col min="2829" max="3069" width="9.42578125" style="179"/>
    <col min="3070" max="3070" width="7.85546875" style="179" customWidth="1"/>
    <col min="3071" max="3071" width="7" style="179" customWidth="1"/>
    <col min="3072" max="3072" width="81.28515625" style="179" customWidth="1"/>
    <col min="3073" max="3078" width="17.5703125" style="179" customWidth="1"/>
    <col min="3079" max="3081" width="17.28515625" style="179" customWidth="1"/>
    <col min="3082" max="3082" width="11" style="179" bestFit="1" customWidth="1"/>
    <col min="3083" max="3083" width="10.140625" style="179" bestFit="1" customWidth="1"/>
    <col min="3084" max="3084" width="11.28515625" style="179" customWidth="1"/>
    <col min="3085" max="3325" width="9.42578125" style="179"/>
    <col min="3326" max="3326" width="7.85546875" style="179" customWidth="1"/>
    <col min="3327" max="3327" width="7" style="179" customWidth="1"/>
    <col min="3328" max="3328" width="81.28515625" style="179" customWidth="1"/>
    <col min="3329" max="3334" width="17.5703125" style="179" customWidth="1"/>
    <col min="3335" max="3337" width="17.28515625" style="179" customWidth="1"/>
    <col min="3338" max="3338" width="11" style="179" bestFit="1" customWidth="1"/>
    <col min="3339" max="3339" width="10.140625" style="179" bestFit="1" customWidth="1"/>
    <col min="3340" max="3340" width="11.28515625" style="179" customWidth="1"/>
    <col min="3341" max="3581" width="9.42578125" style="179"/>
    <col min="3582" max="3582" width="7.85546875" style="179" customWidth="1"/>
    <col min="3583" max="3583" width="7" style="179" customWidth="1"/>
    <col min="3584" max="3584" width="81.28515625" style="179" customWidth="1"/>
    <col min="3585" max="3590" width="17.5703125" style="179" customWidth="1"/>
    <col min="3591" max="3593" width="17.28515625" style="179" customWidth="1"/>
    <col min="3594" max="3594" width="11" style="179" bestFit="1" customWidth="1"/>
    <col min="3595" max="3595" width="10.140625" style="179" bestFit="1" customWidth="1"/>
    <col min="3596" max="3596" width="11.28515625" style="179" customWidth="1"/>
    <col min="3597" max="3837" width="9.42578125" style="179"/>
    <col min="3838" max="3838" width="7.85546875" style="179" customWidth="1"/>
    <col min="3839" max="3839" width="7" style="179" customWidth="1"/>
    <col min="3840" max="3840" width="81.28515625" style="179" customWidth="1"/>
    <col min="3841" max="3846" width="17.5703125" style="179" customWidth="1"/>
    <col min="3847" max="3849" width="17.28515625" style="179" customWidth="1"/>
    <col min="3850" max="3850" width="11" style="179" bestFit="1" customWidth="1"/>
    <col min="3851" max="3851" width="10.140625" style="179" bestFit="1" customWidth="1"/>
    <col min="3852" max="3852" width="11.28515625" style="179" customWidth="1"/>
    <col min="3853" max="4093" width="9.42578125" style="179"/>
    <col min="4094" max="4094" width="7.85546875" style="179" customWidth="1"/>
    <col min="4095" max="4095" width="7" style="179" customWidth="1"/>
    <col min="4096" max="4096" width="81.28515625" style="179" customWidth="1"/>
    <col min="4097" max="4102" width="17.5703125" style="179" customWidth="1"/>
    <col min="4103" max="4105" width="17.28515625" style="179" customWidth="1"/>
    <col min="4106" max="4106" width="11" style="179" bestFit="1" customWidth="1"/>
    <col min="4107" max="4107" width="10.140625" style="179" bestFit="1" customWidth="1"/>
    <col min="4108" max="4108" width="11.28515625" style="179" customWidth="1"/>
    <col min="4109" max="4349" width="9.42578125" style="179"/>
    <col min="4350" max="4350" width="7.85546875" style="179" customWidth="1"/>
    <col min="4351" max="4351" width="7" style="179" customWidth="1"/>
    <col min="4352" max="4352" width="81.28515625" style="179" customWidth="1"/>
    <col min="4353" max="4358" width="17.5703125" style="179" customWidth="1"/>
    <col min="4359" max="4361" width="17.28515625" style="179" customWidth="1"/>
    <col min="4362" max="4362" width="11" style="179" bestFit="1" customWidth="1"/>
    <col min="4363" max="4363" width="10.140625" style="179" bestFit="1" customWidth="1"/>
    <col min="4364" max="4364" width="11.28515625" style="179" customWidth="1"/>
    <col min="4365" max="4605" width="9.42578125" style="179"/>
    <col min="4606" max="4606" width="7.85546875" style="179" customWidth="1"/>
    <col min="4607" max="4607" width="7" style="179" customWidth="1"/>
    <col min="4608" max="4608" width="81.28515625" style="179" customWidth="1"/>
    <col min="4609" max="4614" width="17.5703125" style="179" customWidth="1"/>
    <col min="4615" max="4617" width="17.28515625" style="179" customWidth="1"/>
    <col min="4618" max="4618" width="11" style="179" bestFit="1" customWidth="1"/>
    <col min="4619" max="4619" width="10.140625" style="179" bestFit="1" customWidth="1"/>
    <col min="4620" max="4620" width="11.28515625" style="179" customWidth="1"/>
    <col min="4621" max="4861" width="9.42578125" style="179"/>
    <col min="4862" max="4862" width="7.85546875" style="179" customWidth="1"/>
    <col min="4863" max="4863" width="7" style="179" customWidth="1"/>
    <col min="4864" max="4864" width="81.28515625" style="179" customWidth="1"/>
    <col min="4865" max="4870" width="17.5703125" style="179" customWidth="1"/>
    <col min="4871" max="4873" width="17.28515625" style="179" customWidth="1"/>
    <col min="4874" max="4874" width="11" style="179" bestFit="1" customWidth="1"/>
    <col min="4875" max="4875" width="10.140625" style="179" bestFit="1" customWidth="1"/>
    <col min="4876" max="4876" width="11.28515625" style="179" customWidth="1"/>
    <col min="4877" max="5117" width="9.42578125" style="179"/>
    <col min="5118" max="5118" width="7.85546875" style="179" customWidth="1"/>
    <col min="5119" max="5119" width="7" style="179" customWidth="1"/>
    <col min="5120" max="5120" width="81.28515625" style="179" customWidth="1"/>
    <col min="5121" max="5126" width="17.5703125" style="179" customWidth="1"/>
    <col min="5127" max="5129" width="17.28515625" style="179" customWidth="1"/>
    <col min="5130" max="5130" width="11" style="179" bestFit="1" customWidth="1"/>
    <col min="5131" max="5131" width="10.140625" style="179" bestFit="1" customWidth="1"/>
    <col min="5132" max="5132" width="11.28515625" style="179" customWidth="1"/>
    <col min="5133" max="5373" width="9.42578125" style="179"/>
    <col min="5374" max="5374" width="7.85546875" style="179" customWidth="1"/>
    <col min="5375" max="5375" width="7" style="179" customWidth="1"/>
    <col min="5376" max="5376" width="81.28515625" style="179" customWidth="1"/>
    <col min="5377" max="5382" width="17.5703125" style="179" customWidth="1"/>
    <col min="5383" max="5385" width="17.28515625" style="179" customWidth="1"/>
    <col min="5386" max="5386" width="11" style="179" bestFit="1" customWidth="1"/>
    <col min="5387" max="5387" width="10.140625" style="179" bestFit="1" customWidth="1"/>
    <col min="5388" max="5388" width="11.28515625" style="179" customWidth="1"/>
    <col min="5389" max="5629" width="9.42578125" style="179"/>
    <col min="5630" max="5630" width="7.85546875" style="179" customWidth="1"/>
    <col min="5631" max="5631" width="7" style="179" customWidth="1"/>
    <col min="5632" max="5632" width="81.28515625" style="179" customWidth="1"/>
    <col min="5633" max="5638" width="17.5703125" style="179" customWidth="1"/>
    <col min="5639" max="5641" width="17.28515625" style="179" customWidth="1"/>
    <col min="5642" max="5642" width="11" style="179" bestFit="1" customWidth="1"/>
    <col min="5643" max="5643" width="10.140625" style="179" bestFit="1" customWidth="1"/>
    <col min="5644" max="5644" width="11.28515625" style="179" customWidth="1"/>
    <col min="5645" max="5885" width="9.42578125" style="179"/>
    <col min="5886" max="5886" width="7.85546875" style="179" customWidth="1"/>
    <col min="5887" max="5887" width="7" style="179" customWidth="1"/>
    <col min="5888" max="5888" width="81.28515625" style="179" customWidth="1"/>
    <col min="5889" max="5894" width="17.5703125" style="179" customWidth="1"/>
    <col min="5895" max="5897" width="17.28515625" style="179" customWidth="1"/>
    <col min="5898" max="5898" width="11" style="179" bestFit="1" customWidth="1"/>
    <col min="5899" max="5899" width="10.140625" style="179" bestFit="1" customWidth="1"/>
    <col min="5900" max="5900" width="11.28515625" style="179" customWidth="1"/>
    <col min="5901" max="6141" width="9.42578125" style="179"/>
    <col min="6142" max="6142" width="7.85546875" style="179" customWidth="1"/>
    <col min="6143" max="6143" width="7" style="179" customWidth="1"/>
    <col min="6144" max="6144" width="81.28515625" style="179" customWidth="1"/>
    <col min="6145" max="6150" width="17.5703125" style="179" customWidth="1"/>
    <col min="6151" max="6153" width="17.28515625" style="179" customWidth="1"/>
    <col min="6154" max="6154" width="11" style="179" bestFit="1" customWidth="1"/>
    <col min="6155" max="6155" width="10.140625" style="179" bestFit="1" customWidth="1"/>
    <col min="6156" max="6156" width="11.28515625" style="179" customWidth="1"/>
    <col min="6157" max="6397" width="9.42578125" style="179"/>
    <col min="6398" max="6398" width="7.85546875" style="179" customWidth="1"/>
    <col min="6399" max="6399" width="7" style="179" customWidth="1"/>
    <col min="6400" max="6400" width="81.28515625" style="179" customWidth="1"/>
    <col min="6401" max="6406" width="17.5703125" style="179" customWidth="1"/>
    <col min="6407" max="6409" width="17.28515625" style="179" customWidth="1"/>
    <col min="6410" max="6410" width="11" style="179" bestFit="1" customWidth="1"/>
    <col min="6411" max="6411" width="10.140625" style="179" bestFit="1" customWidth="1"/>
    <col min="6412" max="6412" width="11.28515625" style="179" customWidth="1"/>
    <col min="6413" max="6653" width="9.42578125" style="179"/>
    <col min="6654" max="6654" width="7.85546875" style="179" customWidth="1"/>
    <col min="6655" max="6655" width="7" style="179" customWidth="1"/>
    <col min="6656" max="6656" width="81.28515625" style="179" customWidth="1"/>
    <col min="6657" max="6662" width="17.5703125" style="179" customWidth="1"/>
    <col min="6663" max="6665" width="17.28515625" style="179" customWidth="1"/>
    <col min="6666" max="6666" width="11" style="179" bestFit="1" customWidth="1"/>
    <col min="6667" max="6667" width="10.140625" style="179" bestFit="1" customWidth="1"/>
    <col min="6668" max="6668" width="11.28515625" style="179" customWidth="1"/>
    <col min="6669" max="6909" width="9.42578125" style="179"/>
    <col min="6910" max="6910" width="7.85546875" style="179" customWidth="1"/>
    <col min="6911" max="6911" width="7" style="179" customWidth="1"/>
    <col min="6912" max="6912" width="81.28515625" style="179" customWidth="1"/>
    <col min="6913" max="6918" width="17.5703125" style="179" customWidth="1"/>
    <col min="6919" max="6921" width="17.28515625" style="179" customWidth="1"/>
    <col min="6922" max="6922" width="11" style="179" bestFit="1" customWidth="1"/>
    <col min="6923" max="6923" width="10.140625" style="179" bestFit="1" customWidth="1"/>
    <col min="6924" max="6924" width="11.28515625" style="179" customWidth="1"/>
    <col min="6925" max="7165" width="9.42578125" style="179"/>
    <col min="7166" max="7166" width="7.85546875" style="179" customWidth="1"/>
    <col min="7167" max="7167" width="7" style="179" customWidth="1"/>
    <col min="7168" max="7168" width="81.28515625" style="179" customWidth="1"/>
    <col min="7169" max="7174" width="17.5703125" style="179" customWidth="1"/>
    <col min="7175" max="7177" width="17.28515625" style="179" customWidth="1"/>
    <col min="7178" max="7178" width="11" style="179" bestFit="1" customWidth="1"/>
    <col min="7179" max="7179" width="10.140625" style="179" bestFit="1" customWidth="1"/>
    <col min="7180" max="7180" width="11.28515625" style="179" customWidth="1"/>
    <col min="7181" max="7421" width="9.42578125" style="179"/>
    <col min="7422" max="7422" width="7.85546875" style="179" customWidth="1"/>
    <col min="7423" max="7423" width="7" style="179" customWidth="1"/>
    <col min="7424" max="7424" width="81.28515625" style="179" customWidth="1"/>
    <col min="7425" max="7430" width="17.5703125" style="179" customWidth="1"/>
    <col min="7431" max="7433" width="17.28515625" style="179" customWidth="1"/>
    <col min="7434" max="7434" width="11" style="179" bestFit="1" customWidth="1"/>
    <col min="7435" max="7435" width="10.140625" style="179" bestFit="1" customWidth="1"/>
    <col min="7436" max="7436" width="11.28515625" style="179" customWidth="1"/>
    <col min="7437" max="7677" width="9.42578125" style="179"/>
    <col min="7678" max="7678" width="7.85546875" style="179" customWidth="1"/>
    <col min="7679" max="7679" width="7" style="179" customWidth="1"/>
    <col min="7680" max="7680" width="81.28515625" style="179" customWidth="1"/>
    <col min="7681" max="7686" width="17.5703125" style="179" customWidth="1"/>
    <col min="7687" max="7689" width="17.28515625" style="179" customWidth="1"/>
    <col min="7690" max="7690" width="11" style="179" bestFit="1" customWidth="1"/>
    <col min="7691" max="7691" width="10.140625" style="179" bestFit="1" customWidth="1"/>
    <col min="7692" max="7692" width="11.28515625" style="179" customWidth="1"/>
    <col min="7693" max="7933" width="9.42578125" style="179"/>
    <col min="7934" max="7934" width="7.85546875" style="179" customWidth="1"/>
    <col min="7935" max="7935" width="7" style="179" customWidth="1"/>
    <col min="7936" max="7936" width="81.28515625" style="179" customWidth="1"/>
    <col min="7937" max="7942" width="17.5703125" style="179" customWidth="1"/>
    <col min="7943" max="7945" width="17.28515625" style="179" customWidth="1"/>
    <col min="7946" max="7946" width="11" style="179" bestFit="1" customWidth="1"/>
    <col min="7947" max="7947" width="10.140625" style="179" bestFit="1" customWidth="1"/>
    <col min="7948" max="7948" width="11.28515625" style="179" customWidth="1"/>
    <col min="7949" max="8189" width="9.42578125" style="179"/>
    <col min="8190" max="8190" width="7.85546875" style="179" customWidth="1"/>
    <col min="8191" max="8191" width="7" style="179" customWidth="1"/>
    <col min="8192" max="8192" width="81.28515625" style="179" customWidth="1"/>
    <col min="8193" max="8198" width="17.5703125" style="179" customWidth="1"/>
    <col min="8199" max="8201" width="17.28515625" style="179" customWidth="1"/>
    <col min="8202" max="8202" width="11" style="179" bestFit="1" customWidth="1"/>
    <col min="8203" max="8203" width="10.140625" style="179" bestFit="1" customWidth="1"/>
    <col min="8204" max="8204" width="11.28515625" style="179" customWidth="1"/>
    <col min="8205" max="8445" width="9.42578125" style="179"/>
    <col min="8446" max="8446" width="7.85546875" style="179" customWidth="1"/>
    <col min="8447" max="8447" width="7" style="179" customWidth="1"/>
    <col min="8448" max="8448" width="81.28515625" style="179" customWidth="1"/>
    <col min="8449" max="8454" width="17.5703125" style="179" customWidth="1"/>
    <col min="8455" max="8457" width="17.28515625" style="179" customWidth="1"/>
    <col min="8458" max="8458" width="11" style="179" bestFit="1" customWidth="1"/>
    <col min="8459" max="8459" width="10.140625" style="179" bestFit="1" customWidth="1"/>
    <col min="8460" max="8460" width="11.28515625" style="179" customWidth="1"/>
    <col min="8461" max="8701" width="9.42578125" style="179"/>
    <col min="8702" max="8702" width="7.85546875" style="179" customWidth="1"/>
    <col min="8703" max="8703" width="7" style="179" customWidth="1"/>
    <col min="8704" max="8704" width="81.28515625" style="179" customWidth="1"/>
    <col min="8705" max="8710" width="17.5703125" style="179" customWidth="1"/>
    <col min="8711" max="8713" width="17.28515625" style="179" customWidth="1"/>
    <col min="8714" max="8714" width="11" style="179" bestFit="1" customWidth="1"/>
    <col min="8715" max="8715" width="10.140625" style="179" bestFit="1" customWidth="1"/>
    <col min="8716" max="8716" width="11.28515625" style="179" customWidth="1"/>
    <col min="8717" max="8957" width="9.42578125" style="179"/>
    <col min="8958" max="8958" width="7.85546875" style="179" customWidth="1"/>
    <col min="8959" max="8959" width="7" style="179" customWidth="1"/>
    <col min="8960" max="8960" width="81.28515625" style="179" customWidth="1"/>
    <col min="8961" max="8966" width="17.5703125" style="179" customWidth="1"/>
    <col min="8967" max="8969" width="17.28515625" style="179" customWidth="1"/>
    <col min="8970" max="8970" width="11" style="179" bestFit="1" customWidth="1"/>
    <col min="8971" max="8971" width="10.140625" style="179" bestFit="1" customWidth="1"/>
    <col min="8972" max="8972" width="11.28515625" style="179" customWidth="1"/>
    <col min="8973" max="9213" width="9.42578125" style="179"/>
    <col min="9214" max="9214" width="7.85546875" style="179" customWidth="1"/>
    <col min="9215" max="9215" width="7" style="179" customWidth="1"/>
    <col min="9216" max="9216" width="81.28515625" style="179" customWidth="1"/>
    <col min="9217" max="9222" width="17.5703125" style="179" customWidth="1"/>
    <col min="9223" max="9225" width="17.28515625" style="179" customWidth="1"/>
    <col min="9226" max="9226" width="11" style="179" bestFit="1" customWidth="1"/>
    <col min="9227" max="9227" width="10.140625" style="179" bestFit="1" customWidth="1"/>
    <col min="9228" max="9228" width="11.28515625" style="179" customWidth="1"/>
    <col min="9229" max="9469" width="9.42578125" style="179"/>
    <col min="9470" max="9470" width="7.85546875" style="179" customWidth="1"/>
    <col min="9471" max="9471" width="7" style="179" customWidth="1"/>
    <col min="9472" max="9472" width="81.28515625" style="179" customWidth="1"/>
    <col min="9473" max="9478" width="17.5703125" style="179" customWidth="1"/>
    <col min="9479" max="9481" width="17.28515625" style="179" customWidth="1"/>
    <col min="9482" max="9482" width="11" style="179" bestFit="1" customWidth="1"/>
    <col min="9483" max="9483" width="10.140625" style="179" bestFit="1" customWidth="1"/>
    <col min="9484" max="9484" width="11.28515625" style="179" customWidth="1"/>
    <col min="9485" max="9725" width="9.42578125" style="179"/>
    <col min="9726" max="9726" width="7.85546875" style="179" customWidth="1"/>
    <col min="9727" max="9727" width="7" style="179" customWidth="1"/>
    <col min="9728" max="9728" width="81.28515625" style="179" customWidth="1"/>
    <col min="9729" max="9734" width="17.5703125" style="179" customWidth="1"/>
    <col min="9735" max="9737" width="17.28515625" style="179" customWidth="1"/>
    <col min="9738" max="9738" width="11" style="179" bestFit="1" customWidth="1"/>
    <col min="9739" max="9739" width="10.140625" style="179" bestFit="1" customWidth="1"/>
    <col min="9740" max="9740" width="11.28515625" style="179" customWidth="1"/>
    <col min="9741" max="9981" width="9.42578125" style="179"/>
    <col min="9982" max="9982" width="7.85546875" style="179" customWidth="1"/>
    <col min="9983" max="9983" width="7" style="179" customWidth="1"/>
    <col min="9984" max="9984" width="81.28515625" style="179" customWidth="1"/>
    <col min="9985" max="9990" width="17.5703125" style="179" customWidth="1"/>
    <col min="9991" max="9993" width="17.28515625" style="179" customWidth="1"/>
    <col min="9994" max="9994" width="11" style="179" bestFit="1" customWidth="1"/>
    <col min="9995" max="9995" width="10.140625" style="179" bestFit="1" customWidth="1"/>
    <col min="9996" max="9996" width="11.28515625" style="179" customWidth="1"/>
    <col min="9997" max="10237" width="9.42578125" style="179"/>
    <col min="10238" max="10238" width="7.85546875" style="179" customWidth="1"/>
    <col min="10239" max="10239" width="7" style="179" customWidth="1"/>
    <col min="10240" max="10240" width="81.28515625" style="179" customWidth="1"/>
    <col min="10241" max="10246" width="17.5703125" style="179" customWidth="1"/>
    <col min="10247" max="10249" width="17.28515625" style="179" customWidth="1"/>
    <col min="10250" max="10250" width="11" style="179" bestFit="1" customWidth="1"/>
    <col min="10251" max="10251" width="10.140625" style="179" bestFit="1" customWidth="1"/>
    <col min="10252" max="10252" width="11.28515625" style="179" customWidth="1"/>
    <col min="10253" max="10493" width="9.42578125" style="179"/>
    <col min="10494" max="10494" width="7.85546875" style="179" customWidth="1"/>
    <col min="10495" max="10495" width="7" style="179" customWidth="1"/>
    <col min="10496" max="10496" width="81.28515625" style="179" customWidth="1"/>
    <col min="10497" max="10502" width="17.5703125" style="179" customWidth="1"/>
    <col min="10503" max="10505" width="17.28515625" style="179" customWidth="1"/>
    <col min="10506" max="10506" width="11" style="179" bestFit="1" customWidth="1"/>
    <col min="10507" max="10507" width="10.140625" style="179" bestFit="1" customWidth="1"/>
    <col min="10508" max="10508" width="11.28515625" style="179" customWidth="1"/>
    <col min="10509" max="10749" width="9.42578125" style="179"/>
    <col min="10750" max="10750" width="7.85546875" style="179" customWidth="1"/>
    <col min="10751" max="10751" width="7" style="179" customWidth="1"/>
    <col min="10752" max="10752" width="81.28515625" style="179" customWidth="1"/>
    <col min="10753" max="10758" width="17.5703125" style="179" customWidth="1"/>
    <col min="10759" max="10761" width="17.28515625" style="179" customWidth="1"/>
    <col min="10762" max="10762" width="11" style="179" bestFit="1" customWidth="1"/>
    <col min="10763" max="10763" width="10.140625" style="179" bestFit="1" customWidth="1"/>
    <col min="10764" max="10764" width="11.28515625" style="179" customWidth="1"/>
    <col min="10765" max="11005" width="9.42578125" style="179"/>
    <col min="11006" max="11006" width="7.85546875" style="179" customWidth="1"/>
    <col min="11007" max="11007" width="7" style="179" customWidth="1"/>
    <col min="11008" max="11008" width="81.28515625" style="179" customWidth="1"/>
    <col min="11009" max="11014" width="17.5703125" style="179" customWidth="1"/>
    <col min="11015" max="11017" width="17.28515625" style="179" customWidth="1"/>
    <col min="11018" max="11018" width="11" style="179" bestFit="1" customWidth="1"/>
    <col min="11019" max="11019" width="10.140625" style="179" bestFit="1" customWidth="1"/>
    <col min="11020" max="11020" width="11.28515625" style="179" customWidth="1"/>
    <col min="11021" max="11261" width="9.42578125" style="179"/>
    <col min="11262" max="11262" width="7.85546875" style="179" customWidth="1"/>
    <col min="11263" max="11263" width="7" style="179" customWidth="1"/>
    <col min="11264" max="11264" width="81.28515625" style="179" customWidth="1"/>
    <col min="11265" max="11270" width="17.5703125" style="179" customWidth="1"/>
    <col min="11271" max="11273" width="17.28515625" style="179" customWidth="1"/>
    <col min="11274" max="11274" width="11" style="179" bestFit="1" customWidth="1"/>
    <col min="11275" max="11275" width="10.140625" style="179" bestFit="1" customWidth="1"/>
    <col min="11276" max="11276" width="11.28515625" style="179" customWidth="1"/>
    <col min="11277" max="11517" width="9.42578125" style="179"/>
    <col min="11518" max="11518" width="7.85546875" style="179" customWidth="1"/>
    <col min="11519" max="11519" width="7" style="179" customWidth="1"/>
    <col min="11520" max="11520" width="81.28515625" style="179" customWidth="1"/>
    <col min="11521" max="11526" width="17.5703125" style="179" customWidth="1"/>
    <col min="11527" max="11529" width="17.28515625" style="179" customWidth="1"/>
    <col min="11530" max="11530" width="11" style="179" bestFit="1" customWidth="1"/>
    <col min="11531" max="11531" width="10.140625" style="179" bestFit="1" customWidth="1"/>
    <col min="11532" max="11532" width="11.28515625" style="179" customWidth="1"/>
    <col min="11533" max="11773" width="9.42578125" style="179"/>
    <col min="11774" max="11774" width="7.85546875" style="179" customWidth="1"/>
    <col min="11775" max="11775" width="7" style="179" customWidth="1"/>
    <col min="11776" max="11776" width="81.28515625" style="179" customWidth="1"/>
    <col min="11777" max="11782" width="17.5703125" style="179" customWidth="1"/>
    <col min="11783" max="11785" width="17.28515625" style="179" customWidth="1"/>
    <col min="11786" max="11786" width="11" style="179" bestFit="1" customWidth="1"/>
    <col min="11787" max="11787" width="10.140625" style="179" bestFit="1" customWidth="1"/>
    <col min="11788" max="11788" width="11.28515625" style="179" customWidth="1"/>
    <col min="11789" max="12029" width="9.42578125" style="179"/>
    <col min="12030" max="12030" width="7.85546875" style="179" customWidth="1"/>
    <col min="12031" max="12031" width="7" style="179" customWidth="1"/>
    <col min="12032" max="12032" width="81.28515625" style="179" customWidth="1"/>
    <col min="12033" max="12038" width="17.5703125" style="179" customWidth="1"/>
    <col min="12039" max="12041" width="17.28515625" style="179" customWidth="1"/>
    <col min="12042" max="12042" width="11" style="179" bestFit="1" customWidth="1"/>
    <col min="12043" max="12043" width="10.140625" style="179" bestFit="1" customWidth="1"/>
    <col min="12044" max="12044" width="11.28515625" style="179" customWidth="1"/>
    <col min="12045" max="12285" width="9.42578125" style="179"/>
    <col min="12286" max="12286" width="7.85546875" style="179" customWidth="1"/>
    <col min="12287" max="12287" width="7" style="179" customWidth="1"/>
    <col min="12288" max="12288" width="81.28515625" style="179" customWidth="1"/>
    <col min="12289" max="12294" width="17.5703125" style="179" customWidth="1"/>
    <col min="12295" max="12297" width="17.28515625" style="179" customWidth="1"/>
    <col min="12298" max="12298" width="11" style="179" bestFit="1" customWidth="1"/>
    <col min="12299" max="12299" width="10.140625" style="179" bestFit="1" customWidth="1"/>
    <col min="12300" max="12300" width="11.28515625" style="179" customWidth="1"/>
    <col min="12301" max="12541" width="9.42578125" style="179"/>
    <col min="12542" max="12542" width="7.85546875" style="179" customWidth="1"/>
    <col min="12543" max="12543" width="7" style="179" customWidth="1"/>
    <col min="12544" max="12544" width="81.28515625" style="179" customWidth="1"/>
    <col min="12545" max="12550" width="17.5703125" style="179" customWidth="1"/>
    <col min="12551" max="12553" width="17.28515625" style="179" customWidth="1"/>
    <col min="12554" max="12554" width="11" style="179" bestFit="1" customWidth="1"/>
    <col min="12555" max="12555" width="10.140625" style="179" bestFit="1" customWidth="1"/>
    <col min="12556" max="12556" width="11.28515625" style="179" customWidth="1"/>
    <col min="12557" max="12797" width="9.42578125" style="179"/>
    <col min="12798" max="12798" width="7.85546875" style="179" customWidth="1"/>
    <col min="12799" max="12799" width="7" style="179" customWidth="1"/>
    <col min="12800" max="12800" width="81.28515625" style="179" customWidth="1"/>
    <col min="12801" max="12806" width="17.5703125" style="179" customWidth="1"/>
    <col min="12807" max="12809" width="17.28515625" style="179" customWidth="1"/>
    <col min="12810" max="12810" width="11" style="179" bestFit="1" customWidth="1"/>
    <col min="12811" max="12811" width="10.140625" style="179" bestFit="1" customWidth="1"/>
    <col min="12812" max="12812" width="11.28515625" style="179" customWidth="1"/>
    <col min="12813" max="13053" width="9.42578125" style="179"/>
    <col min="13054" max="13054" width="7.85546875" style="179" customWidth="1"/>
    <col min="13055" max="13055" width="7" style="179" customWidth="1"/>
    <col min="13056" max="13056" width="81.28515625" style="179" customWidth="1"/>
    <col min="13057" max="13062" width="17.5703125" style="179" customWidth="1"/>
    <col min="13063" max="13065" width="17.28515625" style="179" customWidth="1"/>
    <col min="13066" max="13066" width="11" style="179" bestFit="1" customWidth="1"/>
    <col min="13067" max="13067" width="10.140625" style="179" bestFit="1" customWidth="1"/>
    <col min="13068" max="13068" width="11.28515625" style="179" customWidth="1"/>
    <col min="13069" max="13309" width="9.42578125" style="179"/>
    <col min="13310" max="13310" width="7.85546875" style="179" customWidth="1"/>
    <col min="13311" max="13311" width="7" style="179" customWidth="1"/>
    <col min="13312" max="13312" width="81.28515625" style="179" customWidth="1"/>
    <col min="13313" max="13318" width="17.5703125" style="179" customWidth="1"/>
    <col min="13319" max="13321" width="17.28515625" style="179" customWidth="1"/>
    <col min="13322" max="13322" width="11" style="179" bestFit="1" customWidth="1"/>
    <col min="13323" max="13323" width="10.140625" style="179" bestFit="1" customWidth="1"/>
    <col min="13324" max="13324" width="11.28515625" style="179" customWidth="1"/>
    <col min="13325" max="13565" width="9.42578125" style="179"/>
    <col min="13566" max="13566" width="7.85546875" style="179" customWidth="1"/>
    <col min="13567" max="13567" width="7" style="179" customWidth="1"/>
    <col min="13568" max="13568" width="81.28515625" style="179" customWidth="1"/>
    <col min="13569" max="13574" width="17.5703125" style="179" customWidth="1"/>
    <col min="13575" max="13577" width="17.28515625" style="179" customWidth="1"/>
    <col min="13578" max="13578" width="11" style="179" bestFit="1" customWidth="1"/>
    <col min="13579" max="13579" width="10.140625" style="179" bestFit="1" customWidth="1"/>
    <col min="13580" max="13580" width="11.28515625" style="179" customWidth="1"/>
    <col min="13581" max="13821" width="9.42578125" style="179"/>
    <col min="13822" max="13822" width="7.85546875" style="179" customWidth="1"/>
    <col min="13823" max="13823" width="7" style="179" customWidth="1"/>
    <col min="13824" max="13824" width="81.28515625" style="179" customWidth="1"/>
    <col min="13825" max="13830" width="17.5703125" style="179" customWidth="1"/>
    <col min="13831" max="13833" width="17.28515625" style="179" customWidth="1"/>
    <col min="13834" max="13834" width="11" style="179" bestFit="1" customWidth="1"/>
    <col min="13835" max="13835" width="10.140625" style="179" bestFit="1" customWidth="1"/>
    <col min="13836" max="13836" width="11.28515625" style="179" customWidth="1"/>
    <col min="13837" max="14077" width="9.42578125" style="179"/>
    <col min="14078" max="14078" width="7.85546875" style="179" customWidth="1"/>
    <col min="14079" max="14079" width="7" style="179" customWidth="1"/>
    <col min="14080" max="14080" width="81.28515625" style="179" customWidth="1"/>
    <col min="14081" max="14086" width="17.5703125" style="179" customWidth="1"/>
    <col min="14087" max="14089" width="17.28515625" style="179" customWidth="1"/>
    <col min="14090" max="14090" width="11" style="179" bestFit="1" customWidth="1"/>
    <col min="14091" max="14091" width="10.140625" style="179" bestFit="1" customWidth="1"/>
    <col min="14092" max="14092" width="11.28515625" style="179" customWidth="1"/>
    <col min="14093" max="14333" width="9.42578125" style="179"/>
    <col min="14334" max="14334" width="7.85546875" style="179" customWidth="1"/>
    <col min="14335" max="14335" width="7" style="179" customWidth="1"/>
    <col min="14336" max="14336" width="81.28515625" style="179" customWidth="1"/>
    <col min="14337" max="14342" width="17.5703125" style="179" customWidth="1"/>
    <col min="14343" max="14345" width="17.28515625" style="179" customWidth="1"/>
    <col min="14346" max="14346" width="11" style="179" bestFit="1" customWidth="1"/>
    <col min="14347" max="14347" width="10.140625" style="179" bestFit="1" customWidth="1"/>
    <col min="14348" max="14348" width="11.28515625" style="179" customWidth="1"/>
    <col min="14349" max="14589" width="9.42578125" style="179"/>
    <col min="14590" max="14590" width="7.85546875" style="179" customWidth="1"/>
    <col min="14591" max="14591" width="7" style="179" customWidth="1"/>
    <col min="14592" max="14592" width="81.28515625" style="179" customWidth="1"/>
    <col min="14593" max="14598" width="17.5703125" style="179" customWidth="1"/>
    <col min="14599" max="14601" width="17.28515625" style="179" customWidth="1"/>
    <col min="14602" max="14602" width="11" style="179" bestFit="1" customWidth="1"/>
    <col min="14603" max="14603" width="10.140625" style="179" bestFit="1" customWidth="1"/>
    <col min="14604" max="14604" width="11.28515625" style="179" customWidth="1"/>
    <col min="14605" max="14845" width="9.42578125" style="179"/>
    <col min="14846" max="14846" width="7.85546875" style="179" customWidth="1"/>
    <col min="14847" max="14847" width="7" style="179" customWidth="1"/>
    <col min="14848" max="14848" width="81.28515625" style="179" customWidth="1"/>
    <col min="14849" max="14854" width="17.5703125" style="179" customWidth="1"/>
    <col min="14855" max="14857" width="17.28515625" style="179" customWidth="1"/>
    <col min="14858" max="14858" width="11" style="179" bestFit="1" customWidth="1"/>
    <col min="14859" max="14859" width="10.140625" style="179" bestFit="1" customWidth="1"/>
    <col min="14860" max="14860" width="11.28515625" style="179" customWidth="1"/>
    <col min="14861" max="15101" width="9.42578125" style="179"/>
    <col min="15102" max="15102" width="7.85546875" style="179" customWidth="1"/>
    <col min="15103" max="15103" width="7" style="179" customWidth="1"/>
    <col min="15104" max="15104" width="81.28515625" style="179" customWidth="1"/>
    <col min="15105" max="15110" width="17.5703125" style="179" customWidth="1"/>
    <col min="15111" max="15113" width="17.28515625" style="179" customWidth="1"/>
    <col min="15114" max="15114" width="11" style="179" bestFit="1" customWidth="1"/>
    <col min="15115" max="15115" width="10.140625" style="179" bestFit="1" customWidth="1"/>
    <col min="15116" max="15116" width="11.28515625" style="179" customWidth="1"/>
    <col min="15117" max="15357" width="9.42578125" style="179"/>
    <col min="15358" max="15358" width="7.85546875" style="179" customWidth="1"/>
    <col min="15359" max="15359" width="7" style="179" customWidth="1"/>
    <col min="15360" max="15360" width="81.28515625" style="179" customWidth="1"/>
    <col min="15361" max="15366" width="17.5703125" style="179" customWidth="1"/>
    <col min="15367" max="15369" width="17.28515625" style="179" customWidth="1"/>
    <col min="15370" max="15370" width="11" style="179" bestFit="1" customWidth="1"/>
    <col min="15371" max="15371" width="10.140625" style="179" bestFit="1" customWidth="1"/>
    <col min="15372" max="15372" width="11.28515625" style="179" customWidth="1"/>
    <col min="15373" max="15613" width="9.42578125" style="179"/>
    <col min="15614" max="15614" width="7.85546875" style="179" customWidth="1"/>
    <col min="15615" max="15615" width="7" style="179" customWidth="1"/>
    <col min="15616" max="15616" width="81.28515625" style="179" customWidth="1"/>
    <col min="15617" max="15622" width="17.5703125" style="179" customWidth="1"/>
    <col min="15623" max="15625" width="17.28515625" style="179" customWidth="1"/>
    <col min="15626" max="15626" width="11" style="179" bestFit="1" customWidth="1"/>
    <col min="15627" max="15627" width="10.140625" style="179" bestFit="1" customWidth="1"/>
    <col min="15628" max="15628" width="11.28515625" style="179" customWidth="1"/>
    <col min="15629" max="15869" width="9.42578125" style="179"/>
    <col min="15870" max="15870" width="7.85546875" style="179" customWidth="1"/>
    <col min="15871" max="15871" width="7" style="179" customWidth="1"/>
    <col min="15872" max="15872" width="81.28515625" style="179" customWidth="1"/>
    <col min="15873" max="15878" width="17.5703125" style="179" customWidth="1"/>
    <col min="15879" max="15881" width="17.28515625" style="179" customWidth="1"/>
    <col min="15882" max="15882" width="11" style="179" bestFit="1" customWidth="1"/>
    <col min="15883" max="15883" width="10.140625" style="179" bestFit="1" customWidth="1"/>
    <col min="15884" max="15884" width="11.28515625" style="179" customWidth="1"/>
    <col min="15885" max="16125" width="9.42578125" style="179"/>
    <col min="16126" max="16126" width="7.85546875" style="179" customWidth="1"/>
    <col min="16127" max="16127" width="7" style="179" customWidth="1"/>
    <col min="16128" max="16128" width="81.28515625" style="179" customWidth="1"/>
    <col min="16129" max="16134" width="17.5703125" style="179" customWidth="1"/>
    <col min="16135" max="16137" width="17.28515625" style="179" customWidth="1"/>
    <col min="16138" max="16138" width="11" style="179" bestFit="1" customWidth="1"/>
    <col min="16139" max="16139" width="10.140625" style="179" bestFit="1" customWidth="1"/>
    <col min="16140" max="16140" width="11.28515625" style="179" customWidth="1"/>
    <col min="16141" max="16384" width="9.42578125" style="179"/>
  </cols>
  <sheetData>
    <row r="1" spans="1:9" s="177" customFormat="1" ht="21" customHeight="1" x14ac:dyDescent="0.25">
      <c r="C1" s="178"/>
      <c r="D1" s="179"/>
      <c r="E1" s="387"/>
      <c r="F1" s="387"/>
      <c r="G1" s="179"/>
      <c r="H1" s="197"/>
      <c r="I1" s="198" t="s">
        <v>247</v>
      </c>
    </row>
    <row r="2" spans="1:9" s="177" customFormat="1" ht="18" customHeight="1" x14ac:dyDescent="0.25">
      <c r="C2" s="181"/>
      <c r="D2" s="181"/>
      <c r="E2" s="388"/>
      <c r="F2" s="388"/>
      <c r="G2" s="181"/>
      <c r="H2" s="197"/>
      <c r="I2" s="199" t="s">
        <v>167</v>
      </c>
    </row>
    <row r="3" spans="1:9" s="177" customFormat="1" ht="18" customHeight="1" x14ac:dyDescent="0.25">
      <c r="C3" s="181"/>
      <c r="D3" s="181"/>
      <c r="E3" s="183"/>
      <c r="F3" s="183"/>
      <c r="G3" s="181"/>
      <c r="H3" s="197"/>
      <c r="I3" s="200" t="s">
        <v>168</v>
      </c>
    </row>
    <row r="4" spans="1:9" s="177" customFormat="1" ht="10.5" customHeight="1" x14ac:dyDescent="0.25">
      <c r="C4" s="181"/>
      <c r="D4" s="181"/>
      <c r="E4" s="183"/>
      <c r="F4" s="183"/>
      <c r="G4" s="181"/>
      <c r="H4" s="183"/>
      <c r="I4" s="183"/>
    </row>
    <row r="5" spans="1:9" s="177" customFormat="1" ht="52.5" customHeight="1" x14ac:dyDescent="0.25">
      <c r="A5" s="389" t="s">
        <v>185</v>
      </c>
      <c r="B5" s="389"/>
      <c r="C5" s="389"/>
      <c r="D5" s="389"/>
      <c r="E5" s="389"/>
      <c r="F5" s="389"/>
      <c r="G5" s="389"/>
      <c r="H5" s="389"/>
      <c r="I5" s="389"/>
    </row>
    <row r="6" spans="1:9" s="177" customFormat="1" ht="6.75" customHeight="1" x14ac:dyDescent="0.25">
      <c r="A6" s="185"/>
      <c r="B6" s="185"/>
      <c r="C6" s="185"/>
      <c r="D6" s="185"/>
      <c r="E6" s="185"/>
      <c r="F6" s="185"/>
      <c r="G6" s="185"/>
      <c r="H6" s="185"/>
      <c r="I6" s="185"/>
    </row>
    <row r="7" spans="1:9" ht="13.5" customHeight="1" x14ac:dyDescent="0.3">
      <c r="A7" s="186"/>
      <c r="B7" s="186"/>
      <c r="C7" s="187"/>
      <c r="D7" s="188"/>
      <c r="E7" s="188"/>
      <c r="F7" s="189"/>
      <c r="G7" s="188"/>
      <c r="H7" s="188"/>
      <c r="I7" s="190" t="s">
        <v>39</v>
      </c>
    </row>
    <row r="8" spans="1:9" ht="13.5" customHeight="1" x14ac:dyDescent="0.25">
      <c r="A8" s="390" t="s">
        <v>27</v>
      </c>
      <c r="B8" s="390"/>
      <c r="C8" s="391" t="s">
        <v>169</v>
      </c>
      <c r="D8" s="393" t="s">
        <v>250</v>
      </c>
      <c r="E8" s="394"/>
      <c r="F8" s="394"/>
      <c r="G8" s="394"/>
      <c r="H8" s="394"/>
      <c r="I8" s="395"/>
    </row>
    <row r="9" spans="1:9" ht="24.75" customHeight="1" x14ac:dyDescent="0.25">
      <c r="A9" s="390"/>
      <c r="B9" s="390"/>
      <c r="C9" s="391"/>
      <c r="D9" s="396"/>
      <c r="E9" s="397"/>
      <c r="F9" s="397"/>
      <c r="G9" s="397"/>
      <c r="H9" s="397"/>
      <c r="I9" s="398"/>
    </row>
    <row r="10" spans="1:9" ht="22.5" customHeight="1" x14ac:dyDescent="0.25">
      <c r="A10" s="390"/>
      <c r="B10" s="390"/>
      <c r="C10" s="391"/>
      <c r="D10" s="392" t="s">
        <v>154</v>
      </c>
      <c r="E10" s="392"/>
      <c r="F10" s="392"/>
      <c r="G10" s="392" t="s">
        <v>37</v>
      </c>
      <c r="H10" s="392"/>
      <c r="I10" s="392"/>
    </row>
    <row r="11" spans="1:9" s="191" customFormat="1" ht="17.25" customHeight="1" x14ac:dyDescent="0.2">
      <c r="A11" s="400" t="s">
        <v>170</v>
      </c>
      <c r="B11" s="400" t="s">
        <v>171</v>
      </c>
      <c r="C11" s="391"/>
      <c r="D11" s="401" t="s">
        <v>172</v>
      </c>
      <c r="E11" s="401" t="s">
        <v>173</v>
      </c>
      <c r="F11" s="401"/>
      <c r="G11" s="401" t="s">
        <v>172</v>
      </c>
      <c r="H11" s="401" t="s">
        <v>173</v>
      </c>
      <c r="I11" s="401"/>
    </row>
    <row r="12" spans="1:9" s="191" customFormat="1" ht="39" customHeight="1" x14ac:dyDescent="0.2">
      <c r="A12" s="400"/>
      <c r="B12" s="400"/>
      <c r="C12" s="391"/>
      <c r="D12" s="401"/>
      <c r="E12" s="192" t="s">
        <v>174</v>
      </c>
      <c r="F12" s="192" t="s">
        <v>175</v>
      </c>
      <c r="G12" s="401"/>
      <c r="H12" s="192" t="s">
        <v>174</v>
      </c>
      <c r="I12" s="192" t="s">
        <v>175</v>
      </c>
    </row>
    <row r="13" spans="1:9" ht="36" customHeight="1" x14ac:dyDescent="0.25">
      <c r="A13" s="207"/>
      <c r="B13" s="207"/>
      <c r="C13" s="208" t="s">
        <v>189</v>
      </c>
      <c r="D13" s="193">
        <f>E13+F13</f>
        <v>0</v>
      </c>
      <c r="E13" s="193">
        <f>E14+E15</f>
        <v>0</v>
      </c>
      <c r="F13" s="193">
        <f>F14+F15</f>
        <v>0</v>
      </c>
      <c r="G13" s="193">
        <f>H13+I13</f>
        <v>-329436.3</v>
      </c>
      <c r="H13" s="193">
        <f>H14+H15</f>
        <v>0</v>
      </c>
      <c r="I13" s="193">
        <f>I14+I15</f>
        <v>-329436.3</v>
      </c>
    </row>
    <row r="14" spans="1:9" ht="19.5" customHeight="1" x14ac:dyDescent="0.25">
      <c r="A14" s="207"/>
      <c r="B14" s="207"/>
      <c r="C14" s="209" t="s">
        <v>176</v>
      </c>
      <c r="D14" s="193">
        <f>+E14+F14</f>
        <v>0</v>
      </c>
      <c r="E14" s="193">
        <v>0</v>
      </c>
      <c r="F14" s="193">
        <v>0</v>
      </c>
      <c r="G14" s="193">
        <f>+H14+I14</f>
        <v>0</v>
      </c>
      <c r="H14" s="193">
        <v>0</v>
      </c>
      <c r="I14" s="193">
        <v>0</v>
      </c>
    </row>
    <row r="15" spans="1:9" ht="23.25" customHeight="1" x14ac:dyDescent="0.25">
      <c r="A15" s="207"/>
      <c r="B15" s="207"/>
      <c r="C15" s="209" t="s">
        <v>177</v>
      </c>
      <c r="D15" s="210">
        <f>E15+F15</f>
        <v>0</v>
      </c>
      <c r="E15" s="193">
        <f>+E23</f>
        <v>0</v>
      </c>
      <c r="F15" s="193">
        <f>+F23</f>
        <v>0</v>
      </c>
      <c r="G15" s="210">
        <f>H15+I15</f>
        <v>-329436.3</v>
      </c>
      <c r="H15" s="193">
        <f>+H23</f>
        <v>0</v>
      </c>
      <c r="I15" s="193">
        <f>+I23</f>
        <v>-329436.3</v>
      </c>
    </row>
    <row r="16" spans="1:9" ht="36.75" customHeight="1" x14ac:dyDescent="0.25">
      <c r="A16" s="207"/>
      <c r="B16" s="207"/>
      <c r="C16" s="209" t="s">
        <v>178</v>
      </c>
      <c r="D16" s="211">
        <f t="shared" ref="D16:I16" si="0">+D17</f>
        <v>0</v>
      </c>
      <c r="E16" s="194">
        <f t="shared" si="0"/>
        <v>0</v>
      </c>
      <c r="F16" s="194">
        <f t="shared" si="0"/>
        <v>0</v>
      </c>
      <c r="G16" s="211">
        <f t="shared" si="0"/>
        <v>-329436.3</v>
      </c>
      <c r="H16" s="194">
        <f t="shared" si="0"/>
        <v>0</v>
      </c>
      <c r="I16" s="194">
        <f t="shared" si="0"/>
        <v>-329436.3</v>
      </c>
    </row>
    <row r="17" spans="1:9" ht="20.25" customHeight="1" x14ac:dyDescent="0.25">
      <c r="A17" s="212">
        <v>1004</v>
      </c>
      <c r="B17" s="213"/>
      <c r="C17" s="223" t="s">
        <v>54</v>
      </c>
      <c r="D17" s="211">
        <f>+E17+F17</f>
        <v>0</v>
      </c>
      <c r="E17" s="194">
        <f>+E19</f>
        <v>0</v>
      </c>
      <c r="F17" s="194">
        <f>+F19</f>
        <v>0</v>
      </c>
      <c r="G17" s="211">
        <f>+H17+I17</f>
        <v>-329436.3</v>
      </c>
      <c r="H17" s="194">
        <f>+H19</f>
        <v>0</v>
      </c>
      <c r="I17" s="194">
        <f>+I19</f>
        <v>-329436.3</v>
      </c>
    </row>
    <row r="18" spans="1:9" ht="15" customHeight="1" x14ac:dyDescent="0.25">
      <c r="A18" s="214"/>
      <c r="B18" s="207"/>
      <c r="C18" s="215" t="s">
        <v>179</v>
      </c>
      <c r="D18" s="211"/>
      <c r="E18" s="194"/>
      <c r="F18" s="194"/>
      <c r="G18" s="211"/>
      <c r="H18" s="194"/>
      <c r="I18" s="194"/>
    </row>
    <row r="19" spans="1:9" ht="51" customHeight="1" x14ac:dyDescent="0.25">
      <c r="A19" s="216"/>
      <c r="B19" s="217">
        <v>12002</v>
      </c>
      <c r="C19" s="218" t="s">
        <v>182</v>
      </c>
      <c r="D19" s="193">
        <f>+E19+F19</f>
        <v>0</v>
      </c>
      <c r="E19" s="193">
        <f>+E23</f>
        <v>0</v>
      </c>
      <c r="F19" s="193">
        <f>+F23</f>
        <v>0</v>
      </c>
      <c r="G19" s="193">
        <f>+H19+I19</f>
        <v>-329436.3</v>
      </c>
      <c r="H19" s="193">
        <f>+H23</f>
        <v>0</v>
      </c>
      <c r="I19" s="193">
        <f>+I23</f>
        <v>-329436.3</v>
      </c>
    </row>
    <row r="20" spans="1:9" ht="15.75" customHeight="1" x14ac:dyDescent="0.25">
      <c r="A20" s="399"/>
      <c r="B20" s="399"/>
      <c r="C20" s="219" t="s">
        <v>180</v>
      </c>
      <c r="D20" s="195"/>
      <c r="E20" s="193"/>
      <c r="F20" s="193"/>
      <c r="G20" s="195"/>
      <c r="H20" s="193"/>
      <c r="I20" s="193"/>
    </row>
    <row r="21" spans="1:9" ht="23.25" customHeight="1" x14ac:dyDescent="0.25">
      <c r="A21" s="399"/>
      <c r="B21" s="399"/>
      <c r="C21" s="220" t="s">
        <v>71</v>
      </c>
      <c r="D21" s="193">
        <f>E21+F21</f>
        <v>0</v>
      </c>
      <c r="E21" s="193">
        <f>E19</f>
        <v>0</v>
      </c>
      <c r="F21" s="193">
        <f>F19</f>
        <v>0</v>
      </c>
      <c r="G21" s="193">
        <f>H21+I21</f>
        <v>-329436.3</v>
      </c>
      <c r="H21" s="193">
        <f>H19</f>
        <v>0</v>
      </c>
      <c r="I21" s="193">
        <f>I19</f>
        <v>-329436.3</v>
      </c>
    </row>
    <row r="22" spans="1:9" ht="22.5" customHeight="1" x14ac:dyDescent="0.25">
      <c r="A22" s="399"/>
      <c r="B22" s="399"/>
      <c r="C22" s="219" t="s">
        <v>181</v>
      </c>
      <c r="D22" s="195"/>
      <c r="E22" s="193"/>
      <c r="F22" s="193"/>
      <c r="G22" s="195"/>
      <c r="H22" s="193"/>
      <c r="I22" s="193"/>
    </row>
    <row r="23" spans="1:9" ht="21.75" customHeight="1" x14ac:dyDescent="0.25">
      <c r="A23" s="399"/>
      <c r="B23" s="399"/>
      <c r="C23" s="221" t="s">
        <v>183</v>
      </c>
      <c r="D23" s="195">
        <f>E23+F23</f>
        <v>0</v>
      </c>
      <c r="E23" s="195">
        <f>+E24</f>
        <v>0</v>
      </c>
      <c r="F23" s="195">
        <f>+F24</f>
        <v>0</v>
      </c>
      <c r="G23" s="195">
        <f>H23+I23</f>
        <v>-329436.3</v>
      </c>
      <c r="H23" s="195">
        <f>+H24</f>
        <v>0</v>
      </c>
      <c r="I23" s="195">
        <f>+I24</f>
        <v>-329436.3</v>
      </c>
    </row>
    <row r="24" spans="1:9" ht="18" customHeight="1" x14ac:dyDescent="0.25">
      <c r="A24" s="399"/>
      <c r="B24" s="399"/>
      <c r="C24" s="222" t="s">
        <v>184</v>
      </c>
      <c r="D24" s="195">
        <f>E24+F24</f>
        <v>0</v>
      </c>
      <c r="E24" s="195">
        <v>0</v>
      </c>
      <c r="F24" s="195">
        <v>0</v>
      </c>
      <c r="G24" s="195">
        <f>H24+I24</f>
        <v>-329436.3</v>
      </c>
      <c r="H24" s="195">
        <f>+E24</f>
        <v>0</v>
      </c>
      <c r="I24" s="195">
        <f>'4'!H38</f>
        <v>-329436.3</v>
      </c>
    </row>
    <row r="37" spans="7:8" ht="14.25" x14ac:dyDescent="0.25">
      <c r="G37" s="196"/>
      <c r="H37" s="196"/>
    </row>
    <row r="41" spans="7:8" ht="14.25" x14ac:dyDescent="0.25">
      <c r="G41" s="196"/>
    </row>
  </sheetData>
  <mergeCells count="16">
    <mergeCell ref="A20:A24"/>
    <mergeCell ref="B20:B24"/>
    <mergeCell ref="G10:I10"/>
    <mergeCell ref="A11:A12"/>
    <mergeCell ref="B11:B12"/>
    <mergeCell ref="D11:D12"/>
    <mergeCell ref="E11:F11"/>
    <mergeCell ref="G11:G12"/>
    <mergeCell ref="H11:I11"/>
    <mergeCell ref="E1:F1"/>
    <mergeCell ref="E2:F2"/>
    <mergeCell ref="A5:I5"/>
    <mergeCell ref="A8:B10"/>
    <mergeCell ref="C8:C12"/>
    <mergeCell ref="D10:F10"/>
    <mergeCell ref="D8:I9"/>
  </mergeCells>
  <printOptions horizontalCentered="1"/>
  <pageMargins left="0" right="0" top="0.19685039370078741" bottom="0" header="0" footer="0"/>
  <pageSetup paperSize="9" scale="58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view="pageBreakPreview" zoomScale="90" zoomScaleNormal="100" zoomScaleSheetLayoutView="90" workbookViewId="0">
      <selection activeCell="D8" sqref="D8:I9"/>
    </sheetView>
  </sheetViews>
  <sheetFormatPr defaultColWidth="9.42578125" defaultRowHeight="13.5" x14ac:dyDescent="0.25"/>
  <cols>
    <col min="1" max="1" width="7.85546875" style="179" customWidth="1"/>
    <col min="2" max="2" width="7" style="179" customWidth="1"/>
    <col min="3" max="3" width="81.28515625" style="179" customWidth="1"/>
    <col min="4" max="9" width="17.5703125" style="179" customWidth="1"/>
    <col min="10" max="12" width="17.28515625" style="179" customWidth="1"/>
    <col min="13" max="256" width="9.42578125" style="179"/>
    <col min="257" max="257" width="7.85546875" style="179" customWidth="1"/>
    <col min="258" max="258" width="7" style="179" customWidth="1"/>
    <col min="259" max="259" width="81.28515625" style="179" customWidth="1"/>
    <col min="260" max="265" width="17.5703125" style="179" customWidth="1"/>
    <col min="266" max="268" width="17.28515625" style="179" customWidth="1"/>
    <col min="269" max="512" width="9.42578125" style="179"/>
    <col min="513" max="513" width="7.85546875" style="179" customWidth="1"/>
    <col min="514" max="514" width="7" style="179" customWidth="1"/>
    <col min="515" max="515" width="81.28515625" style="179" customWidth="1"/>
    <col min="516" max="521" width="17.5703125" style="179" customWidth="1"/>
    <col min="522" max="524" width="17.28515625" style="179" customWidth="1"/>
    <col min="525" max="768" width="9.42578125" style="179"/>
    <col min="769" max="769" width="7.85546875" style="179" customWidth="1"/>
    <col min="770" max="770" width="7" style="179" customWidth="1"/>
    <col min="771" max="771" width="81.28515625" style="179" customWidth="1"/>
    <col min="772" max="777" width="17.5703125" style="179" customWidth="1"/>
    <col min="778" max="780" width="17.28515625" style="179" customWidth="1"/>
    <col min="781" max="1024" width="9.42578125" style="179"/>
    <col min="1025" max="1025" width="7.85546875" style="179" customWidth="1"/>
    <col min="1026" max="1026" width="7" style="179" customWidth="1"/>
    <col min="1027" max="1027" width="81.28515625" style="179" customWidth="1"/>
    <col min="1028" max="1033" width="17.5703125" style="179" customWidth="1"/>
    <col min="1034" max="1036" width="17.28515625" style="179" customWidth="1"/>
    <col min="1037" max="1280" width="9.42578125" style="179"/>
    <col min="1281" max="1281" width="7.85546875" style="179" customWidth="1"/>
    <col min="1282" max="1282" width="7" style="179" customWidth="1"/>
    <col min="1283" max="1283" width="81.28515625" style="179" customWidth="1"/>
    <col min="1284" max="1289" width="17.5703125" style="179" customWidth="1"/>
    <col min="1290" max="1292" width="17.28515625" style="179" customWidth="1"/>
    <col min="1293" max="1536" width="9.42578125" style="179"/>
    <col min="1537" max="1537" width="7.85546875" style="179" customWidth="1"/>
    <col min="1538" max="1538" width="7" style="179" customWidth="1"/>
    <col min="1539" max="1539" width="81.28515625" style="179" customWidth="1"/>
    <col min="1540" max="1545" width="17.5703125" style="179" customWidth="1"/>
    <col min="1546" max="1548" width="17.28515625" style="179" customWidth="1"/>
    <col min="1549" max="1792" width="9.42578125" style="179"/>
    <col min="1793" max="1793" width="7.85546875" style="179" customWidth="1"/>
    <col min="1794" max="1794" width="7" style="179" customWidth="1"/>
    <col min="1795" max="1795" width="81.28515625" style="179" customWidth="1"/>
    <col min="1796" max="1801" width="17.5703125" style="179" customWidth="1"/>
    <col min="1802" max="1804" width="17.28515625" style="179" customWidth="1"/>
    <col min="1805" max="2048" width="9.42578125" style="179"/>
    <col min="2049" max="2049" width="7.85546875" style="179" customWidth="1"/>
    <col min="2050" max="2050" width="7" style="179" customWidth="1"/>
    <col min="2051" max="2051" width="81.28515625" style="179" customWidth="1"/>
    <col min="2052" max="2057" width="17.5703125" style="179" customWidth="1"/>
    <col min="2058" max="2060" width="17.28515625" style="179" customWidth="1"/>
    <col min="2061" max="2304" width="9.42578125" style="179"/>
    <col min="2305" max="2305" width="7.85546875" style="179" customWidth="1"/>
    <col min="2306" max="2306" width="7" style="179" customWidth="1"/>
    <col min="2307" max="2307" width="81.28515625" style="179" customWidth="1"/>
    <col min="2308" max="2313" width="17.5703125" style="179" customWidth="1"/>
    <col min="2314" max="2316" width="17.28515625" style="179" customWidth="1"/>
    <col min="2317" max="2560" width="9.42578125" style="179"/>
    <col min="2561" max="2561" width="7.85546875" style="179" customWidth="1"/>
    <col min="2562" max="2562" width="7" style="179" customWidth="1"/>
    <col min="2563" max="2563" width="81.28515625" style="179" customWidth="1"/>
    <col min="2564" max="2569" width="17.5703125" style="179" customWidth="1"/>
    <col min="2570" max="2572" width="17.28515625" style="179" customWidth="1"/>
    <col min="2573" max="2816" width="9.42578125" style="179"/>
    <col min="2817" max="2817" width="7.85546875" style="179" customWidth="1"/>
    <col min="2818" max="2818" width="7" style="179" customWidth="1"/>
    <col min="2819" max="2819" width="81.28515625" style="179" customWidth="1"/>
    <col min="2820" max="2825" width="17.5703125" style="179" customWidth="1"/>
    <col min="2826" max="2828" width="17.28515625" style="179" customWidth="1"/>
    <col min="2829" max="3072" width="9.42578125" style="179"/>
    <col min="3073" max="3073" width="7.85546875" style="179" customWidth="1"/>
    <col min="3074" max="3074" width="7" style="179" customWidth="1"/>
    <col min="3075" max="3075" width="81.28515625" style="179" customWidth="1"/>
    <col min="3076" max="3081" width="17.5703125" style="179" customWidth="1"/>
    <col min="3082" max="3084" width="17.28515625" style="179" customWidth="1"/>
    <col min="3085" max="3328" width="9.42578125" style="179"/>
    <col min="3329" max="3329" width="7.85546875" style="179" customWidth="1"/>
    <col min="3330" max="3330" width="7" style="179" customWidth="1"/>
    <col min="3331" max="3331" width="81.28515625" style="179" customWidth="1"/>
    <col min="3332" max="3337" width="17.5703125" style="179" customWidth="1"/>
    <col min="3338" max="3340" width="17.28515625" style="179" customWidth="1"/>
    <col min="3341" max="3584" width="9.42578125" style="179"/>
    <col min="3585" max="3585" width="7.85546875" style="179" customWidth="1"/>
    <col min="3586" max="3586" width="7" style="179" customWidth="1"/>
    <col min="3587" max="3587" width="81.28515625" style="179" customWidth="1"/>
    <col min="3588" max="3593" width="17.5703125" style="179" customWidth="1"/>
    <col min="3594" max="3596" width="17.28515625" style="179" customWidth="1"/>
    <col min="3597" max="3840" width="9.42578125" style="179"/>
    <col min="3841" max="3841" width="7.85546875" style="179" customWidth="1"/>
    <col min="3842" max="3842" width="7" style="179" customWidth="1"/>
    <col min="3843" max="3843" width="81.28515625" style="179" customWidth="1"/>
    <col min="3844" max="3849" width="17.5703125" style="179" customWidth="1"/>
    <col min="3850" max="3852" width="17.28515625" style="179" customWidth="1"/>
    <col min="3853" max="4096" width="9.42578125" style="179"/>
    <col min="4097" max="4097" width="7.85546875" style="179" customWidth="1"/>
    <col min="4098" max="4098" width="7" style="179" customWidth="1"/>
    <col min="4099" max="4099" width="81.28515625" style="179" customWidth="1"/>
    <col min="4100" max="4105" width="17.5703125" style="179" customWidth="1"/>
    <col min="4106" max="4108" width="17.28515625" style="179" customWidth="1"/>
    <col min="4109" max="4352" width="9.42578125" style="179"/>
    <col min="4353" max="4353" width="7.85546875" style="179" customWidth="1"/>
    <col min="4354" max="4354" width="7" style="179" customWidth="1"/>
    <col min="4355" max="4355" width="81.28515625" style="179" customWidth="1"/>
    <col min="4356" max="4361" width="17.5703125" style="179" customWidth="1"/>
    <col min="4362" max="4364" width="17.28515625" style="179" customWidth="1"/>
    <col min="4365" max="4608" width="9.42578125" style="179"/>
    <col min="4609" max="4609" width="7.85546875" style="179" customWidth="1"/>
    <col min="4610" max="4610" width="7" style="179" customWidth="1"/>
    <col min="4611" max="4611" width="81.28515625" style="179" customWidth="1"/>
    <col min="4612" max="4617" width="17.5703125" style="179" customWidth="1"/>
    <col min="4618" max="4620" width="17.28515625" style="179" customWidth="1"/>
    <col min="4621" max="4864" width="9.42578125" style="179"/>
    <col min="4865" max="4865" width="7.85546875" style="179" customWidth="1"/>
    <col min="4866" max="4866" width="7" style="179" customWidth="1"/>
    <col min="4867" max="4867" width="81.28515625" style="179" customWidth="1"/>
    <col min="4868" max="4873" width="17.5703125" style="179" customWidth="1"/>
    <col min="4874" max="4876" width="17.28515625" style="179" customWidth="1"/>
    <col min="4877" max="5120" width="9.42578125" style="179"/>
    <col min="5121" max="5121" width="7.85546875" style="179" customWidth="1"/>
    <col min="5122" max="5122" width="7" style="179" customWidth="1"/>
    <col min="5123" max="5123" width="81.28515625" style="179" customWidth="1"/>
    <col min="5124" max="5129" width="17.5703125" style="179" customWidth="1"/>
    <col min="5130" max="5132" width="17.28515625" style="179" customWidth="1"/>
    <col min="5133" max="5376" width="9.42578125" style="179"/>
    <col min="5377" max="5377" width="7.85546875" style="179" customWidth="1"/>
    <col min="5378" max="5378" width="7" style="179" customWidth="1"/>
    <col min="5379" max="5379" width="81.28515625" style="179" customWidth="1"/>
    <col min="5380" max="5385" width="17.5703125" style="179" customWidth="1"/>
    <col min="5386" max="5388" width="17.28515625" style="179" customWidth="1"/>
    <col min="5389" max="5632" width="9.42578125" style="179"/>
    <col min="5633" max="5633" width="7.85546875" style="179" customWidth="1"/>
    <col min="5634" max="5634" width="7" style="179" customWidth="1"/>
    <col min="5635" max="5635" width="81.28515625" style="179" customWidth="1"/>
    <col min="5636" max="5641" width="17.5703125" style="179" customWidth="1"/>
    <col min="5642" max="5644" width="17.28515625" style="179" customWidth="1"/>
    <col min="5645" max="5888" width="9.42578125" style="179"/>
    <col min="5889" max="5889" width="7.85546875" style="179" customWidth="1"/>
    <col min="5890" max="5890" width="7" style="179" customWidth="1"/>
    <col min="5891" max="5891" width="81.28515625" style="179" customWidth="1"/>
    <col min="5892" max="5897" width="17.5703125" style="179" customWidth="1"/>
    <col min="5898" max="5900" width="17.28515625" style="179" customWidth="1"/>
    <col min="5901" max="6144" width="9.42578125" style="179"/>
    <col min="6145" max="6145" width="7.85546875" style="179" customWidth="1"/>
    <col min="6146" max="6146" width="7" style="179" customWidth="1"/>
    <col min="6147" max="6147" width="81.28515625" style="179" customWidth="1"/>
    <col min="6148" max="6153" width="17.5703125" style="179" customWidth="1"/>
    <col min="6154" max="6156" width="17.28515625" style="179" customWidth="1"/>
    <col min="6157" max="6400" width="9.42578125" style="179"/>
    <col min="6401" max="6401" width="7.85546875" style="179" customWidth="1"/>
    <col min="6402" max="6402" width="7" style="179" customWidth="1"/>
    <col min="6403" max="6403" width="81.28515625" style="179" customWidth="1"/>
    <col min="6404" max="6409" width="17.5703125" style="179" customWidth="1"/>
    <col min="6410" max="6412" width="17.28515625" style="179" customWidth="1"/>
    <col min="6413" max="6656" width="9.42578125" style="179"/>
    <col min="6657" max="6657" width="7.85546875" style="179" customWidth="1"/>
    <col min="6658" max="6658" width="7" style="179" customWidth="1"/>
    <col min="6659" max="6659" width="81.28515625" style="179" customWidth="1"/>
    <col min="6660" max="6665" width="17.5703125" style="179" customWidth="1"/>
    <col min="6666" max="6668" width="17.28515625" style="179" customWidth="1"/>
    <col min="6669" max="6912" width="9.42578125" style="179"/>
    <col min="6913" max="6913" width="7.85546875" style="179" customWidth="1"/>
    <col min="6914" max="6914" width="7" style="179" customWidth="1"/>
    <col min="6915" max="6915" width="81.28515625" style="179" customWidth="1"/>
    <col min="6916" max="6921" width="17.5703125" style="179" customWidth="1"/>
    <col min="6922" max="6924" width="17.28515625" style="179" customWidth="1"/>
    <col min="6925" max="7168" width="9.42578125" style="179"/>
    <col min="7169" max="7169" width="7.85546875" style="179" customWidth="1"/>
    <col min="7170" max="7170" width="7" style="179" customWidth="1"/>
    <col min="7171" max="7171" width="81.28515625" style="179" customWidth="1"/>
    <col min="7172" max="7177" width="17.5703125" style="179" customWidth="1"/>
    <col min="7178" max="7180" width="17.28515625" style="179" customWidth="1"/>
    <col min="7181" max="7424" width="9.42578125" style="179"/>
    <col min="7425" max="7425" width="7.85546875" style="179" customWidth="1"/>
    <col min="7426" max="7426" width="7" style="179" customWidth="1"/>
    <col min="7427" max="7427" width="81.28515625" style="179" customWidth="1"/>
    <col min="7428" max="7433" width="17.5703125" style="179" customWidth="1"/>
    <col min="7434" max="7436" width="17.28515625" style="179" customWidth="1"/>
    <col min="7437" max="7680" width="9.42578125" style="179"/>
    <col min="7681" max="7681" width="7.85546875" style="179" customWidth="1"/>
    <col min="7682" max="7682" width="7" style="179" customWidth="1"/>
    <col min="7683" max="7683" width="81.28515625" style="179" customWidth="1"/>
    <col min="7684" max="7689" width="17.5703125" style="179" customWidth="1"/>
    <col min="7690" max="7692" width="17.28515625" style="179" customWidth="1"/>
    <col min="7693" max="7936" width="9.42578125" style="179"/>
    <col min="7937" max="7937" width="7.85546875" style="179" customWidth="1"/>
    <col min="7938" max="7938" width="7" style="179" customWidth="1"/>
    <col min="7939" max="7939" width="81.28515625" style="179" customWidth="1"/>
    <col min="7940" max="7945" width="17.5703125" style="179" customWidth="1"/>
    <col min="7946" max="7948" width="17.28515625" style="179" customWidth="1"/>
    <col min="7949" max="8192" width="9.42578125" style="179"/>
    <col min="8193" max="8193" width="7.85546875" style="179" customWidth="1"/>
    <col min="8194" max="8194" width="7" style="179" customWidth="1"/>
    <col min="8195" max="8195" width="81.28515625" style="179" customWidth="1"/>
    <col min="8196" max="8201" width="17.5703125" style="179" customWidth="1"/>
    <col min="8202" max="8204" width="17.28515625" style="179" customWidth="1"/>
    <col min="8205" max="8448" width="9.42578125" style="179"/>
    <col min="8449" max="8449" width="7.85546875" style="179" customWidth="1"/>
    <col min="8450" max="8450" width="7" style="179" customWidth="1"/>
    <col min="8451" max="8451" width="81.28515625" style="179" customWidth="1"/>
    <col min="8452" max="8457" width="17.5703125" style="179" customWidth="1"/>
    <col min="8458" max="8460" width="17.28515625" style="179" customWidth="1"/>
    <col min="8461" max="8704" width="9.42578125" style="179"/>
    <col min="8705" max="8705" width="7.85546875" style="179" customWidth="1"/>
    <col min="8706" max="8706" width="7" style="179" customWidth="1"/>
    <col min="8707" max="8707" width="81.28515625" style="179" customWidth="1"/>
    <col min="8708" max="8713" width="17.5703125" style="179" customWidth="1"/>
    <col min="8714" max="8716" width="17.28515625" style="179" customWidth="1"/>
    <col min="8717" max="8960" width="9.42578125" style="179"/>
    <col min="8961" max="8961" width="7.85546875" style="179" customWidth="1"/>
    <col min="8962" max="8962" width="7" style="179" customWidth="1"/>
    <col min="8963" max="8963" width="81.28515625" style="179" customWidth="1"/>
    <col min="8964" max="8969" width="17.5703125" style="179" customWidth="1"/>
    <col min="8970" max="8972" width="17.28515625" style="179" customWidth="1"/>
    <col min="8973" max="9216" width="9.42578125" style="179"/>
    <col min="9217" max="9217" width="7.85546875" style="179" customWidth="1"/>
    <col min="9218" max="9218" width="7" style="179" customWidth="1"/>
    <col min="9219" max="9219" width="81.28515625" style="179" customWidth="1"/>
    <col min="9220" max="9225" width="17.5703125" style="179" customWidth="1"/>
    <col min="9226" max="9228" width="17.28515625" style="179" customWidth="1"/>
    <col min="9229" max="9472" width="9.42578125" style="179"/>
    <col min="9473" max="9473" width="7.85546875" style="179" customWidth="1"/>
    <col min="9474" max="9474" width="7" style="179" customWidth="1"/>
    <col min="9475" max="9475" width="81.28515625" style="179" customWidth="1"/>
    <col min="9476" max="9481" width="17.5703125" style="179" customWidth="1"/>
    <col min="9482" max="9484" width="17.28515625" style="179" customWidth="1"/>
    <col min="9485" max="9728" width="9.42578125" style="179"/>
    <col min="9729" max="9729" width="7.85546875" style="179" customWidth="1"/>
    <col min="9730" max="9730" width="7" style="179" customWidth="1"/>
    <col min="9731" max="9731" width="81.28515625" style="179" customWidth="1"/>
    <col min="9732" max="9737" width="17.5703125" style="179" customWidth="1"/>
    <col min="9738" max="9740" width="17.28515625" style="179" customWidth="1"/>
    <col min="9741" max="9984" width="9.42578125" style="179"/>
    <col min="9985" max="9985" width="7.85546875" style="179" customWidth="1"/>
    <col min="9986" max="9986" width="7" style="179" customWidth="1"/>
    <col min="9987" max="9987" width="81.28515625" style="179" customWidth="1"/>
    <col min="9988" max="9993" width="17.5703125" style="179" customWidth="1"/>
    <col min="9994" max="9996" width="17.28515625" style="179" customWidth="1"/>
    <col min="9997" max="10240" width="9.42578125" style="179"/>
    <col min="10241" max="10241" width="7.85546875" style="179" customWidth="1"/>
    <col min="10242" max="10242" width="7" style="179" customWidth="1"/>
    <col min="10243" max="10243" width="81.28515625" style="179" customWidth="1"/>
    <col min="10244" max="10249" width="17.5703125" style="179" customWidth="1"/>
    <col min="10250" max="10252" width="17.28515625" style="179" customWidth="1"/>
    <col min="10253" max="10496" width="9.42578125" style="179"/>
    <col min="10497" max="10497" width="7.85546875" style="179" customWidth="1"/>
    <col min="10498" max="10498" width="7" style="179" customWidth="1"/>
    <col min="10499" max="10499" width="81.28515625" style="179" customWidth="1"/>
    <col min="10500" max="10505" width="17.5703125" style="179" customWidth="1"/>
    <col min="10506" max="10508" width="17.28515625" style="179" customWidth="1"/>
    <col min="10509" max="10752" width="9.42578125" style="179"/>
    <col min="10753" max="10753" width="7.85546875" style="179" customWidth="1"/>
    <col min="10754" max="10754" width="7" style="179" customWidth="1"/>
    <col min="10755" max="10755" width="81.28515625" style="179" customWidth="1"/>
    <col min="10756" max="10761" width="17.5703125" style="179" customWidth="1"/>
    <col min="10762" max="10764" width="17.28515625" style="179" customWidth="1"/>
    <col min="10765" max="11008" width="9.42578125" style="179"/>
    <col min="11009" max="11009" width="7.85546875" style="179" customWidth="1"/>
    <col min="11010" max="11010" width="7" style="179" customWidth="1"/>
    <col min="11011" max="11011" width="81.28515625" style="179" customWidth="1"/>
    <col min="11012" max="11017" width="17.5703125" style="179" customWidth="1"/>
    <col min="11018" max="11020" width="17.28515625" style="179" customWidth="1"/>
    <col min="11021" max="11264" width="9.42578125" style="179"/>
    <col min="11265" max="11265" width="7.85546875" style="179" customWidth="1"/>
    <col min="11266" max="11266" width="7" style="179" customWidth="1"/>
    <col min="11267" max="11267" width="81.28515625" style="179" customWidth="1"/>
    <col min="11268" max="11273" width="17.5703125" style="179" customWidth="1"/>
    <col min="11274" max="11276" width="17.28515625" style="179" customWidth="1"/>
    <col min="11277" max="11520" width="9.42578125" style="179"/>
    <col min="11521" max="11521" width="7.85546875" style="179" customWidth="1"/>
    <col min="11522" max="11522" width="7" style="179" customWidth="1"/>
    <col min="11523" max="11523" width="81.28515625" style="179" customWidth="1"/>
    <col min="11524" max="11529" width="17.5703125" style="179" customWidth="1"/>
    <col min="11530" max="11532" width="17.28515625" style="179" customWidth="1"/>
    <col min="11533" max="11776" width="9.42578125" style="179"/>
    <col min="11777" max="11777" width="7.85546875" style="179" customWidth="1"/>
    <col min="11778" max="11778" width="7" style="179" customWidth="1"/>
    <col min="11779" max="11779" width="81.28515625" style="179" customWidth="1"/>
    <col min="11780" max="11785" width="17.5703125" style="179" customWidth="1"/>
    <col min="11786" max="11788" width="17.28515625" style="179" customWidth="1"/>
    <col min="11789" max="12032" width="9.42578125" style="179"/>
    <col min="12033" max="12033" width="7.85546875" style="179" customWidth="1"/>
    <col min="12034" max="12034" width="7" style="179" customWidth="1"/>
    <col min="12035" max="12035" width="81.28515625" style="179" customWidth="1"/>
    <col min="12036" max="12041" width="17.5703125" style="179" customWidth="1"/>
    <col min="12042" max="12044" width="17.28515625" style="179" customWidth="1"/>
    <col min="12045" max="12288" width="9.42578125" style="179"/>
    <col min="12289" max="12289" width="7.85546875" style="179" customWidth="1"/>
    <col min="12290" max="12290" width="7" style="179" customWidth="1"/>
    <col min="12291" max="12291" width="81.28515625" style="179" customWidth="1"/>
    <col min="12292" max="12297" width="17.5703125" style="179" customWidth="1"/>
    <col min="12298" max="12300" width="17.28515625" style="179" customWidth="1"/>
    <col min="12301" max="12544" width="9.42578125" style="179"/>
    <col min="12545" max="12545" width="7.85546875" style="179" customWidth="1"/>
    <col min="12546" max="12546" width="7" style="179" customWidth="1"/>
    <col min="12547" max="12547" width="81.28515625" style="179" customWidth="1"/>
    <col min="12548" max="12553" width="17.5703125" style="179" customWidth="1"/>
    <col min="12554" max="12556" width="17.28515625" style="179" customWidth="1"/>
    <col min="12557" max="12800" width="9.42578125" style="179"/>
    <col min="12801" max="12801" width="7.85546875" style="179" customWidth="1"/>
    <col min="12802" max="12802" width="7" style="179" customWidth="1"/>
    <col min="12803" max="12803" width="81.28515625" style="179" customWidth="1"/>
    <col min="12804" max="12809" width="17.5703125" style="179" customWidth="1"/>
    <col min="12810" max="12812" width="17.28515625" style="179" customWidth="1"/>
    <col min="12813" max="13056" width="9.42578125" style="179"/>
    <col min="13057" max="13057" width="7.85546875" style="179" customWidth="1"/>
    <col min="13058" max="13058" width="7" style="179" customWidth="1"/>
    <col min="13059" max="13059" width="81.28515625" style="179" customWidth="1"/>
    <col min="13060" max="13065" width="17.5703125" style="179" customWidth="1"/>
    <col min="13066" max="13068" width="17.28515625" style="179" customWidth="1"/>
    <col min="13069" max="13312" width="9.42578125" style="179"/>
    <col min="13313" max="13313" width="7.85546875" style="179" customWidth="1"/>
    <col min="13314" max="13314" width="7" style="179" customWidth="1"/>
    <col min="13315" max="13315" width="81.28515625" style="179" customWidth="1"/>
    <col min="13316" max="13321" width="17.5703125" style="179" customWidth="1"/>
    <col min="13322" max="13324" width="17.28515625" style="179" customWidth="1"/>
    <col min="13325" max="13568" width="9.42578125" style="179"/>
    <col min="13569" max="13569" width="7.85546875" style="179" customWidth="1"/>
    <col min="13570" max="13570" width="7" style="179" customWidth="1"/>
    <col min="13571" max="13571" width="81.28515625" style="179" customWidth="1"/>
    <col min="13572" max="13577" width="17.5703125" style="179" customWidth="1"/>
    <col min="13578" max="13580" width="17.28515625" style="179" customWidth="1"/>
    <col min="13581" max="13824" width="9.42578125" style="179"/>
    <col min="13825" max="13825" width="7.85546875" style="179" customWidth="1"/>
    <col min="13826" max="13826" width="7" style="179" customWidth="1"/>
    <col min="13827" max="13827" width="81.28515625" style="179" customWidth="1"/>
    <col min="13828" max="13833" width="17.5703125" style="179" customWidth="1"/>
    <col min="13834" max="13836" width="17.28515625" style="179" customWidth="1"/>
    <col min="13837" max="14080" width="9.42578125" style="179"/>
    <col min="14081" max="14081" width="7.85546875" style="179" customWidth="1"/>
    <col min="14082" max="14082" width="7" style="179" customWidth="1"/>
    <col min="14083" max="14083" width="81.28515625" style="179" customWidth="1"/>
    <col min="14084" max="14089" width="17.5703125" style="179" customWidth="1"/>
    <col min="14090" max="14092" width="17.28515625" style="179" customWidth="1"/>
    <col min="14093" max="14336" width="9.42578125" style="179"/>
    <col min="14337" max="14337" width="7.85546875" style="179" customWidth="1"/>
    <col min="14338" max="14338" width="7" style="179" customWidth="1"/>
    <col min="14339" max="14339" width="81.28515625" style="179" customWidth="1"/>
    <col min="14340" max="14345" width="17.5703125" style="179" customWidth="1"/>
    <col min="14346" max="14348" width="17.28515625" style="179" customWidth="1"/>
    <col min="14349" max="14592" width="9.42578125" style="179"/>
    <col min="14593" max="14593" width="7.85546875" style="179" customWidth="1"/>
    <col min="14594" max="14594" width="7" style="179" customWidth="1"/>
    <col min="14595" max="14595" width="81.28515625" style="179" customWidth="1"/>
    <col min="14596" max="14601" width="17.5703125" style="179" customWidth="1"/>
    <col min="14602" max="14604" width="17.28515625" style="179" customWidth="1"/>
    <col min="14605" max="14848" width="9.42578125" style="179"/>
    <col min="14849" max="14849" width="7.85546875" style="179" customWidth="1"/>
    <col min="14850" max="14850" width="7" style="179" customWidth="1"/>
    <col min="14851" max="14851" width="81.28515625" style="179" customWidth="1"/>
    <col min="14852" max="14857" width="17.5703125" style="179" customWidth="1"/>
    <col min="14858" max="14860" width="17.28515625" style="179" customWidth="1"/>
    <col min="14861" max="15104" width="9.42578125" style="179"/>
    <col min="15105" max="15105" width="7.85546875" style="179" customWidth="1"/>
    <col min="15106" max="15106" width="7" style="179" customWidth="1"/>
    <col min="15107" max="15107" width="81.28515625" style="179" customWidth="1"/>
    <col min="15108" max="15113" width="17.5703125" style="179" customWidth="1"/>
    <col min="15114" max="15116" width="17.28515625" style="179" customWidth="1"/>
    <col min="15117" max="15360" width="9.42578125" style="179"/>
    <col min="15361" max="15361" width="7.85546875" style="179" customWidth="1"/>
    <col min="15362" max="15362" width="7" style="179" customWidth="1"/>
    <col min="15363" max="15363" width="81.28515625" style="179" customWidth="1"/>
    <col min="15364" max="15369" width="17.5703125" style="179" customWidth="1"/>
    <col min="15370" max="15372" width="17.28515625" style="179" customWidth="1"/>
    <col min="15373" max="15616" width="9.42578125" style="179"/>
    <col min="15617" max="15617" width="7.85546875" style="179" customWidth="1"/>
    <col min="15618" max="15618" width="7" style="179" customWidth="1"/>
    <col min="15619" max="15619" width="81.28515625" style="179" customWidth="1"/>
    <col min="15620" max="15625" width="17.5703125" style="179" customWidth="1"/>
    <col min="15626" max="15628" width="17.28515625" style="179" customWidth="1"/>
    <col min="15629" max="15872" width="9.42578125" style="179"/>
    <col min="15873" max="15873" width="7.85546875" style="179" customWidth="1"/>
    <col min="15874" max="15874" width="7" style="179" customWidth="1"/>
    <col min="15875" max="15875" width="81.28515625" style="179" customWidth="1"/>
    <col min="15876" max="15881" width="17.5703125" style="179" customWidth="1"/>
    <col min="15882" max="15884" width="17.28515625" style="179" customWidth="1"/>
    <col min="15885" max="16128" width="9.42578125" style="179"/>
    <col min="16129" max="16129" width="7.85546875" style="179" customWidth="1"/>
    <col min="16130" max="16130" width="7" style="179" customWidth="1"/>
    <col min="16131" max="16131" width="81.28515625" style="179" customWidth="1"/>
    <col min="16132" max="16137" width="17.5703125" style="179" customWidth="1"/>
    <col min="16138" max="16140" width="17.28515625" style="179" customWidth="1"/>
    <col min="16141" max="16384" width="9.42578125" style="179"/>
  </cols>
  <sheetData>
    <row r="1" spans="1:12" s="177" customFormat="1" ht="21" customHeight="1" x14ac:dyDescent="0.25">
      <c r="C1" s="178"/>
      <c r="D1" s="179"/>
      <c r="G1" s="179"/>
      <c r="H1" s="180"/>
      <c r="I1" s="198" t="s">
        <v>213</v>
      </c>
      <c r="J1" s="179"/>
    </row>
    <row r="2" spans="1:12" s="177" customFormat="1" ht="18" customHeight="1" x14ac:dyDescent="0.25">
      <c r="C2" s="181"/>
      <c r="D2" s="181"/>
      <c r="G2" s="181"/>
      <c r="H2" s="182"/>
      <c r="I2" s="199" t="s">
        <v>167</v>
      </c>
      <c r="J2" s="181"/>
    </row>
    <row r="3" spans="1:12" s="177" customFormat="1" ht="18" customHeight="1" x14ac:dyDescent="0.25">
      <c r="C3" s="181"/>
      <c r="D3" s="181"/>
      <c r="G3" s="181"/>
      <c r="H3" s="184"/>
      <c r="I3" s="200" t="s">
        <v>168</v>
      </c>
      <c r="J3" s="181"/>
    </row>
    <row r="4" spans="1:12" s="177" customFormat="1" ht="18" customHeight="1" x14ac:dyDescent="0.25">
      <c r="C4" s="181"/>
      <c r="D4" s="181"/>
      <c r="E4" s="183"/>
      <c r="F4" s="183"/>
      <c r="G4" s="181"/>
      <c r="H4" s="183"/>
      <c r="I4" s="183"/>
      <c r="J4" s="181"/>
      <c r="K4" s="183"/>
      <c r="L4" s="183"/>
    </row>
    <row r="5" spans="1:12" s="177" customFormat="1" ht="52.5" customHeight="1" x14ac:dyDescent="0.25">
      <c r="A5" s="389" t="s">
        <v>190</v>
      </c>
      <c r="B5" s="389"/>
      <c r="C5" s="389"/>
      <c r="D5" s="389"/>
      <c r="E5" s="389"/>
      <c r="F5" s="389"/>
      <c r="G5" s="389"/>
      <c r="H5" s="389"/>
      <c r="I5" s="389"/>
      <c r="J5" s="224"/>
      <c r="K5" s="224"/>
      <c r="L5" s="224"/>
    </row>
    <row r="6" spans="1:12" s="177" customFormat="1" ht="6.75" customHeight="1" x14ac:dyDescent="0.25">
      <c r="A6" s="185"/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</row>
    <row r="7" spans="1:12" ht="13.5" customHeight="1" x14ac:dyDescent="0.3">
      <c r="A7" s="186"/>
      <c r="B7" s="186"/>
      <c r="C7" s="187"/>
      <c r="D7" s="188"/>
      <c r="E7" s="188"/>
      <c r="F7" s="189"/>
      <c r="G7" s="188"/>
      <c r="H7" s="188"/>
      <c r="I7" s="190" t="s">
        <v>39</v>
      </c>
      <c r="J7" s="188"/>
      <c r="K7" s="188"/>
    </row>
    <row r="8" spans="1:12" ht="13.5" customHeight="1" x14ac:dyDescent="0.25">
      <c r="A8" s="390" t="s">
        <v>27</v>
      </c>
      <c r="B8" s="390"/>
      <c r="C8" s="391" t="s">
        <v>169</v>
      </c>
      <c r="D8" s="402" t="s">
        <v>250</v>
      </c>
      <c r="E8" s="402"/>
      <c r="F8" s="402"/>
      <c r="G8" s="402"/>
      <c r="H8" s="402"/>
      <c r="I8" s="402"/>
    </row>
    <row r="9" spans="1:12" ht="24.75" customHeight="1" x14ac:dyDescent="0.25">
      <c r="A9" s="390"/>
      <c r="B9" s="390"/>
      <c r="C9" s="391"/>
      <c r="D9" s="402"/>
      <c r="E9" s="402"/>
      <c r="F9" s="402"/>
      <c r="G9" s="402"/>
      <c r="H9" s="402"/>
      <c r="I9" s="402"/>
    </row>
    <row r="10" spans="1:12" ht="22.5" customHeight="1" x14ac:dyDescent="0.25">
      <c r="A10" s="390"/>
      <c r="B10" s="390"/>
      <c r="C10" s="391"/>
      <c r="D10" s="392" t="s">
        <v>154</v>
      </c>
      <c r="E10" s="392"/>
      <c r="F10" s="392"/>
      <c r="G10" s="392" t="s">
        <v>37</v>
      </c>
      <c r="H10" s="392"/>
      <c r="I10" s="392"/>
    </row>
    <row r="11" spans="1:12" s="191" customFormat="1" ht="17.25" customHeight="1" x14ac:dyDescent="0.2">
      <c r="A11" s="400" t="s">
        <v>170</v>
      </c>
      <c r="B11" s="400" t="s">
        <v>171</v>
      </c>
      <c r="C11" s="391"/>
      <c r="D11" s="401" t="s">
        <v>172</v>
      </c>
      <c r="E11" s="401" t="s">
        <v>173</v>
      </c>
      <c r="F11" s="401"/>
      <c r="G11" s="401" t="s">
        <v>172</v>
      </c>
      <c r="H11" s="401" t="s">
        <v>173</v>
      </c>
      <c r="I11" s="401"/>
    </row>
    <row r="12" spans="1:12" s="191" customFormat="1" ht="39" customHeight="1" x14ac:dyDescent="0.2">
      <c r="A12" s="400"/>
      <c r="B12" s="400"/>
      <c r="C12" s="391"/>
      <c r="D12" s="401"/>
      <c r="E12" s="192" t="s">
        <v>191</v>
      </c>
      <c r="F12" s="192" t="s">
        <v>175</v>
      </c>
      <c r="G12" s="401"/>
      <c r="H12" s="192" t="s">
        <v>191</v>
      </c>
      <c r="I12" s="192" t="s">
        <v>175</v>
      </c>
    </row>
    <row r="13" spans="1:12" ht="36" customHeight="1" x14ac:dyDescent="0.25">
      <c r="A13" s="207"/>
      <c r="B13" s="207"/>
      <c r="C13" s="208" t="s">
        <v>189</v>
      </c>
      <c r="D13" s="193">
        <f>E13+F13</f>
        <v>-51990</v>
      </c>
      <c r="E13" s="193">
        <f>E14+E15</f>
        <v>0</v>
      </c>
      <c r="F13" s="193">
        <f>F14+F15</f>
        <v>-51990</v>
      </c>
      <c r="G13" s="193">
        <f>H13+I13</f>
        <v>-51990</v>
      </c>
      <c r="H13" s="193">
        <f>H14+H15</f>
        <v>0</v>
      </c>
      <c r="I13" s="193">
        <f>I14+I15</f>
        <v>-51990</v>
      </c>
    </row>
    <row r="14" spans="1:12" ht="19.5" customHeight="1" x14ac:dyDescent="0.25">
      <c r="A14" s="207"/>
      <c r="B14" s="207"/>
      <c r="C14" s="209" t="s">
        <v>176</v>
      </c>
      <c r="D14" s="193">
        <f>+E14+F14</f>
        <v>0</v>
      </c>
      <c r="E14" s="193">
        <v>0</v>
      </c>
      <c r="F14" s="193">
        <v>0</v>
      </c>
      <c r="G14" s="193">
        <f>+H14+I14</f>
        <v>0</v>
      </c>
      <c r="H14" s="193">
        <v>0</v>
      </c>
      <c r="I14" s="193">
        <v>0</v>
      </c>
    </row>
    <row r="15" spans="1:12" ht="23.25" customHeight="1" x14ac:dyDescent="0.25">
      <c r="A15" s="207"/>
      <c r="B15" s="207"/>
      <c r="C15" s="209" t="s">
        <v>177</v>
      </c>
      <c r="D15" s="210">
        <f>E15+F15</f>
        <v>-51990</v>
      </c>
      <c r="E15" s="193">
        <f>+E23</f>
        <v>0</v>
      </c>
      <c r="F15" s="193">
        <f>+F23</f>
        <v>-51990</v>
      </c>
      <c r="G15" s="210">
        <f>H15+I15</f>
        <v>-51990</v>
      </c>
      <c r="H15" s="193">
        <f>+H23</f>
        <v>0</v>
      </c>
      <c r="I15" s="193">
        <f>+I23</f>
        <v>-51990</v>
      </c>
    </row>
    <row r="16" spans="1:12" ht="36.75" customHeight="1" x14ac:dyDescent="0.25">
      <c r="A16" s="207"/>
      <c r="B16" s="207"/>
      <c r="C16" s="209" t="s">
        <v>178</v>
      </c>
      <c r="D16" s="211">
        <f t="shared" ref="D16:I16" si="0">+D17</f>
        <v>-51990</v>
      </c>
      <c r="E16" s="194">
        <f t="shared" si="0"/>
        <v>0</v>
      </c>
      <c r="F16" s="194">
        <f t="shared" si="0"/>
        <v>-51990</v>
      </c>
      <c r="G16" s="211">
        <f t="shared" si="0"/>
        <v>-51990</v>
      </c>
      <c r="H16" s="194">
        <f t="shared" si="0"/>
        <v>0</v>
      </c>
      <c r="I16" s="194">
        <f t="shared" si="0"/>
        <v>-51990</v>
      </c>
    </row>
    <row r="17" spans="1:9" ht="23.25" customHeight="1" x14ac:dyDescent="0.3">
      <c r="A17" s="225">
        <v>1072</v>
      </c>
      <c r="B17" s="226"/>
      <c r="C17" s="223" t="s">
        <v>143</v>
      </c>
      <c r="D17" s="210">
        <f>+E17+F17</f>
        <v>-51990</v>
      </c>
      <c r="E17" s="193">
        <f>+E19</f>
        <v>0</v>
      </c>
      <c r="F17" s="193">
        <f>+F19</f>
        <v>-51990</v>
      </c>
      <c r="G17" s="210">
        <f>+H17+I17</f>
        <v>-51990</v>
      </c>
      <c r="H17" s="193">
        <f>+H19</f>
        <v>0</v>
      </c>
      <c r="I17" s="193">
        <f>+I19</f>
        <v>-51990</v>
      </c>
    </row>
    <row r="18" spans="1:9" ht="17.25" customHeight="1" x14ac:dyDescent="0.25">
      <c r="A18" s="214"/>
      <c r="B18" s="207"/>
      <c r="C18" s="215" t="s">
        <v>179</v>
      </c>
      <c r="D18" s="210"/>
      <c r="E18" s="193"/>
      <c r="F18" s="193"/>
      <c r="G18" s="210"/>
      <c r="H18" s="193"/>
      <c r="I18" s="193"/>
    </row>
    <row r="19" spans="1:9" ht="69.75" customHeight="1" x14ac:dyDescent="0.25">
      <c r="A19" s="216"/>
      <c r="B19" s="201">
        <v>31004</v>
      </c>
      <c r="C19" s="202" t="s">
        <v>186</v>
      </c>
      <c r="D19" s="193">
        <f>+E19+F19</f>
        <v>-51990</v>
      </c>
      <c r="E19" s="193">
        <f>+E21</f>
        <v>0</v>
      </c>
      <c r="F19" s="193">
        <f>+F21</f>
        <v>-51990</v>
      </c>
      <c r="G19" s="193">
        <f>+H19+I19</f>
        <v>-51990</v>
      </c>
      <c r="H19" s="193">
        <f>+H21</f>
        <v>0</v>
      </c>
      <c r="I19" s="193">
        <f>+I21</f>
        <v>-51990</v>
      </c>
    </row>
    <row r="20" spans="1:9" ht="21" customHeight="1" x14ac:dyDescent="0.25">
      <c r="A20" s="403"/>
      <c r="B20" s="203"/>
      <c r="C20" s="204" t="s">
        <v>180</v>
      </c>
      <c r="D20" s="195"/>
      <c r="E20" s="195"/>
      <c r="F20" s="195"/>
      <c r="G20" s="195"/>
      <c r="H20" s="195"/>
      <c r="I20" s="195"/>
    </row>
    <row r="21" spans="1:9" ht="28.5" x14ac:dyDescent="0.25">
      <c r="A21" s="403"/>
      <c r="B21" s="203"/>
      <c r="C21" s="205" t="s">
        <v>187</v>
      </c>
      <c r="D21" s="195">
        <f>E21+F21</f>
        <v>-51990</v>
      </c>
      <c r="E21" s="195">
        <f>+E23</f>
        <v>0</v>
      </c>
      <c r="F21" s="195">
        <f>+F23</f>
        <v>-51990</v>
      </c>
      <c r="G21" s="195">
        <f>H21+I21</f>
        <v>-51990</v>
      </c>
      <c r="H21" s="195">
        <f>+H23</f>
        <v>0</v>
      </c>
      <c r="I21" s="195">
        <f>+I23</f>
        <v>-51990</v>
      </c>
    </row>
    <row r="22" spans="1:9" ht="16.5" customHeight="1" x14ac:dyDescent="0.25">
      <c r="A22" s="403"/>
      <c r="B22" s="203"/>
      <c r="C22" s="204" t="s">
        <v>181</v>
      </c>
      <c r="D22" s="195"/>
      <c r="E22" s="195"/>
      <c r="F22" s="195"/>
      <c r="G22" s="195"/>
      <c r="H22" s="195"/>
      <c r="I22" s="195"/>
    </row>
    <row r="23" spans="1:9" ht="21.75" customHeight="1" x14ac:dyDescent="0.25">
      <c r="A23" s="403"/>
      <c r="B23" s="203"/>
      <c r="C23" s="202" t="s">
        <v>183</v>
      </c>
      <c r="D23" s="195">
        <f>E23+F23</f>
        <v>-51990</v>
      </c>
      <c r="E23" s="195">
        <f>+SUM(E24:E24)</f>
        <v>0</v>
      </c>
      <c r="F23" s="195">
        <f>+SUM(F24:F24)</f>
        <v>-51990</v>
      </c>
      <c r="G23" s="195">
        <f>H23+I23</f>
        <v>-51990</v>
      </c>
      <c r="H23" s="195">
        <f>+SUM(H24:H24)</f>
        <v>0</v>
      </c>
      <c r="I23" s="195">
        <f>+SUM(I24:I24)</f>
        <v>-51990</v>
      </c>
    </row>
    <row r="24" spans="1:9" ht="20.25" customHeight="1" x14ac:dyDescent="0.25">
      <c r="A24" s="403"/>
      <c r="B24" s="203"/>
      <c r="C24" s="206" t="s">
        <v>188</v>
      </c>
      <c r="D24" s="195">
        <f>E24+F24</f>
        <v>-51990</v>
      </c>
      <c r="E24" s="195">
        <v>0</v>
      </c>
      <c r="F24" s="195">
        <f>'4'!G57</f>
        <v>-51990</v>
      </c>
      <c r="G24" s="195">
        <f>H24+I24</f>
        <v>-51990</v>
      </c>
      <c r="H24" s="195">
        <f>+E24</f>
        <v>0</v>
      </c>
      <c r="I24" s="195">
        <f>+F24</f>
        <v>-51990</v>
      </c>
    </row>
    <row r="35" spans="10:11" ht="14.25" x14ac:dyDescent="0.25">
      <c r="J35" s="196"/>
      <c r="K35" s="196"/>
    </row>
    <row r="39" spans="10:11" ht="14.25" x14ac:dyDescent="0.25">
      <c r="J39" s="196"/>
    </row>
  </sheetData>
  <mergeCells count="13">
    <mergeCell ref="A5:I5"/>
    <mergeCell ref="D8:I9"/>
    <mergeCell ref="A20:A24"/>
    <mergeCell ref="A11:A12"/>
    <mergeCell ref="B11:B12"/>
    <mergeCell ref="D11:D12"/>
    <mergeCell ref="E11:F11"/>
    <mergeCell ref="G11:G12"/>
    <mergeCell ref="H11:I11"/>
    <mergeCell ref="A8:B10"/>
    <mergeCell ref="C8:C12"/>
    <mergeCell ref="D10:F10"/>
    <mergeCell ref="G10:I10"/>
  </mergeCells>
  <printOptions horizontalCentered="1"/>
  <pageMargins left="0" right="0" top="0" bottom="0" header="0" footer="0"/>
  <pageSetup paperSize="9" scale="50" orientation="landscape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0"/>
  <sheetViews>
    <sheetView view="pageBreakPreview" zoomScale="80" zoomScaleNormal="100" zoomScaleSheetLayoutView="80" workbookViewId="0">
      <selection activeCell="F18" sqref="F18"/>
    </sheetView>
  </sheetViews>
  <sheetFormatPr defaultRowHeight="13.5" x14ac:dyDescent="0.2"/>
  <cols>
    <col min="1" max="1" width="12.5703125" style="21" customWidth="1"/>
    <col min="2" max="2" width="9" style="21" customWidth="1"/>
    <col min="3" max="3" width="7.5703125" style="21" customWidth="1"/>
    <col min="4" max="4" width="52.140625" style="21" customWidth="1"/>
    <col min="5" max="5" width="45.140625" style="21" customWidth="1"/>
    <col min="6" max="6" width="35.28515625" style="23" customWidth="1"/>
    <col min="7" max="7" width="23" style="22" customWidth="1"/>
    <col min="8" max="251" width="9.140625" style="22"/>
    <col min="252" max="252" width="3.7109375" style="22" customWidth="1"/>
    <col min="253" max="254" width="9.140625" style="22"/>
    <col min="255" max="255" width="6.7109375" style="22" customWidth="1"/>
    <col min="256" max="256" width="7.5703125" style="22" customWidth="1"/>
    <col min="257" max="257" width="61.42578125" style="22" customWidth="1"/>
    <col min="258" max="258" width="50.5703125" style="22" customWidth="1"/>
    <col min="259" max="259" width="10.42578125" style="22" customWidth="1"/>
    <col min="260" max="260" width="12" style="22" customWidth="1"/>
    <col min="261" max="261" width="10" style="22" customWidth="1"/>
    <col min="262" max="262" width="15.5703125" style="22" customWidth="1"/>
    <col min="263" max="507" width="9.140625" style="22"/>
    <col min="508" max="508" width="3.7109375" style="22" customWidth="1"/>
    <col min="509" max="510" width="9.140625" style="22"/>
    <col min="511" max="511" width="6.7109375" style="22" customWidth="1"/>
    <col min="512" max="512" width="7.5703125" style="22" customWidth="1"/>
    <col min="513" max="513" width="61.42578125" style="22" customWidth="1"/>
    <col min="514" max="514" width="50.5703125" style="22" customWidth="1"/>
    <col min="515" max="515" width="10.42578125" style="22" customWidth="1"/>
    <col min="516" max="516" width="12" style="22" customWidth="1"/>
    <col min="517" max="517" width="10" style="22" customWidth="1"/>
    <col min="518" max="518" width="15.5703125" style="22" customWidth="1"/>
    <col min="519" max="763" width="9.140625" style="22"/>
    <col min="764" max="764" width="3.7109375" style="22" customWidth="1"/>
    <col min="765" max="766" width="9.140625" style="22"/>
    <col min="767" max="767" width="6.7109375" style="22" customWidth="1"/>
    <col min="768" max="768" width="7.5703125" style="22" customWidth="1"/>
    <col min="769" max="769" width="61.42578125" style="22" customWidth="1"/>
    <col min="770" max="770" width="50.5703125" style="22" customWidth="1"/>
    <col min="771" max="771" width="10.42578125" style="22" customWidth="1"/>
    <col min="772" max="772" width="12" style="22" customWidth="1"/>
    <col min="773" max="773" width="10" style="22" customWidth="1"/>
    <col min="774" max="774" width="15.5703125" style="22" customWidth="1"/>
    <col min="775" max="1019" width="9.140625" style="22"/>
    <col min="1020" max="1020" width="3.7109375" style="22" customWidth="1"/>
    <col min="1021" max="1022" width="9.140625" style="22"/>
    <col min="1023" max="1023" width="6.7109375" style="22" customWidth="1"/>
    <col min="1024" max="1024" width="7.5703125" style="22" customWidth="1"/>
    <col min="1025" max="1025" width="61.42578125" style="22" customWidth="1"/>
    <col min="1026" max="1026" width="50.5703125" style="22" customWidth="1"/>
    <col min="1027" max="1027" width="10.42578125" style="22" customWidth="1"/>
    <col min="1028" max="1028" width="12" style="22" customWidth="1"/>
    <col min="1029" max="1029" width="10" style="22" customWidth="1"/>
    <col min="1030" max="1030" width="15.5703125" style="22" customWidth="1"/>
    <col min="1031" max="1275" width="9.140625" style="22"/>
    <col min="1276" max="1276" width="3.7109375" style="22" customWidth="1"/>
    <col min="1277" max="1278" width="9.140625" style="22"/>
    <col min="1279" max="1279" width="6.7109375" style="22" customWidth="1"/>
    <col min="1280" max="1280" width="7.5703125" style="22" customWidth="1"/>
    <col min="1281" max="1281" width="61.42578125" style="22" customWidth="1"/>
    <col min="1282" max="1282" width="50.5703125" style="22" customWidth="1"/>
    <col min="1283" max="1283" width="10.42578125" style="22" customWidth="1"/>
    <col min="1284" max="1284" width="12" style="22" customWidth="1"/>
    <col min="1285" max="1285" width="10" style="22" customWidth="1"/>
    <col min="1286" max="1286" width="15.5703125" style="22" customWidth="1"/>
    <col min="1287" max="1531" width="9.140625" style="22"/>
    <col min="1532" max="1532" width="3.7109375" style="22" customWidth="1"/>
    <col min="1533" max="1534" width="9.140625" style="22"/>
    <col min="1535" max="1535" width="6.7109375" style="22" customWidth="1"/>
    <col min="1536" max="1536" width="7.5703125" style="22" customWidth="1"/>
    <col min="1537" max="1537" width="61.42578125" style="22" customWidth="1"/>
    <col min="1538" max="1538" width="50.5703125" style="22" customWidth="1"/>
    <col min="1539" max="1539" width="10.42578125" style="22" customWidth="1"/>
    <col min="1540" max="1540" width="12" style="22" customWidth="1"/>
    <col min="1541" max="1541" width="10" style="22" customWidth="1"/>
    <col min="1542" max="1542" width="15.5703125" style="22" customWidth="1"/>
    <col min="1543" max="1787" width="9.140625" style="22"/>
    <col min="1788" max="1788" width="3.7109375" style="22" customWidth="1"/>
    <col min="1789" max="1790" width="9.140625" style="22"/>
    <col min="1791" max="1791" width="6.7109375" style="22" customWidth="1"/>
    <col min="1792" max="1792" width="7.5703125" style="22" customWidth="1"/>
    <col min="1793" max="1793" width="61.42578125" style="22" customWidth="1"/>
    <col min="1794" max="1794" width="50.5703125" style="22" customWidth="1"/>
    <col min="1795" max="1795" width="10.42578125" style="22" customWidth="1"/>
    <col min="1796" max="1796" width="12" style="22" customWidth="1"/>
    <col min="1797" max="1797" width="10" style="22" customWidth="1"/>
    <col min="1798" max="1798" width="15.5703125" style="22" customWidth="1"/>
    <col min="1799" max="2043" width="9.140625" style="22"/>
    <col min="2044" max="2044" width="3.7109375" style="22" customWidth="1"/>
    <col min="2045" max="2046" width="9.140625" style="22"/>
    <col min="2047" max="2047" width="6.7109375" style="22" customWidth="1"/>
    <col min="2048" max="2048" width="7.5703125" style="22" customWidth="1"/>
    <col min="2049" max="2049" width="61.42578125" style="22" customWidth="1"/>
    <col min="2050" max="2050" width="50.5703125" style="22" customWidth="1"/>
    <col min="2051" max="2051" width="10.42578125" style="22" customWidth="1"/>
    <col min="2052" max="2052" width="12" style="22" customWidth="1"/>
    <col min="2053" max="2053" width="10" style="22" customWidth="1"/>
    <col min="2054" max="2054" width="15.5703125" style="22" customWidth="1"/>
    <col min="2055" max="2299" width="9.140625" style="22"/>
    <col min="2300" max="2300" width="3.7109375" style="22" customWidth="1"/>
    <col min="2301" max="2302" width="9.140625" style="22"/>
    <col min="2303" max="2303" width="6.7109375" style="22" customWidth="1"/>
    <col min="2304" max="2304" width="7.5703125" style="22" customWidth="1"/>
    <col min="2305" max="2305" width="61.42578125" style="22" customWidth="1"/>
    <col min="2306" max="2306" width="50.5703125" style="22" customWidth="1"/>
    <col min="2307" max="2307" width="10.42578125" style="22" customWidth="1"/>
    <col min="2308" max="2308" width="12" style="22" customWidth="1"/>
    <col min="2309" max="2309" width="10" style="22" customWidth="1"/>
    <col min="2310" max="2310" width="15.5703125" style="22" customWidth="1"/>
    <col min="2311" max="2555" width="9.140625" style="22"/>
    <col min="2556" max="2556" width="3.7109375" style="22" customWidth="1"/>
    <col min="2557" max="2558" width="9.140625" style="22"/>
    <col min="2559" max="2559" width="6.7109375" style="22" customWidth="1"/>
    <col min="2560" max="2560" width="7.5703125" style="22" customWidth="1"/>
    <col min="2561" max="2561" width="61.42578125" style="22" customWidth="1"/>
    <col min="2562" max="2562" width="50.5703125" style="22" customWidth="1"/>
    <col min="2563" max="2563" width="10.42578125" style="22" customWidth="1"/>
    <col min="2564" max="2564" width="12" style="22" customWidth="1"/>
    <col min="2565" max="2565" width="10" style="22" customWidth="1"/>
    <col min="2566" max="2566" width="15.5703125" style="22" customWidth="1"/>
    <col min="2567" max="2811" width="9.140625" style="22"/>
    <col min="2812" max="2812" width="3.7109375" style="22" customWidth="1"/>
    <col min="2813" max="2814" width="9.140625" style="22"/>
    <col min="2815" max="2815" width="6.7109375" style="22" customWidth="1"/>
    <col min="2816" max="2816" width="7.5703125" style="22" customWidth="1"/>
    <col min="2817" max="2817" width="61.42578125" style="22" customWidth="1"/>
    <col min="2818" max="2818" width="50.5703125" style="22" customWidth="1"/>
    <col min="2819" max="2819" width="10.42578125" style="22" customWidth="1"/>
    <col min="2820" max="2820" width="12" style="22" customWidth="1"/>
    <col min="2821" max="2821" width="10" style="22" customWidth="1"/>
    <col min="2822" max="2822" width="15.5703125" style="22" customWidth="1"/>
    <col min="2823" max="3067" width="9.140625" style="22"/>
    <col min="3068" max="3068" width="3.7109375" style="22" customWidth="1"/>
    <col min="3069" max="3070" width="9.140625" style="22"/>
    <col min="3071" max="3071" width="6.7109375" style="22" customWidth="1"/>
    <col min="3072" max="3072" width="7.5703125" style="22" customWidth="1"/>
    <col min="3073" max="3073" width="61.42578125" style="22" customWidth="1"/>
    <col min="3074" max="3074" width="50.5703125" style="22" customWidth="1"/>
    <col min="3075" max="3075" width="10.42578125" style="22" customWidth="1"/>
    <col min="3076" max="3076" width="12" style="22" customWidth="1"/>
    <col min="3077" max="3077" width="10" style="22" customWidth="1"/>
    <col min="3078" max="3078" width="15.5703125" style="22" customWidth="1"/>
    <col min="3079" max="3323" width="9.140625" style="22"/>
    <col min="3324" max="3324" width="3.7109375" style="22" customWidth="1"/>
    <col min="3325" max="3326" width="9.140625" style="22"/>
    <col min="3327" max="3327" width="6.7109375" style="22" customWidth="1"/>
    <col min="3328" max="3328" width="7.5703125" style="22" customWidth="1"/>
    <col min="3329" max="3329" width="61.42578125" style="22" customWidth="1"/>
    <col min="3330" max="3330" width="50.5703125" style="22" customWidth="1"/>
    <col min="3331" max="3331" width="10.42578125" style="22" customWidth="1"/>
    <col min="3332" max="3332" width="12" style="22" customWidth="1"/>
    <col min="3333" max="3333" width="10" style="22" customWidth="1"/>
    <col min="3334" max="3334" width="15.5703125" style="22" customWidth="1"/>
    <col min="3335" max="3579" width="9.140625" style="22"/>
    <col min="3580" max="3580" width="3.7109375" style="22" customWidth="1"/>
    <col min="3581" max="3582" width="9.140625" style="22"/>
    <col min="3583" max="3583" width="6.7109375" style="22" customWidth="1"/>
    <col min="3584" max="3584" width="7.5703125" style="22" customWidth="1"/>
    <col min="3585" max="3585" width="61.42578125" style="22" customWidth="1"/>
    <col min="3586" max="3586" width="50.5703125" style="22" customWidth="1"/>
    <col min="3587" max="3587" width="10.42578125" style="22" customWidth="1"/>
    <col min="3588" max="3588" width="12" style="22" customWidth="1"/>
    <col min="3589" max="3589" width="10" style="22" customWidth="1"/>
    <col min="3590" max="3590" width="15.5703125" style="22" customWidth="1"/>
    <col min="3591" max="3835" width="9.140625" style="22"/>
    <col min="3836" max="3836" width="3.7109375" style="22" customWidth="1"/>
    <col min="3837" max="3838" width="9.140625" style="22"/>
    <col min="3839" max="3839" width="6.7109375" style="22" customWidth="1"/>
    <col min="3840" max="3840" width="7.5703125" style="22" customWidth="1"/>
    <col min="3841" max="3841" width="61.42578125" style="22" customWidth="1"/>
    <col min="3842" max="3842" width="50.5703125" style="22" customWidth="1"/>
    <col min="3843" max="3843" width="10.42578125" style="22" customWidth="1"/>
    <col min="3844" max="3844" width="12" style="22" customWidth="1"/>
    <col min="3845" max="3845" width="10" style="22" customWidth="1"/>
    <col min="3846" max="3846" width="15.5703125" style="22" customWidth="1"/>
    <col min="3847" max="4091" width="9.140625" style="22"/>
    <col min="4092" max="4092" width="3.7109375" style="22" customWidth="1"/>
    <col min="4093" max="4094" width="9.140625" style="22"/>
    <col min="4095" max="4095" width="6.7109375" style="22" customWidth="1"/>
    <col min="4096" max="4096" width="7.5703125" style="22" customWidth="1"/>
    <col min="4097" max="4097" width="61.42578125" style="22" customWidth="1"/>
    <col min="4098" max="4098" width="50.5703125" style="22" customWidth="1"/>
    <col min="4099" max="4099" width="10.42578125" style="22" customWidth="1"/>
    <col min="4100" max="4100" width="12" style="22" customWidth="1"/>
    <col min="4101" max="4101" width="10" style="22" customWidth="1"/>
    <col min="4102" max="4102" width="15.5703125" style="22" customWidth="1"/>
    <col min="4103" max="4347" width="9.140625" style="22"/>
    <col min="4348" max="4348" width="3.7109375" style="22" customWidth="1"/>
    <col min="4349" max="4350" width="9.140625" style="22"/>
    <col min="4351" max="4351" width="6.7109375" style="22" customWidth="1"/>
    <col min="4352" max="4352" width="7.5703125" style="22" customWidth="1"/>
    <col min="4353" max="4353" width="61.42578125" style="22" customWidth="1"/>
    <col min="4354" max="4354" width="50.5703125" style="22" customWidth="1"/>
    <col min="4355" max="4355" width="10.42578125" style="22" customWidth="1"/>
    <col min="4356" max="4356" width="12" style="22" customWidth="1"/>
    <col min="4357" max="4357" width="10" style="22" customWidth="1"/>
    <col min="4358" max="4358" width="15.5703125" style="22" customWidth="1"/>
    <col min="4359" max="4603" width="9.140625" style="22"/>
    <col min="4604" max="4604" width="3.7109375" style="22" customWidth="1"/>
    <col min="4605" max="4606" width="9.140625" style="22"/>
    <col min="4607" max="4607" width="6.7109375" style="22" customWidth="1"/>
    <col min="4608" max="4608" width="7.5703125" style="22" customWidth="1"/>
    <col min="4609" max="4609" width="61.42578125" style="22" customWidth="1"/>
    <col min="4610" max="4610" width="50.5703125" style="22" customWidth="1"/>
    <col min="4611" max="4611" width="10.42578125" style="22" customWidth="1"/>
    <col min="4612" max="4612" width="12" style="22" customWidth="1"/>
    <col min="4613" max="4613" width="10" style="22" customWidth="1"/>
    <col min="4614" max="4614" width="15.5703125" style="22" customWidth="1"/>
    <col min="4615" max="4859" width="9.140625" style="22"/>
    <col min="4860" max="4860" width="3.7109375" style="22" customWidth="1"/>
    <col min="4861" max="4862" width="9.140625" style="22"/>
    <col min="4863" max="4863" width="6.7109375" style="22" customWidth="1"/>
    <col min="4864" max="4864" width="7.5703125" style="22" customWidth="1"/>
    <col min="4865" max="4865" width="61.42578125" style="22" customWidth="1"/>
    <col min="4866" max="4866" width="50.5703125" style="22" customWidth="1"/>
    <col min="4867" max="4867" width="10.42578125" style="22" customWidth="1"/>
    <col min="4868" max="4868" width="12" style="22" customWidth="1"/>
    <col min="4869" max="4869" width="10" style="22" customWidth="1"/>
    <col min="4870" max="4870" width="15.5703125" style="22" customWidth="1"/>
    <col min="4871" max="5115" width="9.140625" style="22"/>
    <col min="5116" max="5116" width="3.7109375" style="22" customWidth="1"/>
    <col min="5117" max="5118" width="9.140625" style="22"/>
    <col min="5119" max="5119" width="6.7109375" style="22" customWidth="1"/>
    <col min="5120" max="5120" width="7.5703125" style="22" customWidth="1"/>
    <col min="5121" max="5121" width="61.42578125" style="22" customWidth="1"/>
    <col min="5122" max="5122" width="50.5703125" style="22" customWidth="1"/>
    <col min="5123" max="5123" width="10.42578125" style="22" customWidth="1"/>
    <col min="5124" max="5124" width="12" style="22" customWidth="1"/>
    <col min="5125" max="5125" width="10" style="22" customWidth="1"/>
    <col min="5126" max="5126" width="15.5703125" style="22" customWidth="1"/>
    <col min="5127" max="5371" width="9.140625" style="22"/>
    <col min="5372" max="5372" width="3.7109375" style="22" customWidth="1"/>
    <col min="5373" max="5374" width="9.140625" style="22"/>
    <col min="5375" max="5375" width="6.7109375" style="22" customWidth="1"/>
    <col min="5376" max="5376" width="7.5703125" style="22" customWidth="1"/>
    <col min="5377" max="5377" width="61.42578125" style="22" customWidth="1"/>
    <col min="5378" max="5378" width="50.5703125" style="22" customWidth="1"/>
    <col min="5379" max="5379" width="10.42578125" style="22" customWidth="1"/>
    <col min="5380" max="5380" width="12" style="22" customWidth="1"/>
    <col min="5381" max="5381" width="10" style="22" customWidth="1"/>
    <col min="5382" max="5382" width="15.5703125" style="22" customWidth="1"/>
    <col min="5383" max="5627" width="9.140625" style="22"/>
    <col min="5628" max="5628" width="3.7109375" style="22" customWidth="1"/>
    <col min="5629" max="5630" width="9.140625" style="22"/>
    <col min="5631" max="5631" width="6.7109375" style="22" customWidth="1"/>
    <col min="5632" max="5632" width="7.5703125" style="22" customWidth="1"/>
    <col min="5633" max="5633" width="61.42578125" style="22" customWidth="1"/>
    <col min="5634" max="5634" width="50.5703125" style="22" customWidth="1"/>
    <col min="5635" max="5635" width="10.42578125" style="22" customWidth="1"/>
    <col min="5636" max="5636" width="12" style="22" customWidth="1"/>
    <col min="5637" max="5637" width="10" style="22" customWidth="1"/>
    <col min="5638" max="5638" width="15.5703125" style="22" customWidth="1"/>
    <col min="5639" max="5883" width="9.140625" style="22"/>
    <col min="5884" max="5884" width="3.7109375" style="22" customWidth="1"/>
    <col min="5885" max="5886" width="9.140625" style="22"/>
    <col min="5887" max="5887" width="6.7109375" style="22" customWidth="1"/>
    <col min="5888" max="5888" width="7.5703125" style="22" customWidth="1"/>
    <col min="5889" max="5889" width="61.42578125" style="22" customWidth="1"/>
    <col min="5890" max="5890" width="50.5703125" style="22" customWidth="1"/>
    <col min="5891" max="5891" width="10.42578125" style="22" customWidth="1"/>
    <col min="5892" max="5892" width="12" style="22" customWidth="1"/>
    <col min="5893" max="5893" width="10" style="22" customWidth="1"/>
    <col min="5894" max="5894" width="15.5703125" style="22" customWidth="1"/>
    <col min="5895" max="6139" width="9.140625" style="22"/>
    <col min="6140" max="6140" width="3.7109375" style="22" customWidth="1"/>
    <col min="6141" max="6142" width="9.140625" style="22"/>
    <col min="6143" max="6143" width="6.7109375" style="22" customWidth="1"/>
    <col min="6144" max="6144" width="7.5703125" style="22" customWidth="1"/>
    <col min="6145" max="6145" width="61.42578125" style="22" customWidth="1"/>
    <col min="6146" max="6146" width="50.5703125" style="22" customWidth="1"/>
    <col min="6147" max="6147" width="10.42578125" style="22" customWidth="1"/>
    <col min="6148" max="6148" width="12" style="22" customWidth="1"/>
    <col min="6149" max="6149" width="10" style="22" customWidth="1"/>
    <col min="6150" max="6150" width="15.5703125" style="22" customWidth="1"/>
    <col min="6151" max="6395" width="9.140625" style="22"/>
    <col min="6396" max="6396" width="3.7109375" style="22" customWidth="1"/>
    <col min="6397" max="6398" width="9.140625" style="22"/>
    <col min="6399" max="6399" width="6.7109375" style="22" customWidth="1"/>
    <col min="6400" max="6400" width="7.5703125" style="22" customWidth="1"/>
    <col min="6401" max="6401" width="61.42578125" style="22" customWidth="1"/>
    <col min="6402" max="6402" width="50.5703125" style="22" customWidth="1"/>
    <col min="6403" max="6403" width="10.42578125" style="22" customWidth="1"/>
    <col min="6404" max="6404" width="12" style="22" customWidth="1"/>
    <col min="6405" max="6405" width="10" style="22" customWidth="1"/>
    <col min="6406" max="6406" width="15.5703125" style="22" customWidth="1"/>
    <col min="6407" max="6651" width="9.140625" style="22"/>
    <col min="6652" max="6652" width="3.7109375" style="22" customWidth="1"/>
    <col min="6653" max="6654" width="9.140625" style="22"/>
    <col min="6655" max="6655" width="6.7109375" style="22" customWidth="1"/>
    <col min="6656" max="6656" width="7.5703125" style="22" customWidth="1"/>
    <col min="6657" max="6657" width="61.42578125" style="22" customWidth="1"/>
    <col min="6658" max="6658" width="50.5703125" style="22" customWidth="1"/>
    <col min="6659" max="6659" width="10.42578125" style="22" customWidth="1"/>
    <col min="6660" max="6660" width="12" style="22" customWidth="1"/>
    <col min="6661" max="6661" width="10" style="22" customWidth="1"/>
    <col min="6662" max="6662" width="15.5703125" style="22" customWidth="1"/>
    <col min="6663" max="6907" width="9.140625" style="22"/>
    <col min="6908" max="6908" width="3.7109375" style="22" customWidth="1"/>
    <col min="6909" max="6910" width="9.140625" style="22"/>
    <col min="6911" max="6911" width="6.7109375" style="22" customWidth="1"/>
    <col min="6912" max="6912" width="7.5703125" style="22" customWidth="1"/>
    <col min="6913" max="6913" width="61.42578125" style="22" customWidth="1"/>
    <col min="6914" max="6914" width="50.5703125" style="22" customWidth="1"/>
    <col min="6915" max="6915" width="10.42578125" style="22" customWidth="1"/>
    <col min="6916" max="6916" width="12" style="22" customWidth="1"/>
    <col min="6917" max="6917" width="10" style="22" customWidth="1"/>
    <col min="6918" max="6918" width="15.5703125" style="22" customWidth="1"/>
    <col min="6919" max="7163" width="9.140625" style="22"/>
    <col min="7164" max="7164" width="3.7109375" style="22" customWidth="1"/>
    <col min="7165" max="7166" width="9.140625" style="22"/>
    <col min="7167" max="7167" width="6.7109375" style="22" customWidth="1"/>
    <col min="7168" max="7168" width="7.5703125" style="22" customWidth="1"/>
    <col min="7169" max="7169" width="61.42578125" style="22" customWidth="1"/>
    <col min="7170" max="7170" width="50.5703125" style="22" customWidth="1"/>
    <col min="7171" max="7171" width="10.42578125" style="22" customWidth="1"/>
    <col min="7172" max="7172" width="12" style="22" customWidth="1"/>
    <col min="7173" max="7173" width="10" style="22" customWidth="1"/>
    <col min="7174" max="7174" width="15.5703125" style="22" customWidth="1"/>
    <col min="7175" max="7419" width="9.140625" style="22"/>
    <col min="7420" max="7420" width="3.7109375" style="22" customWidth="1"/>
    <col min="7421" max="7422" width="9.140625" style="22"/>
    <col min="7423" max="7423" width="6.7109375" style="22" customWidth="1"/>
    <col min="7424" max="7424" width="7.5703125" style="22" customWidth="1"/>
    <col min="7425" max="7425" width="61.42578125" style="22" customWidth="1"/>
    <col min="7426" max="7426" width="50.5703125" style="22" customWidth="1"/>
    <col min="7427" max="7427" width="10.42578125" style="22" customWidth="1"/>
    <col min="7428" max="7428" width="12" style="22" customWidth="1"/>
    <col min="7429" max="7429" width="10" style="22" customWidth="1"/>
    <col min="7430" max="7430" width="15.5703125" style="22" customWidth="1"/>
    <col min="7431" max="7675" width="9.140625" style="22"/>
    <col min="7676" max="7676" width="3.7109375" style="22" customWidth="1"/>
    <col min="7677" max="7678" width="9.140625" style="22"/>
    <col min="7679" max="7679" width="6.7109375" style="22" customWidth="1"/>
    <col min="7680" max="7680" width="7.5703125" style="22" customWidth="1"/>
    <col min="7681" max="7681" width="61.42578125" style="22" customWidth="1"/>
    <col min="7682" max="7682" width="50.5703125" style="22" customWidth="1"/>
    <col min="7683" max="7683" width="10.42578125" style="22" customWidth="1"/>
    <col min="7684" max="7684" width="12" style="22" customWidth="1"/>
    <col min="7685" max="7685" width="10" style="22" customWidth="1"/>
    <col min="7686" max="7686" width="15.5703125" style="22" customWidth="1"/>
    <col min="7687" max="7931" width="9.140625" style="22"/>
    <col min="7932" max="7932" width="3.7109375" style="22" customWidth="1"/>
    <col min="7933" max="7934" width="9.140625" style="22"/>
    <col min="7935" max="7935" width="6.7109375" style="22" customWidth="1"/>
    <col min="7936" max="7936" width="7.5703125" style="22" customWidth="1"/>
    <col min="7937" max="7937" width="61.42578125" style="22" customWidth="1"/>
    <col min="7938" max="7938" width="50.5703125" style="22" customWidth="1"/>
    <col min="7939" max="7939" width="10.42578125" style="22" customWidth="1"/>
    <col min="7940" max="7940" width="12" style="22" customWidth="1"/>
    <col min="7941" max="7941" width="10" style="22" customWidth="1"/>
    <col min="7942" max="7942" width="15.5703125" style="22" customWidth="1"/>
    <col min="7943" max="8187" width="9.140625" style="22"/>
    <col min="8188" max="8188" width="3.7109375" style="22" customWidth="1"/>
    <col min="8189" max="8190" width="9.140625" style="22"/>
    <col min="8191" max="8191" width="6.7109375" style="22" customWidth="1"/>
    <col min="8192" max="8192" width="7.5703125" style="22" customWidth="1"/>
    <col min="8193" max="8193" width="61.42578125" style="22" customWidth="1"/>
    <col min="8194" max="8194" width="50.5703125" style="22" customWidth="1"/>
    <col min="8195" max="8195" width="10.42578125" style="22" customWidth="1"/>
    <col min="8196" max="8196" width="12" style="22" customWidth="1"/>
    <col min="8197" max="8197" width="10" style="22" customWidth="1"/>
    <col min="8198" max="8198" width="15.5703125" style="22" customWidth="1"/>
    <col min="8199" max="8443" width="9.140625" style="22"/>
    <col min="8444" max="8444" width="3.7109375" style="22" customWidth="1"/>
    <col min="8445" max="8446" width="9.140625" style="22"/>
    <col min="8447" max="8447" width="6.7109375" style="22" customWidth="1"/>
    <col min="8448" max="8448" width="7.5703125" style="22" customWidth="1"/>
    <col min="8449" max="8449" width="61.42578125" style="22" customWidth="1"/>
    <col min="8450" max="8450" width="50.5703125" style="22" customWidth="1"/>
    <col min="8451" max="8451" width="10.42578125" style="22" customWidth="1"/>
    <col min="8452" max="8452" width="12" style="22" customWidth="1"/>
    <col min="8453" max="8453" width="10" style="22" customWidth="1"/>
    <col min="8454" max="8454" width="15.5703125" style="22" customWidth="1"/>
    <col min="8455" max="8699" width="9.140625" style="22"/>
    <col min="8700" max="8700" width="3.7109375" style="22" customWidth="1"/>
    <col min="8701" max="8702" width="9.140625" style="22"/>
    <col min="8703" max="8703" width="6.7109375" style="22" customWidth="1"/>
    <col min="8704" max="8704" width="7.5703125" style="22" customWidth="1"/>
    <col min="8705" max="8705" width="61.42578125" style="22" customWidth="1"/>
    <col min="8706" max="8706" width="50.5703125" style="22" customWidth="1"/>
    <col min="8707" max="8707" width="10.42578125" style="22" customWidth="1"/>
    <col min="8708" max="8708" width="12" style="22" customWidth="1"/>
    <col min="8709" max="8709" width="10" style="22" customWidth="1"/>
    <col min="8710" max="8710" width="15.5703125" style="22" customWidth="1"/>
    <col min="8711" max="8955" width="9.140625" style="22"/>
    <col min="8956" max="8956" width="3.7109375" style="22" customWidth="1"/>
    <col min="8957" max="8958" width="9.140625" style="22"/>
    <col min="8959" max="8959" width="6.7109375" style="22" customWidth="1"/>
    <col min="8960" max="8960" width="7.5703125" style="22" customWidth="1"/>
    <col min="8961" max="8961" width="61.42578125" style="22" customWidth="1"/>
    <col min="8962" max="8962" width="50.5703125" style="22" customWidth="1"/>
    <col min="8963" max="8963" width="10.42578125" style="22" customWidth="1"/>
    <col min="8964" max="8964" width="12" style="22" customWidth="1"/>
    <col min="8965" max="8965" width="10" style="22" customWidth="1"/>
    <col min="8966" max="8966" width="15.5703125" style="22" customWidth="1"/>
    <col min="8967" max="9211" width="9.140625" style="22"/>
    <col min="9212" max="9212" width="3.7109375" style="22" customWidth="1"/>
    <col min="9213" max="9214" width="9.140625" style="22"/>
    <col min="9215" max="9215" width="6.7109375" style="22" customWidth="1"/>
    <col min="9216" max="9216" width="7.5703125" style="22" customWidth="1"/>
    <col min="9217" max="9217" width="61.42578125" style="22" customWidth="1"/>
    <col min="9218" max="9218" width="50.5703125" style="22" customWidth="1"/>
    <col min="9219" max="9219" width="10.42578125" style="22" customWidth="1"/>
    <col min="9220" max="9220" width="12" style="22" customWidth="1"/>
    <col min="9221" max="9221" width="10" style="22" customWidth="1"/>
    <col min="9222" max="9222" width="15.5703125" style="22" customWidth="1"/>
    <col min="9223" max="9467" width="9.140625" style="22"/>
    <col min="9468" max="9468" width="3.7109375" style="22" customWidth="1"/>
    <col min="9469" max="9470" width="9.140625" style="22"/>
    <col min="9471" max="9471" width="6.7109375" style="22" customWidth="1"/>
    <col min="9472" max="9472" width="7.5703125" style="22" customWidth="1"/>
    <col min="9473" max="9473" width="61.42578125" style="22" customWidth="1"/>
    <col min="9474" max="9474" width="50.5703125" style="22" customWidth="1"/>
    <col min="9475" max="9475" width="10.42578125" style="22" customWidth="1"/>
    <col min="9476" max="9476" width="12" style="22" customWidth="1"/>
    <col min="9477" max="9477" width="10" style="22" customWidth="1"/>
    <col min="9478" max="9478" width="15.5703125" style="22" customWidth="1"/>
    <col min="9479" max="9723" width="9.140625" style="22"/>
    <col min="9724" max="9724" width="3.7109375" style="22" customWidth="1"/>
    <col min="9725" max="9726" width="9.140625" style="22"/>
    <col min="9727" max="9727" width="6.7109375" style="22" customWidth="1"/>
    <col min="9728" max="9728" width="7.5703125" style="22" customWidth="1"/>
    <col min="9729" max="9729" width="61.42578125" style="22" customWidth="1"/>
    <col min="9730" max="9730" width="50.5703125" style="22" customWidth="1"/>
    <col min="9731" max="9731" width="10.42578125" style="22" customWidth="1"/>
    <col min="9732" max="9732" width="12" style="22" customWidth="1"/>
    <col min="9733" max="9733" width="10" style="22" customWidth="1"/>
    <col min="9734" max="9734" width="15.5703125" style="22" customWidth="1"/>
    <col min="9735" max="9979" width="9.140625" style="22"/>
    <col min="9980" max="9980" width="3.7109375" style="22" customWidth="1"/>
    <col min="9981" max="9982" width="9.140625" style="22"/>
    <col min="9983" max="9983" width="6.7109375" style="22" customWidth="1"/>
    <col min="9984" max="9984" width="7.5703125" style="22" customWidth="1"/>
    <col min="9985" max="9985" width="61.42578125" style="22" customWidth="1"/>
    <col min="9986" max="9986" width="50.5703125" style="22" customWidth="1"/>
    <col min="9987" max="9987" width="10.42578125" style="22" customWidth="1"/>
    <col min="9988" max="9988" width="12" style="22" customWidth="1"/>
    <col min="9989" max="9989" width="10" style="22" customWidth="1"/>
    <col min="9990" max="9990" width="15.5703125" style="22" customWidth="1"/>
    <col min="9991" max="10235" width="9.140625" style="22"/>
    <col min="10236" max="10236" width="3.7109375" style="22" customWidth="1"/>
    <col min="10237" max="10238" width="9.140625" style="22"/>
    <col min="10239" max="10239" width="6.7109375" style="22" customWidth="1"/>
    <col min="10240" max="10240" width="7.5703125" style="22" customWidth="1"/>
    <col min="10241" max="10241" width="61.42578125" style="22" customWidth="1"/>
    <col min="10242" max="10242" width="50.5703125" style="22" customWidth="1"/>
    <col min="10243" max="10243" width="10.42578125" style="22" customWidth="1"/>
    <col min="10244" max="10244" width="12" style="22" customWidth="1"/>
    <col min="10245" max="10245" width="10" style="22" customWidth="1"/>
    <col min="10246" max="10246" width="15.5703125" style="22" customWidth="1"/>
    <col min="10247" max="10491" width="9.140625" style="22"/>
    <col min="10492" max="10492" width="3.7109375" style="22" customWidth="1"/>
    <col min="10493" max="10494" width="9.140625" style="22"/>
    <col min="10495" max="10495" width="6.7109375" style="22" customWidth="1"/>
    <col min="10496" max="10496" width="7.5703125" style="22" customWidth="1"/>
    <col min="10497" max="10497" width="61.42578125" style="22" customWidth="1"/>
    <col min="10498" max="10498" width="50.5703125" style="22" customWidth="1"/>
    <col min="10499" max="10499" width="10.42578125" style="22" customWidth="1"/>
    <col min="10500" max="10500" width="12" style="22" customWidth="1"/>
    <col min="10501" max="10501" width="10" style="22" customWidth="1"/>
    <col min="10502" max="10502" width="15.5703125" style="22" customWidth="1"/>
    <col min="10503" max="10747" width="9.140625" style="22"/>
    <col min="10748" max="10748" width="3.7109375" style="22" customWidth="1"/>
    <col min="10749" max="10750" width="9.140625" style="22"/>
    <col min="10751" max="10751" width="6.7109375" style="22" customWidth="1"/>
    <col min="10752" max="10752" width="7.5703125" style="22" customWidth="1"/>
    <col min="10753" max="10753" width="61.42578125" style="22" customWidth="1"/>
    <col min="10754" max="10754" width="50.5703125" style="22" customWidth="1"/>
    <col min="10755" max="10755" width="10.42578125" style="22" customWidth="1"/>
    <col min="10756" max="10756" width="12" style="22" customWidth="1"/>
    <col min="10757" max="10757" width="10" style="22" customWidth="1"/>
    <col min="10758" max="10758" width="15.5703125" style="22" customWidth="1"/>
    <col min="10759" max="11003" width="9.140625" style="22"/>
    <col min="11004" max="11004" width="3.7109375" style="22" customWidth="1"/>
    <col min="11005" max="11006" width="9.140625" style="22"/>
    <col min="11007" max="11007" width="6.7109375" style="22" customWidth="1"/>
    <col min="11008" max="11008" width="7.5703125" style="22" customWidth="1"/>
    <col min="11009" max="11009" width="61.42578125" style="22" customWidth="1"/>
    <col min="11010" max="11010" width="50.5703125" style="22" customWidth="1"/>
    <col min="11011" max="11011" width="10.42578125" style="22" customWidth="1"/>
    <col min="11012" max="11012" width="12" style="22" customWidth="1"/>
    <col min="11013" max="11013" width="10" style="22" customWidth="1"/>
    <col min="11014" max="11014" width="15.5703125" style="22" customWidth="1"/>
    <col min="11015" max="11259" width="9.140625" style="22"/>
    <col min="11260" max="11260" width="3.7109375" style="22" customWidth="1"/>
    <col min="11261" max="11262" width="9.140625" style="22"/>
    <col min="11263" max="11263" width="6.7109375" style="22" customWidth="1"/>
    <col min="11264" max="11264" width="7.5703125" style="22" customWidth="1"/>
    <col min="11265" max="11265" width="61.42578125" style="22" customWidth="1"/>
    <col min="11266" max="11266" width="50.5703125" style="22" customWidth="1"/>
    <col min="11267" max="11267" width="10.42578125" style="22" customWidth="1"/>
    <col min="11268" max="11268" width="12" style="22" customWidth="1"/>
    <col min="11269" max="11269" width="10" style="22" customWidth="1"/>
    <col min="11270" max="11270" width="15.5703125" style="22" customWidth="1"/>
    <col min="11271" max="11515" width="9.140625" style="22"/>
    <col min="11516" max="11516" width="3.7109375" style="22" customWidth="1"/>
    <col min="11517" max="11518" width="9.140625" style="22"/>
    <col min="11519" max="11519" width="6.7109375" style="22" customWidth="1"/>
    <col min="11520" max="11520" width="7.5703125" style="22" customWidth="1"/>
    <col min="11521" max="11521" width="61.42578125" style="22" customWidth="1"/>
    <col min="11522" max="11522" width="50.5703125" style="22" customWidth="1"/>
    <col min="11523" max="11523" width="10.42578125" style="22" customWidth="1"/>
    <col min="11524" max="11524" width="12" style="22" customWidth="1"/>
    <col min="11525" max="11525" width="10" style="22" customWidth="1"/>
    <col min="11526" max="11526" width="15.5703125" style="22" customWidth="1"/>
    <col min="11527" max="11771" width="9.140625" style="22"/>
    <col min="11772" max="11772" width="3.7109375" style="22" customWidth="1"/>
    <col min="11773" max="11774" width="9.140625" style="22"/>
    <col min="11775" max="11775" width="6.7109375" style="22" customWidth="1"/>
    <col min="11776" max="11776" width="7.5703125" style="22" customWidth="1"/>
    <col min="11777" max="11777" width="61.42578125" style="22" customWidth="1"/>
    <col min="11778" max="11778" width="50.5703125" style="22" customWidth="1"/>
    <col min="11779" max="11779" width="10.42578125" style="22" customWidth="1"/>
    <col min="11780" max="11780" width="12" style="22" customWidth="1"/>
    <col min="11781" max="11781" width="10" style="22" customWidth="1"/>
    <col min="11782" max="11782" width="15.5703125" style="22" customWidth="1"/>
    <col min="11783" max="12027" width="9.140625" style="22"/>
    <col min="12028" max="12028" width="3.7109375" style="22" customWidth="1"/>
    <col min="12029" max="12030" width="9.140625" style="22"/>
    <col min="12031" max="12031" width="6.7109375" style="22" customWidth="1"/>
    <col min="12032" max="12032" width="7.5703125" style="22" customWidth="1"/>
    <col min="12033" max="12033" width="61.42578125" style="22" customWidth="1"/>
    <col min="12034" max="12034" width="50.5703125" style="22" customWidth="1"/>
    <col min="12035" max="12035" width="10.42578125" style="22" customWidth="1"/>
    <col min="12036" max="12036" width="12" style="22" customWidth="1"/>
    <col min="12037" max="12037" width="10" style="22" customWidth="1"/>
    <col min="12038" max="12038" width="15.5703125" style="22" customWidth="1"/>
    <col min="12039" max="12283" width="9.140625" style="22"/>
    <col min="12284" max="12284" width="3.7109375" style="22" customWidth="1"/>
    <col min="12285" max="12286" width="9.140625" style="22"/>
    <col min="12287" max="12287" width="6.7109375" style="22" customWidth="1"/>
    <col min="12288" max="12288" width="7.5703125" style="22" customWidth="1"/>
    <col min="12289" max="12289" width="61.42578125" style="22" customWidth="1"/>
    <col min="12290" max="12290" width="50.5703125" style="22" customWidth="1"/>
    <col min="12291" max="12291" width="10.42578125" style="22" customWidth="1"/>
    <col min="12292" max="12292" width="12" style="22" customWidth="1"/>
    <col min="12293" max="12293" width="10" style="22" customWidth="1"/>
    <col min="12294" max="12294" width="15.5703125" style="22" customWidth="1"/>
    <col min="12295" max="12539" width="9.140625" style="22"/>
    <col min="12540" max="12540" width="3.7109375" style="22" customWidth="1"/>
    <col min="12541" max="12542" width="9.140625" style="22"/>
    <col min="12543" max="12543" width="6.7109375" style="22" customWidth="1"/>
    <col min="12544" max="12544" width="7.5703125" style="22" customWidth="1"/>
    <col min="12545" max="12545" width="61.42578125" style="22" customWidth="1"/>
    <col min="12546" max="12546" width="50.5703125" style="22" customWidth="1"/>
    <col min="12547" max="12547" width="10.42578125" style="22" customWidth="1"/>
    <col min="12548" max="12548" width="12" style="22" customWidth="1"/>
    <col min="12549" max="12549" width="10" style="22" customWidth="1"/>
    <col min="12550" max="12550" width="15.5703125" style="22" customWidth="1"/>
    <col min="12551" max="12795" width="9.140625" style="22"/>
    <col min="12796" max="12796" width="3.7109375" style="22" customWidth="1"/>
    <col min="12797" max="12798" width="9.140625" style="22"/>
    <col min="12799" max="12799" width="6.7109375" style="22" customWidth="1"/>
    <col min="12800" max="12800" width="7.5703125" style="22" customWidth="1"/>
    <col min="12801" max="12801" width="61.42578125" style="22" customWidth="1"/>
    <col min="12802" max="12802" width="50.5703125" style="22" customWidth="1"/>
    <col min="12803" max="12803" width="10.42578125" style="22" customWidth="1"/>
    <col min="12804" max="12804" width="12" style="22" customWidth="1"/>
    <col min="12805" max="12805" width="10" style="22" customWidth="1"/>
    <col min="12806" max="12806" width="15.5703125" style="22" customWidth="1"/>
    <col min="12807" max="13051" width="9.140625" style="22"/>
    <col min="13052" max="13052" width="3.7109375" style="22" customWidth="1"/>
    <col min="13053" max="13054" width="9.140625" style="22"/>
    <col min="13055" max="13055" width="6.7109375" style="22" customWidth="1"/>
    <col min="13056" max="13056" width="7.5703125" style="22" customWidth="1"/>
    <col min="13057" max="13057" width="61.42578125" style="22" customWidth="1"/>
    <col min="13058" max="13058" width="50.5703125" style="22" customWidth="1"/>
    <col min="13059" max="13059" width="10.42578125" style="22" customWidth="1"/>
    <col min="13060" max="13060" width="12" style="22" customWidth="1"/>
    <col min="13061" max="13061" width="10" style="22" customWidth="1"/>
    <col min="13062" max="13062" width="15.5703125" style="22" customWidth="1"/>
    <col min="13063" max="13307" width="9.140625" style="22"/>
    <col min="13308" max="13308" width="3.7109375" style="22" customWidth="1"/>
    <col min="13309" max="13310" width="9.140625" style="22"/>
    <col min="13311" max="13311" width="6.7109375" style="22" customWidth="1"/>
    <col min="13312" max="13312" width="7.5703125" style="22" customWidth="1"/>
    <col min="13313" max="13313" width="61.42578125" style="22" customWidth="1"/>
    <col min="13314" max="13314" width="50.5703125" style="22" customWidth="1"/>
    <col min="13315" max="13315" width="10.42578125" style="22" customWidth="1"/>
    <col min="13316" max="13316" width="12" style="22" customWidth="1"/>
    <col min="13317" max="13317" width="10" style="22" customWidth="1"/>
    <col min="13318" max="13318" width="15.5703125" style="22" customWidth="1"/>
    <col min="13319" max="13563" width="9.140625" style="22"/>
    <col min="13564" max="13564" width="3.7109375" style="22" customWidth="1"/>
    <col min="13565" max="13566" width="9.140625" style="22"/>
    <col min="13567" max="13567" width="6.7109375" style="22" customWidth="1"/>
    <col min="13568" max="13568" width="7.5703125" style="22" customWidth="1"/>
    <col min="13569" max="13569" width="61.42578125" style="22" customWidth="1"/>
    <col min="13570" max="13570" width="50.5703125" style="22" customWidth="1"/>
    <col min="13571" max="13571" width="10.42578125" style="22" customWidth="1"/>
    <col min="13572" max="13572" width="12" style="22" customWidth="1"/>
    <col min="13573" max="13573" width="10" style="22" customWidth="1"/>
    <col min="13574" max="13574" width="15.5703125" style="22" customWidth="1"/>
    <col min="13575" max="13819" width="9.140625" style="22"/>
    <col min="13820" max="13820" width="3.7109375" style="22" customWidth="1"/>
    <col min="13821" max="13822" width="9.140625" style="22"/>
    <col min="13823" max="13823" width="6.7109375" style="22" customWidth="1"/>
    <col min="13824" max="13824" width="7.5703125" style="22" customWidth="1"/>
    <col min="13825" max="13825" width="61.42578125" style="22" customWidth="1"/>
    <col min="13826" max="13826" width="50.5703125" style="22" customWidth="1"/>
    <col min="13827" max="13827" width="10.42578125" style="22" customWidth="1"/>
    <col min="13828" max="13828" width="12" style="22" customWidth="1"/>
    <col min="13829" max="13829" width="10" style="22" customWidth="1"/>
    <col min="13830" max="13830" width="15.5703125" style="22" customWidth="1"/>
    <col min="13831" max="14075" width="9.140625" style="22"/>
    <col min="14076" max="14076" width="3.7109375" style="22" customWidth="1"/>
    <col min="14077" max="14078" width="9.140625" style="22"/>
    <col min="14079" max="14079" width="6.7109375" style="22" customWidth="1"/>
    <col min="14080" max="14080" width="7.5703125" style="22" customWidth="1"/>
    <col min="14081" max="14081" width="61.42578125" style="22" customWidth="1"/>
    <col min="14082" max="14082" width="50.5703125" style="22" customWidth="1"/>
    <col min="14083" max="14083" width="10.42578125" style="22" customWidth="1"/>
    <col min="14084" max="14084" width="12" style="22" customWidth="1"/>
    <col min="14085" max="14085" width="10" style="22" customWidth="1"/>
    <col min="14086" max="14086" width="15.5703125" style="22" customWidth="1"/>
    <col min="14087" max="14331" width="9.140625" style="22"/>
    <col min="14332" max="14332" width="3.7109375" style="22" customWidth="1"/>
    <col min="14333" max="14334" width="9.140625" style="22"/>
    <col min="14335" max="14335" width="6.7109375" style="22" customWidth="1"/>
    <col min="14336" max="14336" width="7.5703125" style="22" customWidth="1"/>
    <col min="14337" max="14337" width="61.42578125" style="22" customWidth="1"/>
    <col min="14338" max="14338" width="50.5703125" style="22" customWidth="1"/>
    <col min="14339" max="14339" width="10.42578125" style="22" customWidth="1"/>
    <col min="14340" max="14340" width="12" style="22" customWidth="1"/>
    <col min="14341" max="14341" width="10" style="22" customWidth="1"/>
    <col min="14342" max="14342" width="15.5703125" style="22" customWidth="1"/>
    <col min="14343" max="14587" width="9.140625" style="22"/>
    <col min="14588" max="14588" width="3.7109375" style="22" customWidth="1"/>
    <col min="14589" max="14590" width="9.140625" style="22"/>
    <col min="14591" max="14591" width="6.7109375" style="22" customWidth="1"/>
    <col min="14592" max="14592" width="7.5703125" style="22" customWidth="1"/>
    <col min="14593" max="14593" width="61.42578125" style="22" customWidth="1"/>
    <col min="14594" max="14594" width="50.5703125" style="22" customWidth="1"/>
    <col min="14595" max="14595" width="10.42578125" style="22" customWidth="1"/>
    <col min="14596" max="14596" width="12" style="22" customWidth="1"/>
    <col min="14597" max="14597" width="10" style="22" customWidth="1"/>
    <col min="14598" max="14598" width="15.5703125" style="22" customWidth="1"/>
    <col min="14599" max="14843" width="9.140625" style="22"/>
    <col min="14844" max="14844" width="3.7109375" style="22" customWidth="1"/>
    <col min="14845" max="14846" width="9.140625" style="22"/>
    <col min="14847" max="14847" width="6.7109375" style="22" customWidth="1"/>
    <col min="14848" max="14848" width="7.5703125" style="22" customWidth="1"/>
    <col min="14849" max="14849" width="61.42578125" style="22" customWidth="1"/>
    <col min="14850" max="14850" width="50.5703125" style="22" customWidth="1"/>
    <col min="14851" max="14851" width="10.42578125" style="22" customWidth="1"/>
    <col min="14852" max="14852" width="12" style="22" customWidth="1"/>
    <col min="14853" max="14853" width="10" style="22" customWidth="1"/>
    <col min="14854" max="14854" width="15.5703125" style="22" customWidth="1"/>
    <col min="14855" max="15099" width="9.140625" style="22"/>
    <col min="15100" max="15100" width="3.7109375" style="22" customWidth="1"/>
    <col min="15101" max="15102" width="9.140625" style="22"/>
    <col min="15103" max="15103" width="6.7109375" style="22" customWidth="1"/>
    <col min="15104" max="15104" width="7.5703125" style="22" customWidth="1"/>
    <col min="15105" max="15105" width="61.42578125" style="22" customWidth="1"/>
    <col min="15106" max="15106" width="50.5703125" style="22" customWidth="1"/>
    <col min="15107" max="15107" width="10.42578125" style="22" customWidth="1"/>
    <col min="15108" max="15108" width="12" style="22" customWidth="1"/>
    <col min="15109" max="15109" width="10" style="22" customWidth="1"/>
    <col min="15110" max="15110" width="15.5703125" style="22" customWidth="1"/>
    <col min="15111" max="15355" width="9.140625" style="22"/>
    <col min="15356" max="15356" width="3.7109375" style="22" customWidth="1"/>
    <col min="15357" max="15358" width="9.140625" style="22"/>
    <col min="15359" max="15359" width="6.7109375" style="22" customWidth="1"/>
    <col min="15360" max="15360" width="7.5703125" style="22" customWidth="1"/>
    <col min="15361" max="15361" width="61.42578125" style="22" customWidth="1"/>
    <col min="15362" max="15362" width="50.5703125" style="22" customWidth="1"/>
    <col min="15363" max="15363" width="10.42578125" style="22" customWidth="1"/>
    <col min="15364" max="15364" width="12" style="22" customWidth="1"/>
    <col min="15365" max="15365" width="10" style="22" customWidth="1"/>
    <col min="15366" max="15366" width="15.5703125" style="22" customWidth="1"/>
    <col min="15367" max="15611" width="9.140625" style="22"/>
    <col min="15612" max="15612" width="3.7109375" style="22" customWidth="1"/>
    <col min="15613" max="15614" width="9.140625" style="22"/>
    <col min="15615" max="15615" width="6.7109375" style="22" customWidth="1"/>
    <col min="15616" max="15616" width="7.5703125" style="22" customWidth="1"/>
    <col min="15617" max="15617" width="61.42578125" style="22" customWidth="1"/>
    <col min="15618" max="15618" width="50.5703125" style="22" customWidth="1"/>
    <col min="15619" max="15619" width="10.42578125" style="22" customWidth="1"/>
    <col min="15620" max="15620" width="12" style="22" customWidth="1"/>
    <col min="15621" max="15621" width="10" style="22" customWidth="1"/>
    <col min="15622" max="15622" width="15.5703125" style="22" customWidth="1"/>
    <col min="15623" max="15867" width="9.140625" style="22"/>
    <col min="15868" max="15868" width="3.7109375" style="22" customWidth="1"/>
    <col min="15869" max="15870" width="9.140625" style="22"/>
    <col min="15871" max="15871" width="6.7109375" style="22" customWidth="1"/>
    <col min="15872" max="15872" width="7.5703125" style="22" customWidth="1"/>
    <col min="15873" max="15873" width="61.42578125" style="22" customWidth="1"/>
    <col min="15874" max="15874" width="50.5703125" style="22" customWidth="1"/>
    <col min="15875" max="15875" width="10.42578125" style="22" customWidth="1"/>
    <col min="15876" max="15876" width="12" style="22" customWidth="1"/>
    <col min="15877" max="15877" width="10" style="22" customWidth="1"/>
    <col min="15878" max="15878" width="15.5703125" style="22" customWidth="1"/>
    <col min="15879" max="16123" width="9.140625" style="22"/>
    <col min="16124" max="16124" width="3.7109375" style="22" customWidth="1"/>
    <col min="16125" max="16126" width="9.140625" style="22"/>
    <col min="16127" max="16127" width="6.7109375" style="22" customWidth="1"/>
    <col min="16128" max="16128" width="7.5703125" style="22" customWidth="1"/>
    <col min="16129" max="16129" width="61.42578125" style="22" customWidth="1"/>
    <col min="16130" max="16130" width="50.5703125" style="22" customWidth="1"/>
    <col min="16131" max="16131" width="10.42578125" style="22" customWidth="1"/>
    <col min="16132" max="16132" width="12" style="22" customWidth="1"/>
    <col min="16133" max="16133" width="10" style="22" customWidth="1"/>
    <col min="16134" max="16134" width="15.5703125" style="22" customWidth="1"/>
    <col min="16135" max="16384" width="9.140625" style="22"/>
  </cols>
  <sheetData>
    <row r="1" spans="1:18" s="3" customFormat="1" ht="17.25" customHeight="1" x14ac:dyDescent="0.2">
      <c r="A1" s="64"/>
      <c r="B1" s="64"/>
      <c r="C1" s="64"/>
      <c r="D1" s="64"/>
      <c r="E1" s="64"/>
      <c r="G1" s="108" t="s">
        <v>192</v>
      </c>
      <c r="I1" s="75"/>
      <c r="J1" s="20"/>
      <c r="K1" s="20"/>
      <c r="L1" s="20"/>
      <c r="M1" s="20"/>
      <c r="N1" s="20"/>
      <c r="O1" s="20"/>
      <c r="P1" s="20"/>
      <c r="Q1" s="20"/>
      <c r="R1" s="20"/>
    </row>
    <row r="2" spans="1:18" s="19" customFormat="1" ht="18.75" customHeight="1" x14ac:dyDescent="0.2">
      <c r="A2" s="358" t="s">
        <v>90</v>
      </c>
      <c r="B2" s="358"/>
      <c r="C2" s="358"/>
      <c r="D2" s="358"/>
      <c r="E2" s="358"/>
      <c r="F2" s="358"/>
      <c r="G2" s="358"/>
      <c r="H2" s="71"/>
      <c r="I2" s="75"/>
    </row>
    <row r="3" spans="1:18" s="19" customFormat="1" ht="18" customHeight="1" x14ac:dyDescent="0.2">
      <c r="A3" s="358" t="s">
        <v>92</v>
      </c>
      <c r="B3" s="358"/>
      <c r="C3" s="358"/>
      <c r="D3" s="358"/>
      <c r="E3" s="358"/>
      <c r="F3" s="358"/>
      <c r="G3" s="358"/>
      <c r="H3" s="71"/>
      <c r="I3" s="75"/>
    </row>
    <row r="4" spans="1:18" s="19" customFormat="1" ht="17.25" customHeight="1" x14ac:dyDescent="0.2">
      <c r="A4" s="20"/>
      <c r="B4" s="20"/>
      <c r="C4" s="20"/>
      <c r="D4" s="20"/>
      <c r="E4" s="20"/>
      <c r="F4" s="20"/>
      <c r="G4" s="20"/>
      <c r="H4" s="20"/>
    </row>
    <row r="5" spans="1:18" s="19" customFormat="1" ht="55.5" customHeight="1" x14ac:dyDescent="0.2">
      <c r="A5" s="406" t="s">
        <v>101</v>
      </c>
      <c r="B5" s="406"/>
      <c r="C5" s="406"/>
      <c r="D5" s="406"/>
      <c r="E5" s="406"/>
      <c r="F5" s="406"/>
      <c r="G5" s="406"/>
      <c r="H5" s="17"/>
    </row>
    <row r="6" spans="1:18" x14ac:dyDescent="0.2">
      <c r="F6" s="405" t="s">
        <v>39</v>
      </c>
      <c r="G6" s="405"/>
    </row>
    <row r="7" spans="1:18" ht="54" x14ac:dyDescent="0.2">
      <c r="A7" s="413" t="s">
        <v>27</v>
      </c>
      <c r="B7" s="414"/>
      <c r="C7" s="413" t="s">
        <v>51</v>
      </c>
      <c r="D7" s="417"/>
      <c r="E7" s="414"/>
      <c r="F7" s="422" t="s">
        <v>52</v>
      </c>
      <c r="G7" s="39" t="s">
        <v>42</v>
      </c>
    </row>
    <row r="8" spans="1:18" ht="25.5" customHeight="1" x14ac:dyDescent="0.2">
      <c r="A8" s="415"/>
      <c r="B8" s="416"/>
      <c r="C8" s="418"/>
      <c r="D8" s="419"/>
      <c r="E8" s="420"/>
      <c r="F8" s="423"/>
      <c r="G8" s="425" t="s">
        <v>37</v>
      </c>
    </row>
    <row r="9" spans="1:18" ht="28.5" customHeight="1" x14ac:dyDescent="0.2">
      <c r="A9" s="40" t="s">
        <v>0</v>
      </c>
      <c r="B9" s="41" t="s">
        <v>1</v>
      </c>
      <c r="C9" s="415"/>
      <c r="D9" s="421"/>
      <c r="E9" s="416"/>
      <c r="F9" s="424"/>
      <c r="G9" s="426"/>
    </row>
    <row r="10" spans="1:18" s="24" customFormat="1" ht="17.25" customHeight="1" x14ac:dyDescent="0.2">
      <c r="A10" s="49"/>
      <c r="B10" s="49"/>
      <c r="C10" s="427" t="s">
        <v>53</v>
      </c>
      <c r="D10" s="428"/>
      <c r="E10" s="429"/>
      <c r="F10" s="49"/>
      <c r="G10" s="42">
        <f>G11</f>
        <v>2735749.3</v>
      </c>
    </row>
    <row r="11" spans="1:18" ht="34.5" customHeight="1" x14ac:dyDescent="0.2">
      <c r="A11" s="407" t="s">
        <v>76</v>
      </c>
      <c r="B11" s="408"/>
      <c r="C11" s="408"/>
      <c r="D11" s="408"/>
      <c r="E11" s="409"/>
      <c r="F11" s="43"/>
      <c r="G11" s="42">
        <f>G12</f>
        <v>2735749.3</v>
      </c>
      <c r="H11" s="25"/>
    </row>
    <row r="12" spans="1:18" ht="16.5" customHeight="1" x14ac:dyDescent="0.2">
      <c r="A12" s="44">
        <v>1004</v>
      </c>
      <c r="B12" s="45"/>
      <c r="C12" s="410" t="s">
        <v>54</v>
      </c>
      <c r="D12" s="411"/>
      <c r="E12" s="412"/>
      <c r="F12" s="46"/>
      <c r="G12" s="47">
        <f>+G13</f>
        <v>2735749.3</v>
      </c>
      <c r="H12" s="25"/>
    </row>
    <row r="13" spans="1:18" s="83" customFormat="1" ht="64.5" customHeight="1" x14ac:dyDescent="0.2">
      <c r="A13" s="80"/>
      <c r="B13" s="81">
        <v>12001</v>
      </c>
      <c r="C13" s="404" t="s">
        <v>102</v>
      </c>
      <c r="D13" s="404"/>
      <c r="E13" s="404"/>
      <c r="F13" s="45" t="s">
        <v>71</v>
      </c>
      <c r="G13" s="48">
        <f>G15</f>
        <v>2735749.3</v>
      </c>
    </row>
    <row r="14" spans="1:18" s="83" customFormat="1" ht="16.5" x14ac:dyDescent="0.2">
      <c r="A14" s="80"/>
      <c r="B14" s="80"/>
      <c r="C14" s="80" t="s">
        <v>103</v>
      </c>
      <c r="D14" s="80"/>
      <c r="E14" s="84"/>
      <c r="F14" s="85"/>
      <c r="G14" s="82"/>
    </row>
    <row r="15" spans="1:18" s="83" customFormat="1" ht="166.5" customHeight="1" x14ac:dyDescent="0.2">
      <c r="A15" s="80"/>
      <c r="B15" s="80"/>
      <c r="C15" s="80"/>
      <c r="D15" s="80"/>
      <c r="E15" s="80"/>
      <c r="F15" s="58" t="s">
        <v>78</v>
      </c>
      <c r="G15" s="59">
        <f>'4'!H21</f>
        <v>2735749.3</v>
      </c>
    </row>
    <row r="16" spans="1:18" ht="13.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  <row r="21" ht="13.5" customHeight="1" x14ac:dyDescent="0.2"/>
    <row r="22" ht="13.5" customHeight="1" x14ac:dyDescent="0.2"/>
    <row r="23" ht="13.5" customHeight="1" x14ac:dyDescent="0.2"/>
    <row r="24" ht="13.5" customHeight="1" x14ac:dyDescent="0.2"/>
    <row r="25" ht="13.5" customHeight="1" x14ac:dyDescent="0.2"/>
    <row r="26" ht="13.5" customHeight="1" x14ac:dyDescent="0.2"/>
    <row r="27" ht="13.5" customHeight="1" x14ac:dyDescent="0.2"/>
    <row r="28" ht="13.5" customHeight="1" x14ac:dyDescent="0.2"/>
    <row r="29" ht="13.5" customHeight="1" x14ac:dyDescent="0.2"/>
    <row r="30" ht="13.5" customHeight="1" x14ac:dyDescent="0.2"/>
    <row r="31" ht="13.5" customHeight="1" x14ac:dyDescent="0.2"/>
    <row r="32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</sheetData>
  <mergeCells count="12">
    <mergeCell ref="A2:G2"/>
    <mergeCell ref="A3:G3"/>
    <mergeCell ref="C13:E13"/>
    <mergeCell ref="F6:G6"/>
    <mergeCell ref="A5:G5"/>
    <mergeCell ref="A11:E11"/>
    <mergeCell ref="C12:E12"/>
    <mergeCell ref="A7:B8"/>
    <mergeCell ref="C7:E9"/>
    <mergeCell ref="F7:F9"/>
    <mergeCell ref="G8:G9"/>
    <mergeCell ref="C10:E10"/>
  </mergeCells>
  <pageMargins left="0.7" right="0.17" top="0.75" bottom="0.75" header="0.3" footer="0.3"/>
  <pageSetup paperSize="9" scale="5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view="pageBreakPreview" zoomScaleNormal="100" zoomScaleSheetLayoutView="100" workbookViewId="0">
      <selection activeCell="F17" sqref="F17"/>
    </sheetView>
  </sheetViews>
  <sheetFormatPr defaultRowHeight="15" x14ac:dyDescent="0.25"/>
  <cols>
    <col min="1" max="1" width="9.140625" style="256"/>
    <col min="2" max="2" width="45" style="256" customWidth="1"/>
    <col min="3" max="3" width="28.7109375" style="256" customWidth="1"/>
    <col min="4" max="4" width="24.7109375" style="256" customWidth="1"/>
    <col min="5" max="5" width="27.5703125" style="256" customWidth="1"/>
    <col min="6" max="9" width="9.140625" style="256"/>
    <col min="10" max="10" width="5.85546875" style="256" customWidth="1"/>
    <col min="11" max="11" width="9.140625" style="256" hidden="1" customWidth="1"/>
    <col min="12" max="12" width="29.28515625" style="256" customWidth="1"/>
    <col min="13" max="16384" width="9.140625" style="256"/>
  </cols>
  <sheetData>
    <row r="1" spans="1:8" s="253" customFormat="1" ht="16.5" customHeight="1" x14ac:dyDescent="0.2">
      <c r="A1" s="269" t="s">
        <v>224</v>
      </c>
      <c r="B1" s="269"/>
      <c r="C1" s="269"/>
      <c r="D1" s="431" t="s">
        <v>224</v>
      </c>
      <c r="E1" s="431"/>
      <c r="F1" s="269"/>
      <c r="G1" s="269"/>
      <c r="H1" s="269"/>
    </row>
    <row r="2" spans="1:8" s="253" customFormat="1" ht="16.5" customHeight="1" x14ac:dyDescent="0.2">
      <c r="A2" s="269" t="s">
        <v>167</v>
      </c>
      <c r="B2" s="269"/>
      <c r="C2" s="269"/>
      <c r="D2" s="431" t="s">
        <v>167</v>
      </c>
      <c r="E2" s="431"/>
      <c r="F2" s="269"/>
      <c r="G2" s="269"/>
      <c r="H2" s="269"/>
    </row>
    <row r="3" spans="1:8" s="253" customFormat="1" ht="16.5" customHeight="1" x14ac:dyDescent="0.2">
      <c r="A3" s="269" t="s">
        <v>168</v>
      </c>
      <c r="B3" s="269"/>
      <c r="C3" s="269"/>
      <c r="D3" s="431" t="s">
        <v>168</v>
      </c>
      <c r="E3" s="431"/>
      <c r="F3" s="269"/>
      <c r="G3" s="269"/>
      <c r="H3" s="269"/>
    </row>
    <row r="4" spans="1:8" s="253" customFormat="1" ht="16.5" x14ac:dyDescent="0.2">
      <c r="A4" s="432"/>
      <c r="B4" s="432"/>
      <c r="C4" s="432"/>
      <c r="D4" s="432"/>
      <c r="E4" s="432"/>
      <c r="F4" s="432"/>
      <c r="G4" s="432"/>
      <c r="H4" s="432"/>
    </row>
    <row r="5" spans="1:8" s="253" customFormat="1" ht="39" customHeight="1" x14ac:dyDescent="0.2">
      <c r="A5" s="430" t="s">
        <v>214</v>
      </c>
      <c r="B5" s="430"/>
      <c r="C5" s="430"/>
      <c r="D5" s="430"/>
      <c r="E5" s="430"/>
      <c r="F5" s="268"/>
      <c r="G5" s="268"/>
      <c r="H5" s="268"/>
    </row>
    <row r="6" spans="1:8" s="253" customFormat="1" ht="39" customHeight="1" x14ac:dyDescent="0.2">
      <c r="A6" s="254"/>
      <c r="B6" s="255"/>
      <c r="C6" s="255"/>
      <c r="D6" s="255"/>
      <c r="E6" s="255"/>
      <c r="F6" s="255"/>
      <c r="G6" s="255"/>
      <c r="H6" s="255"/>
    </row>
    <row r="7" spans="1:8" ht="51.75" customHeight="1" x14ac:dyDescent="0.25">
      <c r="A7" s="433"/>
      <c r="B7" s="436" t="s">
        <v>215</v>
      </c>
      <c r="C7" s="439" t="s">
        <v>216</v>
      </c>
      <c r="D7" s="442" t="s">
        <v>217</v>
      </c>
      <c r="E7" s="443"/>
    </row>
    <row r="8" spans="1:8" ht="16.5" x14ac:dyDescent="0.25">
      <c r="A8" s="434"/>
      <c r="B8" s="437"/>
      <c r="C8" s="440"/>
      <c r="D8" s="442" t="s">
        <v>218</v>
      </c>
      <c r="E8" s="444"/>
    </row>
    <row r="9" spans="1:8" ht="28.5" customHeight="1" x14ac:dyDescent="0.25">
      <c r="A9" s="435"/>
      <c r="B9" s="438"/>
      <c r="C9" s="441"/>
      <c r="D9" s="257" t="s">
        <v>219</v>
      </c>
      <c r="E9" s="257" t="s">
        <v>37</v>
      </c>
    </row>
    <row r="10" spans="1:8" ht="46.5" customHeight="1" x14ac:dyDescent="0.25">
      <c r="A10" s="258" t="s">
        <v>220</v>
      </c>
      <c r="B10" s="259"/>
      <c r="C10" s="260"/>
      <c r="D10" s="261">
        <f>D12</f>
        <v>4100000</v>
      </c>
      <c r="E10" s="257">
        <f t="shared" ref="E10:E13" si="0">D10</f>
        <v>4100000</v>
      </c>
    </row>
    <row r="11" spans="1:8" ht="16.5" x14ac:dyDescent="0.25">
      <c r="A11" s="262"/>
      <c r="B11" s="263" t="s">
        <v>136</v>
      </c>
      <c r="C11" s="260"/>
      <c r="D11" s="261"/>
      <c r="E11" s="257">
        <f t="shared" si="0"/>
        <v>0</v>
      </c>
    </row>
    <row r="12" spans="1:8" ht="66" x14ac:dyDescent="0.25">
      <c r="A12" s="264">
        <v>9</v>
      </c>
      <c r="B12" s="263" t="s">
        <v>221</v>
      </c>
      <c r="C12" s="265"/>
      <c r="D12" s="257">
        <f>D14</f>
        <v>4100000</v>
      </c>
      <c r="E12" s="257">
        <f t="shared" si="0"/>
        <v>4100000</v>
      </c>
    </row>
    <row r="13" spans="1:8" ht="16.5" x14ac:dyDescent="0.25">
      <c r="A13" s="262"/>
      <c r="B13" s="263" t="s">
        <v>136</v>
      </c>
      <c r="C13" s="266"/>
      <c r="D13" s="257"/>
      <c r="E13" s="257">
        <f t="shared" si="0"/>
        <v>0</v>
      </c>
    </row>
    <row r="14" spans="1:8" ht="33" x14ac:dyDescent="0.25">
      <c r="A14" s="267">
        <v>9.1999999999999993</v>
      </c>
      <c r="B14" s="263" t="s">
        <v>222</v>
      </c>
      <c r="C14" s="257" t="s">
        <v>223</v>
      </c>
      <c r="D14" s="257">
        <v>4100000</v>
      </c>
      <c r="E14" s="257">
        <f>D14</f>
        <v>4100000</v>
      </c>
    </row>
  </sheetData>
  <mergeCells count="10">
    <mergeCell ref="A7:A9"/>
    <mergeCell ref="B7:B9"/>
    <mergeCell ref="C7:C9"/>
    <mergeCell ref="D7:E7"/>
    <mergeCell ref="D8:E8"/>
    <mergeCell ref="A5:E5"/>
    <mergeCell ref="D1:E1"/>
    <mergeCell ref="D2:E2"/>
    <mergeCell ref="D3:E3"/>
    <mergeCell ref="A4:H4"/>
  </mergeCells>
  <pageMargins left="0.7" right="0.7" top="0.75" bottom="0.75" header="0.3" footer="0.3"/>
  <pageSetup paperSize="9" scale="5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view="pageBreakPreview" topLeftCell="A62" zoomScale="90" zoomScaleNormal="100" zoomScaleSheetLayoutView="90" workbookViewId="0">
      <selection activeCell="A34" sqref="A34:B34"/>
    </sheetView>
  </sheetViews>
  <sheetFormatPr defaultRowHeight="13.5" x14ac:dyDescent="0.2"/>
  <cols>
    <col min="1" max="1" width="39.42578125" style="6" customWidth="1"/>
    <col min="2" max="2" width="51.85546875" style="6" customWidth="1"/>
    <col min="3" max="3" width="37" style="6" customWidth="1"/>
    <col min="4" max="4" width="34.28515625" style="6" customWidth="1"/>
    <col min="5" max="16384" width="9.140625" style="6"/>
  </cols>
  <sheetData>
    <row r="1" spans="1:13" s="3" customFormat="1" ht="17.25" customHeight="1" x14ac:dyDescent="0.2">
      <c r="A1" s="64"/>
      <c r="B1" s="64"/>
      <c r="C1" s="64"/>
      <c r="D1" s="112" t="s">
        <v>243</v>
      </c>
      <c r="E1" s="20"/>
      <c r="F1" s="20"/>
      <c r="G1" s="20"/>
      <c r="H1" s="20"/>
      <c r="I1" s="20"/>
      <c r="J1" s="20"/>
      <c r="K1" s="20"/>
      <c r="L1" s="20"/>
      <c r="M1" s="20"/>
    </row>
    <row r="2" spans="1:13" s="19" customFormat="1" ht="18.75" customHeight="1" x14ac:dyDescent="0.2">
      <c r="B2" s="71"/>
      <c r="C2" s="71"/>
      <c r="D2" s="112" t="s">
        <v>90</v>
      </c>
    </row>
    <row r="3" spans="1:13" s="19" customFormat="1" ht="18" customHeight="1" x14ac:dyDescent="0.2">
      <c r="B3" s="71"/>
      <c r="C3" s="71"/>
      <c r="D3" s="112" t="s">
        <v>92</v>
      </c>
    </row>
    <row r="4" spans="1:13" s="19" customFormat="1" ht="18" customHeight="1" x14ac:dyDescent="0.2">
      <c r="B4" s="71"/>
      <c r="C4" s="71"/>
      <c r="D4" s="112"/>
    </row>
    <row r="5" spans="1:13" s="86" customFormat="1" ht="17.25" customHeight="1" x14ac:dyDescent="0.25">
      <c r="A5" s="495" t="s">
        <v>104</v>
      </c>
      <c r="B5" s="495"/>
      <c r="C5" s="495"/>
      <c r="D5" s="495"/>
      <c r="E5" s="87"/>
    </row>
    <row r="6" spans="1:13" s="88" customFormat="1" ht="54.75" customHeight="1" x14ac:dyDescent="0.2">
      <c r="A6" s="496" t="s">
        <v>251</v>
      </c>
      <c r="B6" s="496"/>
      <c r="C6" s="496"/>
      <c r="D6" s="496"/>
    </row>
    <row r="7" spans="1:13" s="99" customFormat="1" ht="19.5" customHeight="1" x14ac:dyDescent="0.2">
      <c r="A7" s="115"/>
      <c r="B7" s="115"/>
      <c r="C7" s="115"/>
      <c r="D7" s="98" t="s">
        <v>117</v>
      </c>
    </row>
    <row r="8" spans="1:13" ht="24" customHeight="1" x14ac:dyDescent="0.2">
      <c r="A8" s="497" t="s">
        <v>72</v>
      </c>
      <c r="B8" s="498"/>
      <c r="C8" s="498"/>
      <c r="D8" s="498"/>
      <c r="E8" s="100"/>
    </row>
    <row r="9" spans="1:13" ht="16.5" x14ac:dyDescent="0.2">
      <c r="A9" s="499" t="s">
        <v>3</v>
      </c>
      <c r="B9" s="500"/>
      <c r="C9" s="500"/>
      <c r="D9" s="501"/>
    </row>
    <row r="10" spans="1:13" ht="23.25" customHeight="1" x14ac:dyDescent="0.2">
      <c r="A10" s="100"/>
      <c r="B10" s="100"/>
      <c r="C10" s="270"/>
      <c r="D10" s="270"/>
    </row>
    <row r="11" spans="1:13" s="92" customFormat="1" ht="16.5" customHeight="1" x14ac:dyDescent="0.2">
      <c r="A11" s="93" t="s">
        <v>110</v>
      </c>
      <c r="B11" s="467" t="s">
        <v>111</v>
      </c>
      <c r="C11" s="468"/>
      <c r="D11" s="469"/>
    </row>
    <row r="12" spans="1:13" s="92" customFormat="1" ht="16.5" customHeight="1" x14ac:dyDescent="0.2">
      <c r="A12" s="94">
        <v>1004</v>
      </c>
      <c r="B12" s="450" t="s">
        <v>54</v>
      </c>
      <c r="C12" s="451"/>
      <c r="D12" s="452"/>
    </row>
    <row r="14" spans="1:13" ht="45" customHeight="1" x14ac:dyDescent="0.2">
      <c r="A14" s="332" t="s">
        <v>4</v>
      </c>
      <c r="B14" s="333">
        <v>1004</v>
      </c>
      <c r="C14" s="465" t="s">
        <v>42</v>
      </c>
      <c r="D14" s="466"/>
    </row>
    <row r="15" spans="1:13" x14ac:dyDescent="0.2">
      <c r="A15" s="332" t="s">
        <v>5</v>
      </c>
      <c r="B15" s="333">
        <v>12001</v>
      </c>
      <c r="C15" s="502" t="s">
        <v>154</v>
      </c>
      <c r="D15" s="502" t="s">
        <v>6</v>
      </c>
    </row>
    <row r="16" spans="1:13" x14ac:dyDescent="0.2">
      <c r="A16" s="332" t="s">
        <v>7</v>
      </c>
      <c r="B16" s="332" t="s">
        <v>87</v>
      </c>
      <c r="C16" s="503"/>
      <c r="D16" s="503"/>
    </row>
    <row r="17" spans="1:4" ht="57" customHeight="1" x14ac:dyDescent="0.2">
      <c r="A17" s="332" t="s">
        <v>8</v>
      </c>
      <c r="B17" s="333" t="s">
        <v>248</v>
      </c>
      <c r="C17" s="503"/>
      <c r="D17" s="503"/>
    </row>
    <row r="18" spans="1:4" x14ac:dyDescent="0.2">
      <c r="A18" s="332" t="s">
        <v>9</v>
      </c>
      <c r="B18" s="333" t="str">
        <f>'[1]1'!C30</f>
        <v xml:space="preserve"> Տրանսֆերտների տրամադրում</v>
      </c>
      <c r="C18" s="503"/>
      <c r="D18" s="503"/>
    </row>
    <row r="19" spans="1:4" ht="27" x14ac:dyDescent="0.2">
      <c r="A19" s="332" t="s">
        <v>244</v>
      </c>
      <c r="B19" s="333" t="s">
        <v>245</v>
      </c>
      <c r="C19" s="504"/>
      <c r="D19" s="504"/>
    </row>
    <row r="20" spans="1:4" ht="21.75" customHeight="1" x14ac:dyDescent="0.2">
      <c r="A20" s="505" t="s">
        <v>10</v>
      </c>
      <c r="B20" s="506"/>
      <c r="C20" s="334"/>
      <c r="D20" s="335"/>
    </row>
    <row r="21" spans="1:4" ht="19.5" hidden="1" customHeight="1" x14ac:dyDescent="0.2">
      <c r="A21" s="507" t="s">
        <v>64</v>
      </c>
      <c r="B21" s="508"/>
      <c r="C21" s="336"/>
      <c r="D21" s="337"/>
    </row>
    <row r="22" spans="1:4" ht="20.25" hidden="1" customHeight="1" x14ac:dyDescent="0.2">
      <c r="A22" s="338" t="s">
        <v>65</v>
      </c>
      <c r="B22" s="339"/>
      <c r="C22" s="339"/>
      <c r="D22" s="337"/>
    </row>
    <row r="23" spans="1:4" ht="23.25" customHeight="1" x14ac:dyDescent="0.2">
      <c r="A23" s="493" t="s">
        <v>11</v>
      </c>
      <c r="B23" s="494"/>
      <c r="C23" s="340">
        <v>2735749.3</v>
      </c>
      <c r="D23" s="340">
        <v>2735749.3</v>
      </c>
    </row>
    <row r="24" spans="1:4" ht="13.5" customHeight="1" x14ac:dyDescent="0.2">
      <c r="A24" s="100"/>
      <c r="B24" s="100"/>
      <c r="C24" s="100"/>
      <c r="D24" s="102"/>
    </row>
    <row r="25" spans="1:4" ht="45" customHeight="1" x14ac:dyDescent="0.2">
      <c r="A25" s="271" t="s">
        <v>4</v>
      </c>
      <c r="B25" s="272">
        <v>1004</v>
      </c>
      <c r="C25" s="474" t="s">
        <v>225</v>
      </c>
      <c r="D25" s="475"/>
    </row>
    <row r="26" spans="1:4" x14ac:dyDescent="0.2">
      <c r="A26" s="271" t="s">
        <v>5</v>
      </c>
      <c r="B26" s="272">
        <v>12002</v>
      </c>
      <c r="C26" s="486" t="s">
        <v>154</v>
      </c>
      <c r="D26" s="486" t="s">
        <v>6</v>
      </c>
    </row>
    <row r="27" spans="1:4" ht="67.5" x14ac:dyDescent="0.2">
      <c r="A27" s="280" t="s">
        <v>7</v>
      </c>
      <c r="B27" s="281" t="s">
        <v>128</v>
      </c>
      <c r="C27" s="463"/>
      <c r="D27" s="463"/>
    </row>
    <row r="28" spans="1:4" ht="57" customHeight="1" x14ac:dyDescent="0.2">
      <c r="A28" s="282" t="s">
        <v>8</v>
      </c>
      <c r="B28" s="283" t="s">
        <v>226</v>
      </c>
      <c r="C28" s="463"/>
      <c r="D28" s="463"/>
    </row>
    <row r="29" spans="1:4" x14ac:dyDescent="0.2">
      <c r="A29" s="282" t="s">
        <v>9</v>
      </c>
      <c r="B29" s="283" t="s">
        <v>227</v>
      </c>
      <c r="C29" s="463"/>
      <c r="D29" s="463"/>
    </row>
    <row r="30" spans="1:4" ht="27" x14ac:dyDescent="0.2">
      <c r="A30" s="282" t="s">
        <v>228</v>
      </c>
      <c r="B30" s="283" t="s">
        <v>229</v>
      </c>
      <c r="C30" s="464"/>
      <c r="D30" s="464"/>
    </row>
    <row r="31" spans="1:4" ht="21.75" customHeight="1" x14ac:dyDescent="0.2">
      <c r="A31" s="487" t="s">
        <v>10</v>
      </c>
      <c r="B31" s="488"/>
      <c r="C31" s="273"/>
      <c r="D31" s="274"/>
    </row>
    <row r="32" spans="1:4" ht="19.5" hidden="1" customHeight="1" x14ac:dyDescent="0.2">
      <c r="A32" s="489" t="s">
        <v>64</v>
      </c>
      <c r="B32" s="490"/>
      <c r="C32" s="275"/>
      <c r="D32" s="276"/>
    </row>
    <row r="33" spans="1:4" ht="20.25" hidden="1" customHeight="1" x14ac:dyDescent="0.2">
      <c r="A33" s="277" t="s">
        <v>65</v>
      </c>
      <c r="B33" s="278"/>
      <c r="C33" s="278"/>
      <c r="D33" s="276"/>
    </row>
    <row r="34" spans="1:4" ht="23.25" customHeight="1" x14ac:dyDescent="0.2">
      <c r="A34" s="491" t="s">
        <v>11</v>
      </c>
      <c r="B34" s="492"/>
      <c r="C34" s="279">
        <v>0</v>
      </c>
      <c r="D34" s="279">
        <v>-329436.3</v>
      </c>
    </row>
    <row r="35" spans="1:4" ht="23.25" customHeight="1" x14ac:dyDescent="0.2">
      <c r="A35" s="100"/>
      <c r="B35" s="100"/>
      <c r="C35" s="270"/>
      <c r="D35" s="270"/>
    </row>
    <row r="36" spans="1:4" s="92" customFormat="1" ht="16.5" customHeight="1" x14ac:dyDescent="0.2">
      <c r="A36" s="93" t="s">
        <v>110</v>
      </c>
      <c r="B36" s="467" t="s">
        <v>111</v>
      </c>
      <c r="C36" s="468"/>
      <c r="D36" s="469"/>
    </row>
    <row r="37" spans="1:4" s="92" customFormat="1" ht="16.5" customHeight="1" x14ac:dyDescent="0.2">
      <c r="A37" s="94">
        <v>1070</v>
      </c>
      <c r="B37" s="450" t="s">
        <v>151</v>
      </c>
      <c r="C37" s="451"/>
      <c r="D37" s="452"/>
    </row>
    <row r="38" spans="1:4" s="50" customFormat="1" ht="23.25" customHeight="1" x14ac:dyDescent="0.2">
      <c r="A38" s="77"/>
      <c r="B38" s="77"/>
      <c r="C38" s="270"/>
      <c r="D38" s="284"/>
    </row>
    <row r="39" spans="1:4" ht="45" customHeight="1" x14ac:dyDescent="0.2">
      <c r="A39" s="285" t="s">
        <v>4</v>
      </c>
      <c r="B39" s="286">
        <v>1070</v>
      </c>
      <c r="C39" s="474" t="s">
        <v>225</v>
      </c>
      <c r="D39" s="475"/>
    </row>
    <row r="40" spans="1:4" x14ac:dyDescent="0.2">
      <c r="A40" s="285" t="s">
        <v>5</v>
      </c>
      <c r="B40" s="286">
        <v>12003</v>
      </c>
      <c r="C40" s="462" t="s">
        <v>154</v>
      </c>
      <c r="D40" s="462" t="s">
        <v>6</v>
      </c>
    </row>
    <row r="41" spans="1:4" ht="54" x14ac:dyDescent="0.2">
      <c r="A41" s="285" t="s">
        <v>7</v>
      </c>
      <c r="B41" s="287" t="s">
        <v>145</v>
      </c>
      <c r="C41" s="463"/>
      <c r="D41" s="463"/>
    </row>
    <row r="42" spans="1:4" ht="57.75" customHeight="1" x14ac:dyDescent="0.2">
      <c r="A42" s="288" t="s">
        <v>8</v>
      </c>
      <c r="B42" s="289" t="s">
        <v>230</v>
      </c>
      <c r="C42" s="463"/>
      <c r="D42" s="463"/>
    </row>
    <row r="43" spans="1:4" ht="19.5" customHeight="1" x14ac:dyDescent="0.2">
      <c r="A43" s="290" t="s">
        <v>9</v>
      </c>
      <c r="B43" s="291" t="s">
        <v>227</v>
      </c>
      <c r="C43" s="463"/>
      <c r="D43" s="463"/>
    </row>
    <row r="44" spans="1:4" ht="40.5" x14ac:dyDescent="0.2">
      <c r="A44" s="290" t="s">
        <v>231</v>
      </c>
      <c r="B44" s="291" t="s">
        <v>232</v>
      </c>
      <c r="C44" s="464"/>
      <c r="D44" s="464"/>
    </row>
    <row r="45" spans="1:4" ht="21.75" customHeight="1" x14ac:dyDescent="0.2">
      <c r="A45" s="484" t="s">
        <v>10</v>
      </c>
      <c r="B45" s="485"/>
      <c r="C45" s="292"/>
      <c r="D45" s="293"/>
    </row>
    <row r="46" spans="1:4" ht="19.5" hidden="1" customHeight="1" x14ac:dyDescent="0.2">
      <c r="A46" s="470" t="s">
        <v>64</v>
      </c>
      <c r="B46" s="471"/>
      <c r="C46" s="294"/>
      <c r="D46" s="295"/>
    </row>
    <row r="47" spans="1:4" ht="20.25" hidden="1" customHeight="1" x14ac:dyDescent="0.2">
      <c r="A47" s="296" t="s">
        <v>65</v>
      </c>
      <c r="B47" s="297"/>
      <c r="C47" s="297"/>
      <c r="D47" s="295"/>
    </row>
    <row r="48" spans="1:4" ht="23.25" customHeight="1" x14ac:dyDescent="0.2">
      <c r="A48" s="472" t="s">
        <v>11</v>
      </c>
      <c r="B48" s="473"/>
      <c r="C48" s="279">
        <v>-127102.5</v>
      </c>
      <c r="D48" s="279">
        <v>-669470</v>
      </c>
    </row>
    <row r="49" spans="1:4" ht="23.25" customHeight="1" x14ac:dyDescent="0.2">
      <c r="A49" s="100"/>
      <c r="B49" s="100"/>
      <c r="C49" s="270"/>
      <c r="D49" s="270"/>
    </row>
    <row r="50" spans="1:4" s="92" customFormat="1" ht="16.5" customHeight="1" x14ac:dyDescent="0.2">
      <c r="A50" s="93" t="s">
        <v>110</v>
      </c>
      <c r="B50" s="467" t="s">
        <v>111</v>
      </c>
      <c r="C50" s="468"/>
      <c r="D50" s="469"/>
    </row>
    <row r="51" spans="1:4" s="92" customFormat="1" ht="16.5" customHeight="1" x14ac:dyDescent="0.2">
      <c r="A51" s="94">
        <v>1072</v>
      </c>
      <c r="B51" s="450" t="s">
        <v>143</v>
      </c>
      <c r="C51" s="451"/>
      <c r="D51" s="452"/>
    </row>
    <row r="52" spans="1:4" s="50" customFormat="1" ht="23.25" customHeight="1" x14ac:dyDescent="0.2">
      <c r="A52" s="77"/>
      <c r="B52" s="77"/>
      <c r="C52" s="270"/>
      <c r="D52" s="284"/>
    </row>
    <row r="53" spans="1:4" ht="45" customHeight="1" x14ac:dyDescent="0.2">
      <c r="A53" s="285" t="s">
        <v>4</v>
      </c>
      <c r="B53" s="286">
        <v>1072</v>
      </c>
      <c r="C53" s="474" t="s">
        <v>225</v>
      </c>
      <c r="D53" s="475"/>
    </row>
    <row r="54" spans="1:4" x14ac:dyDescent="0.2">
      <c r="A54" s="285" t="s">
        <v>5</v>
      </c>
      <c r="B54" s="286">
        <v>31004</v>
      </c>
      <c r="C54" s="462" t="s">
        <v>154</v>
      </c>
      <c r="D54" s="462" t="s">
        <v>6</v>
      </c>
    </row>
    <row r="55" spans="1:4" ht="67.5" x14ac:dyDescent="0.2">
      <c r="A55" s="288" t="s">
        <v>7</v>
      </c>
      <c r="B55" s="298" t="s">
        <v>141</v>
      </c>
      <c r="C55" s="463"/>
      <c r="D55" s="463"/>
    </row>
    <row r="56" spans="1:4" ht="57" customHeight="1" x14ac:dyDescent="0.2">
      <c r="A56" s="299" t="s">
        <v>8</v>
      </c>
      <c r="B56" s="300" t="s">
        <v>233</v>
      </c>
      <c r="C56" s="463"/>
      <c r="D56" s="463"/>
    </row>
    <row r="57" spans="1:4" ht="27" x14ac:dyDescent="0.2">
      <c r="A57" s="299" t="s">
        <v>9</v>
      </c>
      <c r="B57" s="300" t="s">
        <v>234</v>
      </c>
      <c r="C57" s="463"/>
      <c r="D57" s="463"/>
    </row>
    <row r="58" spans="1:4" ht="27" x14ac:dyDescent="0.2">
      <c r="A58" s="299" t="s">
        <v>235</v>
      </c>
      <c r="B58" s="300" t="s">
        <v>229</v>
      </c>
      <c r="C58" s="464"/>
      <c r="D58" s="464"/>
    </row>
    <row r="59" spans="1:4" ht="21.75" customHeight="1" x14ac:dyDescent="0.2">
      <c r="A59" s="476" t="s">
        <v>10</v>
      </c>
      <c r="B59" s="477"/>
      <c r="C59" s="301"/>
      <c r="D59" s="293"/>
    </row>
    <row r="60" spans="1:4" ht="19.5" hidden="1" customHeight="1" x14ac:dyDescent="0.2">
      <c r="A60" s="478" t="s">
        <v>64</v>
      </c>
      <c r="B60" s="479"/>
      <c r="C60" s="302"/>
      <c r="D60" s="295"/>
    </row>
    <row r="61" spans="1:4" ht="20.25" hidden="1" customHeight="1" x14ac:dyDescent="0.2">
      <c r="A61" s="296" t="s">
        <v>65</v>
      </c>
      <c r="B61" s="297"/>
      <c r="C61" s="297"/>
      <c r="D61" s="295"/>
    </row>
    <row r="62" spans="1:4" ht="23.25" customHeight="1" x14ac:dyDescent="0.2">
      <c r="A62" s="480" t="s">
        <v>11</v>
      </c>
      <c r="B62" s="481"/>
      <c r="C62" s="303">
        <v>-51990</v>
      </c>
      <c r="D62" s="303">
        <v>-51990</v>
      </c>
    </row>
    <row r="63" spans="1:4" s="50" customFormat="1" ht="23.25" customHeight="1" x14ac:dyDescent="0.2">
      <c r="A63" s="77"/>
      <c r="B63" s="77"/>
      <c r="C63" s="270"/>
      <c r="D63" s="284"/>
    </row>
    <row r="64" spans="1:4" s="88" customFormat="1" ht="13.5" customHeight="1" x14ac:dyDescent="0.2">
      <c r="D64" s="91" t="s">
        <v>108</v>
      </c>
    </row>
    <row r="65" spans="1:4" s="92" customFormat="1" ht="20.25" customHeight="1" x14ac:dyDescent="0.2">
      <c r="A65" s="482" t="s">
        <v>109</v>
      </c>
      <c r="B65" s="482"/>
      <c r="C65" s="482"/>
      <c r="D65" s="482"/>
    </row>
    <row r="66" spans="1:4" s="92" customFormat="1" ht="12.75" customHeight="1" x14ac:dyDescent="0.2">
      <c r="A66" s="483" t="s">
        <v>3</v>
      </c>
      <c r="B66" s="483"/>
      <c r="C66" s="483"/>
      <c r="D66" s="483"/>
    </row>
    <row r="67" spans="1:4" s="92" customFormat="1" ht="12.75" customHeight="1" x14ac:dyDescent="0.2"/>
    <row r="68" spans="1:4" s="92" customFormat="1" ht="16.5" customHeight="1" x14ac:dyDescent="0.2">
      <c r="A68" s="93" t="s">
        <v>110</v>
      </c>
      <c r="B68" s="467" t="s">
        <v>111</v>
      </c>
      <c r="C68" s="468"/>
      <c r="D68" s="469"/>
    </row>
    <row r="69" spans="1:4" s="92" customFormat="1" ht="16.5" customHeight="1" x14ac:dyDescent="0.2">
      <c r="A69" s="94" t="s">
        <v>112</v>
      </c>
      <c r="B69" s="450" t="s">
        <v>113</v>
      </c>
      <c r="C69" s="451"/>
      <c r="D69" s="452"/>
    </row>
    <row r="70" spans="1:4" s="92" customFormat="1" ht="16.5" customHeight="1" x14ac:dyDescent="0.2">
      <c r="A70" s="304"/>
      <c r="B70" s="453"/>
      <c r="C70" s="453"/>
      <c r="D70" s="454"/>
    </row>
    <row r="71" spans="1:4" s="92" customFormat="1" ht="16.5" customHeight="1" x14ac:dyDescent="0.2">
      <c r="A71" s="305" t="s">
        <v>114</v>
      </c>
      <c r="B71" s="455"/>
      <c r="C71" s="455"/>
      <c r="D71" s="456"/>
    </row>
    <row r="72" spans="1:4" s="92" customFormat="1" ht="16.5" customHeight="1" x14ac:dyDescent="0.2">
      <c r="A72" s="95"/>
      <c r="B72" s="457"/>
      <c r="C72" s="458"/>
      <c r="D72" s="459"/>
    </row>
    <row r="73" spans="1:4" s="92" customFormat="1" ht="60" customHeight="1" x14ac:dyDescent="0.2">
      <c r="A73" s="114" t="s">
        <v>4</v>
      </c>
      <c r="B73" s="306" t="s">
        <v>112</v>
      </c>
      <c r="C73" s="460" t="s">
        <v>119</v>
      </c>
      <c r="D73" s="461"/>
    </row>
    <row r="74" spans="1:4" s="92" customFormat="1" ht="16.5" customHeight="1" x14ac:dyDescent="0.2">
      <c r="A74" s="114" t="s">
        <v>5</v>
      </c>
      <c r="B74" s="306" t="s">
        <v>115</v>
      </c>
      <c r="C74" s="462" t="s">
        <v>154</v>
      </c>
      <c r="D74" s="447" t="s">
        <v>6</v>
      </c>
    </row>
    <row r="75" spans="1:4" s="92" customFormat="1" ht="16.5" customHeight="1" x14ac:dyDescent="0.2">
      <c r="A75" s="114" t="s">
        <v>7</v>
      </c>
      <c r="B75" s="306" t="s">
        <v>113</v>
      </c>
      <c r="C75" s="463"/>
      <c r="D75" s="447"/>
    </row>
    <row r="76" spans="1:4" s="92" customFormat="1" ht="71.25" customHeight="1" x14ac:dyDescent="0.2">
      <c r="A76" s="114" t="s">
        <v>8</v>
      </c>
      <c r="B76" s="306" t="s">
        <v>116</v>
      </c>
      <c r="C76" s="463"/>
      <c r="D76" s="447"/>
    </row>
    <row r="77" spans="1:4" s="92" customFormat="1" ht="16.5" customHeight="1" x14ac:dyDescent="0.2">
      <c r="A77" s="114" t="s">
        <v>9</v>
      </c>
      <c r="B77" s="306" t="s">
        <v>40</v>
      </c>
      <c r="C77" s="463"/>
      <c r="D77" s="447"/>
    </row>
    <row r="78" spans="1:4" s="92" customFormat="1" ht="33.75" customHeight="1" x14ac:dyDescent="0.2">
      <c r="A78" s="114" t="s">
        <v>41</v>
      </c>
      <c r="B78" s="306" t="s">
        <v>109</v>
      </c>
      <c r="C78" s="464"/>
      <c r="D78" s="447"/>
    </row>
    <row r="79" spans="1:4" s="92" customFormat="1" ht="16.5" customHeight="1" x14ac:dyDescent="0.2">
      <c r="A79" s="448" t="s">
        <v>10</v>
      </c>
      <c r="B79" s="449"/>
      <c r="C79" s="113"/>
      <c r="D79" s="96"/>
    </row>
    <row r="80" spans="1:4" s="92" customFormat="1" ht="16.5" customHeight="1" x14ac:dyDescent="0.2">
      <c r="A80" s="445" t="s">
        <v>11</v>
      </c>
      <c r="B80" s="446"/>
      <c r="C80" s="97">
        <v>-2556656.7999999998</v>
      </c>
      <c r="D80" s="97">
        <v>-1684853</v>
      </c>
    </row>
    <row r="82" spans="1:4" s="92" customFormat="1" ht="60" customHeight="1" x14ac:dyDescent="0.2">
      <c r="A82" s="114" t="s">
        <v>4</v>
      </c>
      <c r="B82" s="306" t="s">
        <v>112</v>
      </c>
      <c r="C82" s="465" t="s">
        <v>42</v>
      </c>
      <c r="D82" s="466"/>
    </row>
    <row r="83" spans="1:4" s="92" customFormat="1" ht="16.5" customHeight="1" x14ac:dyDescent="0.2">
      <c r="A83" s="114" t="s">
        <v>5</v>
      </c>
      <c r="B83" s="306" t="s">
        <v>115</v>
      </c>
      <c r="C83" s="462" t="s">
        <v>154</v>
      </c>
      <c r="D83" s="447" t="s">
        <v>6</v>
      </c>
    </row>
    <row r="84" spans="1:4" s="92" customFormat="1" ht="16.5" customHeight="1" x14ac:dyDescent="0.2">
      <c r="A84" s="114" t="s">
        <v>7</v>
      </c>
      <c r="B84" s="306" t="s">
        <v>113</v>
      </c>
      <c r="C84" s="463"/>
      <c r="D84" s="447"/>
    </row>
    <row r="85" spans="1:4" s="92" customFormat="1" ht="71.25" customHeight="1" x14ac:dyDescent="0.2">
      <c r="A85" s="114" t="s">
        <v>8</v>
      </c>
      <c r="B85" s="306" t="s">
        <v>116</v>
      </c>
      <c r="C85" s="463"/>
      <c r="D85" s="447"/>
    </row>
    <row r="86" spans="1:4" s="92" customFormat="1" ht="16.5" customHeight="1" x14ac:dyDescent="0.2">
      <c r="A86" s="114" t="s">
        <v>9</v>
      </c>
      <c r="B86" s="306" t="s">
        <v>40</v>
      </c>
      <c r="C86" s="463"/>
      <c r="D86" s="447"/>
    </row>
    <row r="87" spans="1:4" s="92" customFormat="1" ht="33.75" customHeight="1" x14ac:dyDescent="0.2">
      <c r="A87" s="114" t="s">
        <v>41</v>
      </c>
      <c r="B87" s="306" t="s">
        <v>109</v>
      </c>
      <c r="C87" s="464"/>
      <c r="D87" s="447"/>
    </row>
    <row r="88" spans="1:4" s="92" customFormat="1" ht="16.5" customHeight="1" x14ac:dyDescent="0.2">
      <c r="A88" s="448" t="s">
        <v>10</v>
      </c>
      <c r="B88" s="449"/>
      <c r="C88" s="113"/>
      <c r="D88" s="96"/>
    </row>
    <row r="89" spans="1:4" s="92" customFormat="1" ht="16.5" customHeight="1" x14ac:dyDescent="0.2">
      <c r="A89" s="445" t="s">
        <v>11</v>
      </c>
      <c r="B89" s="446"/>
      <c r="C89" s="97">
        <v>4100000</v>
      </c>
      <c r="D89" s="97">
        <v>4100000</v>
      </c>
    </row>
  </sheetData>
  <mergeCells count="51">
    <mergeCell ref="A23:B23"/>
    <mergeCell ref="A5:D5"/>
    <mergeCell ref="A6:D6"/>
    <mergeCell ref="A8:D8"/>
    <mergeCell ref="A9:D9"/>
    <mergeCell ref="B11:D11"/>
    <mergeCell ref="B12:D12"/>
    <mergeCell ref="C14:D14"/>
    <mergeCell ref="C15:C19"/>
    <mergeCell ref="D15:D19"/>
    <mergeCell ref="A20:B20"/>
    <mergeCell ref="A21:B21"/>
    <mergeCell ref="A45:B45"/>
    <mergeCell ref="C25:D25"/>
    <mergeCell ref="C26:C30"/>
    <mergeCell ref="D26:D30"/>
    <mergeCell ref="A31:B31"/>
    <mergeCell ref="A32:B32"/>
    <mergeCell ref="A34:B34"/>
    <mergeCell ref="B36:D36"/>
    <mergeCell ref="B37:D37"/>
    <mergeCell ref="C39:D39"/>
    <mergeCell ref="C40:C44"/>
    <mergeCell ref="D40:D44"/>
    <mergeCell ref="B68:D68"/>
    <mergeCell ref="A46:B46"/>
    <mergeCell ref="A48:B48"/>
    <mergeCell ref="B50:D50"/>
    <mergeCell ref="B51:D51"/>
    <mergeCell ref="C53:D53"/>
    <mergeCell ref="C54:C58"/>
    <mergeCell ref="D54:D58"/>
    <mergeCell ref="A59:B59"/>
    <mergeCell ref="A60:B60"/>
    <mergeCell ref="A62:B62"/>
    <mergeCell ref="A65:D65"/>
    <mergeCell ref="A66:D66"/>
    <mergeCell ref="A80:B80"/>
    <mergeCell ref="D83:D87"/>
    <mergeCell ref="A88:B88"/>
    <mergeCell ref="A89:B89"/>
    <mergeCell ref="B69:D69"/>
    <mergeCell ref="B70:D70"/>
    <mergeCell ref="B71:D71"/>
    <mergeCell ref="B72:D72"/>
    <mergeCell ref="D74:D78"/>
    <mergeCell ref="A79:B79"/>
    <mergeCell ref="C73:D73"/>
    <mergeCell ref="C74:C78"/>
    <mergeCell ref="C82:D82"/>
    <mergeCell ref="C83:C87"/>
  </mergeCells>
  <pageMargins left="0.7" right="0.7" top="0.75" bottom="0.75" header="0.3" footer="0.3"/>
  <pageSetup paperSize="9" scale="4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view="pageBreakPreview" zoomScaleNormal="88" zoomScaleSheetLayoutView="100" workbookViewId="0">
      <selection activeCell="C81" sqref="C81:C85"/>
    </sheetView>
  </sheetViews>
  <sheetFormatPr defaultRowHeight="13.5" x14ac:dyDescent="0.2"/>
  <cols>
    <col min="1" max="1" width="41.28515625" style="6" customWidth="1"/>
    <col min="2" max="2" width="47.7109375" style="6" customWidth="1"/>
    <col min="3" max="3" width="28.5703125" style="6" customWidth="1"/>
    <col min="4" max="4" width="32.140625" style="6" customWidth="1"/>
    <col min="5" max="16384" width="9.140625" style="6"/>
  </cols>
  <sheetData>
    <row r="1" spans="1:8" s="86" customFormat="1" ht="17.25" customHeight="1" x14ac:dyDescent="0.25">
      <c r="A1" s="495" t="s">
        <v>105</v>
      </c>
      <c r="B1" s="495"/>
      <c r="C1" s="495"/>
      <c r="D1" s="495"/>
      <c r="E1" s="87"/>
      <c r="F1" s="87"/>
      <c r="G1" s="87"/>
      <c r="H1" s="87"/>
    </row>
    <row r="2" spans="1:8" s="88" customFormat="1" ht="55.5" customHeight="1" x14ac:dyDescent="0.2">
      <c r="A2" s="549" t="s">
        <v>236</v>
      </c>
      <c r="B2" s="549"/>
      <c r="C2" s="549"/>
      <c r="D2" s="549"/>
    </row>
    <row r="3" spans="1:8" s="3" customFormat="1" ht="11.25" customHeight="1" x14ac:dyDescent="0.2"/>
    <row r="4" spans="1:8" s="3" customFormat="1" ht="11.25" customHeight="1" x14ac:dyDescent="0.2"/>
    <row r="5" spans="1:8" s="3" customFormat="1" ht="22.5" customHeight="1" x14ac:dyDescent="0.2">
      <c r="D5" s="89" t="s">
        <v>106</v>
      </c>
    </row>
    <row r="6" spans="1:8" s="90" customFormat="1" ht="50.25" customHeight="1" x14ac:dyDescent="0.2">
      <c r="A6" s="550" t="s">
        <v>107</v>
      </c>
      <c r="B6" s="550"/>
      <c r="C6" s="550"/>
      <c r="D6" s="550"/>
    </row>
    <row r="7" spans="1:8" ht="21.75" customHeight="1" x14ac:dyDescent="0.2">
      <c r="A7" s="551" t="s">
        <v>12</v>
      </c>
      <c r="B7" s="551"/>
      <c r="C7" s="551"/>
      <c r="D7" s="551"/>
    </row>
    <row r="8" spans="1:8" s="92" customFormat="1" ht="16.5" customHeight="1" x14ac:dyDescent="0.2">
      <c r="A8" s="93" t="s">
        <v>110</v>
      </c>
      <c r="B8" s="467" t="s">
        <v>111</v>
      </c>
      <c r="C8" s="468"/>
      <c r="D8" s="469"/>
    </row>
    <row r="9" spans="1:8" s="92" customFormat="1" ht="16.5" customHeight="1" x14ac:dyDescent="0.2">
      <c r="A9" s="94">
        <v>1004</v>
      </c>
      <c r="B9" s="450" t="s">
        <v>54</v>
      </c>
      <c r="C9" s="451"/>
      <c r="D9" s="452"/>
    </row>
    <row r="10" spans="1:8" ht="45" customHeight="1" x14ac:dyDescent="0.2">
      <c r="A10" s="285" t="s">
        <v>4</v>
      </c>
      <c r="B10" s="286">
        <v>1004</v>
      </c>
      <c r="C10" s="515" t="s">
        <v>42</v>
      </c>
      <c r="D10" s="516"/>
    </row>
    <row r="11" spans="1:8" x14ac:dyDescent="0.2">
      <c r="A11" s="341" t="s">
        <v>5</v>
      </c>
      <c r="B11" s="342">
        <v>12001</v>
      </c>
      <c r="C11" s="552" t="s">
        <v>154</v>
      </c>
      <c r="D11" s="552" t="s">
        <v>6</v>
      </c>
    </row>
    <row r="12" spans="1:8" x14ac:dyDescent="0.2">
      <c r="A12" s="341" t="s">
        <v>7</v>
      </c>
      <c r="B12" s="342" t="str">
        <f>'[1]1'!C24</f>
        <v xml:space="preserve"> Ծառայությունների մատուցում</v>
      </c>
      <c r="C12" s="503"/>
      <c r="D12" s="503"/>
    </row>
    <row r="13" spans="1:8" ht="57" customHeight="1" x14ac:dyDescent="0.2">
      <c r="A13" s="341" t="s">
        <v>8</v>
      </c>
      <c r="B13" s="342" t="str">
        <f>'[1]1'!C26</f>
        <v xml:space="preserve"> Աջակցություն ոռոգման համակարգի առողջացմանը</v>
      </c>
      <c r="C13" s="503"/>
      <c r="D13" s="503"/>
    </row>
    <row r="14" spans="1:8" ht="54" x14ac:dyDescent="0.2">
      <c r="A14" s="341" t="s">
        <v>9</v>
      </c>
      <c r="B14" s="342" t="str">
        <f>'[1]1'!C28</f>
        <v xml:space="preserve"> Աջակցություն ոռոգման համակարգի ընկերությունների ֆինանսական կենսունակության բարելավման նպատակով իրականացվող միջոցառումներին</v>
      </c>
      <c r="C14" s="503"/>
      <c r="D14" s="503"/>
    </row>
    <row r="15" spans="1:8" x14ac:dyDescent="0.2">
      <c r="A15" s="341" t="s">
        <v>246</v>
      </c>
      <c r="B15" s="342" t="s">
        <v>245</v>
      </c>
      <c r="C15" s="504"/>
      <c r="D15" s="504"/>
    </row>
    <row r="16" spans="1:8" ht="21.75" customHeight="1" x14ac:dyDescent="0.2">
      <c r="A16" s="553" t="s">
        <v>10</v>
      </c>
      <c r="B16" s="554"/>
      <c r="C16" s="343"/>
      <c r="D16" s="344"/>
    </row>
    <row r="17" spans="1:4" ht="19.5" hidden="1" customHeight="1" x14ac:dyDescent="0.2">
      <c r="A17" s="555" t="s">
        <v>64</v>
      </c>
      <c r="B17" s="556"/>
      <c r="C17" s="345"/>
      <c r="D17" s="346"/>
    </row>
    <row r="18" spans="1:4" ht="20.25" hidden="1" customHeight="1" x14ac:dyDescent="0.2">
      <c r="A18" s="347" t="s">
        <v>65</v>
      </c>
      <c r="B18" s="348"/>
      <c r="C18" s="348"/>
      <c r="D18" s="346"/>
    </row>
    <row r="19" spans="1:4" ht="23.25" customHeight="1" x14ac:dyDescent="0.2">
      <c r="A19" s="547" t="s">
        <v>11</v>
      </c>
      <c r="B19" s="548"/>
      <c r="C19" s="349">
        <v>2735749.3</v>
      </c>
      <c r="D19" s="349">
        <v>2735749.3</v>
      </c>
    </row>
    <row r="20" spans="1:4" ht="13.5" customHeight="1" x14ac:dyDescent="0.2">
      <c r="A20" s="100"/>
      <c r="B20" s="100"/>
      <c r="C20" s="100"/>
      <c r="D20" s="102"/>
    </row>
    <row r="21" spans="1:4" ht="45" customHeight="1" x14ac:dyDescent="0.2">
      <c r="A21" s="285" t="s">
        <v>4</v>
      </c>
      <c r="B21" s="286">
        <v>1004</v>
      </c>
      <c r="C21" s="515" t="s">
        <v>225</v>
      </c>
      <c r="D21" s="516"/>
    </row>
    <row r="22" spans="1:4" x14ac:dyDescent="0.2">
      <c r="A22" s="285" t="s">
        <v>5</v>
      </c>
      <c r="B22" s="286">
        <v>12002</v>
      </c>
      <c r="C22" s="540" t="s">
        <v>154</v>
      </c>
      <c r="D22" s="540" t="s">
        <v>6</v>
      </c>
    </row>
    <row r="23" spans="1:4" ht="67.5" x14ac:dyDescent="0.2">
      <c r="A23" s="309" t="s">
        <v>7</v>
      </c>
      <c r="B23" s="310" t="s">
        <v>128</v>
      </c>
      <c r="C23" s="463"/>
      <c r="D23" s="463"/>
    </row>
    <row r="24" spans="1:4" ht="57" customHeight="1" x14ac:dyDescent="0.2">
      <c r="A24" s="290" t="s">
        <v>8</v>
      </c>
      <c r="B24" s="291" t="s">
        <v>226</v>
      </c>
      <c r="C24" s="463"/>
      <c r="D24" s="463"/>
    </row>
    <row r="25" spans="1:4" x14ac:dyDescent="0.2">
      <c r="A25" s="290" t="s">
        <v>9</v>
      </c>
      <c r="B25" s="291" t="s">
        <v>227</v>
      </c>
      <c r="C25" s="463"/>
      <c r="D25" s="463"/>
    </row>
    <row r="26" spans="1:4" ht="27" x14ac:dyDescent="0.2">
      <c r="A26" s="290" t="s">
        <v>228</v>
      </c>
      <c r="B26" s="291" t="s">
        <v>229</v>
      </c>
      <c r="C26" s="464"/>
      <c r="D26" s="464"/>
    </row>
    <row r="27" spans="1:4" ht="21.75" customHeight="1" x14ac:dyDescent="0.2">
      <c r="A27" s="541" t="s">
        <v>10</v>
      </c>
      <c r="B27" s="542"/>
      <c r="C27" s="307"/>
      <c r="D27" s="293"/>
    </row>
    <row r="28" spans="1:4" ht="19.5" hidden="1" customHeight="1" x14ac:dyDescent="0.2">
      <c r="A28" s="543" t="s">
        <v>64</v>
      </c>
      <c r="B28" s="544"/>
      <c r="C28" s="308"/>
      <c r="D28" s="295"/>
    </row>
    <row r="29" spans="1:4" ht="20.25" hidden="1" customHeight="1" x14ac:dyDescent="0.2">
      <c r="A29" s="296" t="s">
        <v>65</v>
      </c>
      <c r="B29" s="297"/>
      <c r="C29" s="297"/>
      <c r="D29" s="295"/>
    </row>
    <row r="30" spans="1:4" ht="23.25" customHeight="1" x14ac:dyDescent="0.2">
      <c r="A30" s="545" t="s">
        <v>11</v>
      </c>
      <c r="B30" s="546"/>
      <c r="C30" s="303">
        <v>0</v>
      </c>
      <c r="D30" s="303">
        <v>-329436.3</v>
      </c>
    </row>
    <row r="31" spans="1:4" ht="23.25" customHeight="1" x14ac:dyDescent="0.2">
      <c r="A31" s="100"/>
      <c r="B31" s="100"/>
      <c r="C31" s="270"/>
      <c r="D31" s="270"/>
    </row>
    <row r="32" spans="1:4" s="92" customFormat="1" ht="16.5" customHeight="1" x14ac:dyDescent="0.2">
      <c r="A32" s="93" t="s">
        <v>110</v>
      </c>
      <c r="B32" s="467" t="s">
        <v>111</v>
      </c>
      <c r="C32" s="468"/>
      <c r="D32" s="469"/>
    </row>
    <row r="33" spans="1:4" s="92" customFormat="1" ht="16.5" customHeight="1" x14ac:dyDescent="0.2">
      <c r="A33" s="94">
        <v>1072</v>
      </c>
      <c r="B33" s="450" t="s">
        <v>143</v>
      </c>
      <c r="C33" s="451"/>
      <c r="D33" s="452"/>
    </row>
    <row r="34" spans="1:4" ht="45" customHeight="1" x14ac:dyDescent="0.2">
      <c r="A34" s="285" t="s">
        <v>4</v>
      </c>
      <c r="B34" s="286">
        <v>1072</v>
      </c>
      <c r="C34" s="515" t="s">
        <v>225</v>
      </c>
      <c r="D34" s="516"/>
    </row>
    <row r="35" spans="1:4" x14ac:dyDescent="0.2">
      <c r="A35" s="285" t="s">
        <v>5</v>
      </c>
      <c r="B35" s="286">
        <v>31004</v>
      </c>
      <c r="C35" s="540" t="s">
        <v>154</v>
      </c>
      <c r="D35" s="540" t="s">
        <v>6</v>
      </c>
    </row>
    <row r="36" spans="1:4" ht="94.5" x14ac:dyDescent="0.2">
      <c r="A36" s="309" t="s">
        <v>7</v>
      </c>
      <c r="B36" s="310" t="s">
        <v>141</v>
      </c>
      <c r="C36" s="463"/>
      <c r="D36" s="463"/>
    </row>
    <row r="37" spans="1:4" ht="57" customHeight="1" x14ac:dyDescent="0.2">
      <c r="A37" s="299" t="s">
        <v>8</v>
      </c>
      <c r="B37" s="300" t="s">
        <v>233</v>
      </c>
      <c r="C37" s="463"/>
      <c r="D37" s="463"/>
    </row>
    <row r="38" spans="1:4" ht="27" x14ac:dyDescent="0.2">
      <c r="A38" s="299" t="s">
        <v>9</v>
      </c>
      <c r="B38" s="300" t="s">
        <v>234</v>
      </c>
      <c r="C38" s="463"/>
      <c r="D38" s="463"/>
    </row>
    <row r="39" spans="1:4" ht="27" x14ac:dyDescent="0.2">
      <c r="A39" s="299" t="s">
        <v>235</v>
      </c>
      <c r="B39" s="300" t="s">
        <v>229</v>
      </c>
      <c r="C39" s="464"/>
      <c r="D39" s="464"/>
    </row>
    <row r="40" spans="1:4" ht="21.75" customHeight="1" x14ac:dyDescent="0.2">
      <c r="A40" s="476" t="s">
        <v>10</v>
      </c>
      <c r="B40" s="477"/>
      <c r="C40" s="301"/>
      <c r="D40" s="293"/>
    </row>
    <row r="41" spans="1:4" ht="19.5" hidden="1" customHeight="1" x14ac:dyDescent="0.2">
      <c r="A41" s="478" t="s">
        <v>64</v>
      </c>
      <c r="B41" s="479"/>
      <c r="C41" s="302"/>
      <c r="D41" s="295"/>
    </row>
    <row r="42" spans="1:4" ht="20.25" hidden="1" customHeight="1" x14ac:dyDescent="0.2">
      <c r="A42" s="296" t="s">
        <v>65</v>
      </c>
      <c r="B42" s="297"/>
      <c r="C42" s="297"/>
      <c r="D42" s="295"/>
    </row>
    <row r="43" spans="1:4" ht="23.25" customHeight="1" x14ac:dyDescent="0.2">
      <c r="A43" s="480" t="s">
        <v>11</v>
      </c>
      <c r="B43" s="481"/>
      <c r="C43" s="303">
        <v>-51990</v>
      </c>
      <c r="D43" s="303">
        <v>-51990</v>
      </c>
    </row>
    <row r="44" spans="1:4" ht="23.25" customHeight="1" x14ac:dyDescent="0.2">
      <c r="A44" s="311"/>
      <c r="B44" s="311"/>
      <c r="C44" s="311"/>
      <c r="D44" s="312"/>
    </row>
    <row r="45" spans="1:4" ht="23.25" customHeight="1" x14ac:dyDescent="0.2">
      <c r="A45" s="311"/>
      <c r="B45" s="311"/>
      <c r="C45" s="311"/>
      <c r="D45" s="327" t="s">
        <v>237</v>
      </c>
    </row>
    <row r="46" spans="1:4" ht="23.25" customHeight="1" x14ac:dyDescent="0.2">
      <c r="A46" s="530" t="s">
        <v>238</v>
      </c>
      <c r="B46" s="530"/>
      <c r="C46" s="530"/>
      <c r="D46" s="530"/>
    </row>
    <row r="47" spans="1:4" ht="23.25" customHeight="1" x14ac:dyDescent="0.2">
      <c r="A47" s="313" t="s">
        <v>110</v>
      </c>
      <c r="B47" s="314" t="s">
        <v>111</v>
      </c>
      <c r="C47" s="315"/>
      <c r="D47" s="315"/>
    </row>
    <row r="48" spans="1:4" ht="23.25" customHeight="1" x14ac:dyDescent="0.2">
      <c r="A48" s="316" t="s">
        <v>239</v>
      </c>
      <c r="B48" s="317" t="s">
        <v>240</v>
      </c>
      <c r="C48" s="318"/>
      <c r="D48" s="318"/>
    </row>
    <row r="49" spans="1:4" ht="23.25" customHeight="1" x14ac:dyDescent="0.2">
      <c r="A49" s="311"/>
      <c r="B49" s="311"/>
      <c r="C49" s="311"/>
      <c r="D49" s="312"/>
    </row>
    <row r="50" spans="1:4" ht="45" customHeight="1" x14ac:dyDescent="0.2">
      <c r="A50" s="285" t="s">
        <v>4</v>
      </c>
      <c r="B50" s="286">
        <v>1070</v>
      </c>
      <c r="C50" s="515" t="s">
        <v>225</v>
      </c>
      <c r="D50" s="516"/>
    </row>
    <row r="51" spans="1:4" x14ac:dyDescent="0.2">
      <c r="A51" s="285" t="s">
        <v>5</v>
      </c>
      <c r="B51" s="286">
        <v>12003</v>
      </c>
      <c r="C51" s="531" t="s">
        <v>154</v>
      </c>
      <c r="D51" s="531" t="s">
        <v>6</v>
      </c>
    </row>
    <row r="52" spans="1:4" ht="54" x14ac:dyDescent="0.2">
      <c r="A52" s="285" t="s">
        <v>7</v>
      </c>
      <c r="B52" s="319" t="s">
        <v>145</v>
      </c>
      <c r="C52" s="463"/>
      <c r="D52" s="463"/>
    </row>
    <row r="53" spans="1:4" ht="57.75" customHeight="1" x14ac:dyDescent="0.2">
      <c r="A53" s="320" t="s">
        <v>8</v>
      </c>
      <c r="B53" s="289" t="s">
        <v>230</v>
      </c>
      <c r="C53" s="463"/>
      <c r="D53" s="463"/>
    </row>
    <row r="54" spans="1:4" ht="19.5" customHeight="1" x14ac:dyDescent="0.2">
      <c r="A54" s="290" t="s">
        <v>9</v>
      </c>
      <c r="B54" s="291" t="s">
        <v>227</v>
      </c>
      <c r="C54" s="463"/>
      <c r="D54" s="463"/>
    </row>
    <row r="55" spans="1:4" ht="40.5" x14ac:dyDescent="0.2">
      <c r="A55" s="290" t="s">
        <v>231</v>
      </c>
      <c r="B55" s="291" t="s">
        <v>232</v>
      </c>
      <c r="C55" s="464"/>
      <c r="D55" s="464"/>
    </row>
    <row r="56" spans="1:4" ht="21.75" customHeight="1" x14ac:dyDescent="0.2">
      <c r="A56" s="532" t="s">
        <v>10</v>
      </c>
      <c r="B56" s="533"/>
      <c r="C56" s="321"/>
      <c r="D56" s="293"/>
    </row>
    <row r="57" spans="1:4" ht="19.5" hidden="1" customHeight="1" x14ac:dyDescent="0.2">
      <c r="A57" s="534" t="s">
        <v>64</v>
      </c>
      <c r="B57" s="535"/>
      <c r="C57" s="322"/>
      <c r="D57" s="295"/>
    </row>
    <row r="58" spans="1:4" ht="20.25" hidden="1" customHeight="1" x14ac:dyDescent="0.2">
      <c r="A58" s="296" t="s">
        <v>65</v>
      </c>
      <c r="B58" s="297"/>
      <c r="C58" s="297"/>
      <c r="D58" s="295"/>
    </row>
    <row r="59" spans="1:4" ht="23.25" customHeight="1" x14ac:dyDescent="0.2">
      <c r="A59" s="536" t="s">
        <v>11</v>
      </c>
      <c r="B59" s="537"/>
      <c r="C59" s="323">
        <v>-127102.5</v>
      </c>
      <c r="D59" s="323">
        <v>-669470</v>
      </c>
    </row>
    <row r="60" spans="1:4" x14ac:dyDescent="0.2">
      <c r="D60" s="57"/>
    </row>
    <row r="61" spans="1:4" x14ac:dyDescent="0.2">
      <c r="D61" s="57"/>
    </row>
    <row r="62" spans="1:4" s="101" customFormat="1" ht="20.25" customHeight="1" x14ac:dyDescent="0.2">
      <c r="A62" s="538" t="s">
        <v>109</v>
      </c>
      <c r="B62" s="538"/>
      <c r="C62" s="118"/>
      <c r="D62" s="327" t="s">
        <v>241</v>
      </c>
    </row>
    <row r="63" spans="1:4" s="4" customFormat="1" ht="13.5" customHeight="1" x14ac:dyDescent="0.2"/>
    <row r="64" spans="1:4" s="103" customFormat="1" ht="12.75" customHeight="1" x14ac:dyDescent="0.2">
      <c r="A64" s="539" t="s">
        <v>3</v>
      </c>
      <c r="B64" s="539"/>
      <c r="C64" s="539"/>
      <c r="D64" s="539"/>
    </row>
    <row r="65" spans="1:4" s="103" customFormat="1" ht="12.75" customHeight="1" x14ac:dyDescent="0.2"/>
    <row r="66" spans="1:4" s="103" customFormat="1" ht="16.5" customHeight="1" x14ac:dyDescent="0.2">
      <c r="A66" s="104" t="s">
        <v>110</v>
      </c>
      <c r="B66" s="527" t="s">
        <v>111</v>
      </c>
      <c r="C66" s="528"/>
      <c r="D66" s="529"/>
    </row>
    <row r="67" spans="1:4" s="103" customFormat="1" ht="16.5" x14ac:dyDescent="0.2">
      <c r="A67" s="105" t="s">
        <v>112</v>
      </c>
      <c r="B67" s="517" t="s">
        <v>113</v>
      </c>
      <c r="C67" s="518"/>
      <c r="D67" s="519"/>
    </row>
    <row r="68" spans="1:4" s="103" customFormat="1" ht="16.5" customHeight="1" x14ac:dyDescent="0.2">
      <c r="A68" s="324"/>
      <c r="B68" s="520"/>
      <c r="C68" s="520"/>
      <c r="D68" s="521"/>
    </row>
    <row r="69" spans="1:4" s="103" customFormat="1" ht="16.5" customHeight="1" x14ac:dyDescent="0.2">
      <c r="A69" s="325" t="s">
        <v>114</v>
      </c>
      <c r="B69" s="522"/>
      <c r="C69" s="522"/>
      <c r="D69" s="523"/>
    </row>
    <row r="70" spans="1:4" s="103" customFormat="1" ht="16.5" customHeight="1" x14ac:dyDescent="0.2">
      <c r="A70" s="106"/>
      <c r="B70" s="524"/>
      <c r="C70" s="525"/>
      <c r="D70" s="526"/>
    </row>
    <row r="71" spans="1:4" s="103" customFormat="1" ht="42" customHeight="1" x14ac:dyDescent="0.2">
      <c r="A71" s="117" t="s">
        <v>4</v>
      </c>
      <c r="B71" s="326" t="s">
        <v>112</v>
      </c>
      <c r="C71" s="460" t="s">
        <v>119</v>
      </c>
      <c r="D71" s="461"/>
    </row>
    <row r="72" spans="1:4" s="103" customFormat="1" ht="16.5" customHeight="1" x14ac:dyDescent="0.2">
      <c r="A72" s="117" t="s">
        <v>5</v>
      </c>
      <c r="B72" s="326" t="s">
        <v>115</v>
      </c>
      <c r="C72" s="511" t="s">
        <v>154</v>
      </c>
      <c r="D72" s="511" t="s">
        <v>6</v>
      </c>
    </row>
    <row r="73" spans="1:4" s="103" customFormat="1" ht="16.5" customHeight="1" x14ac:dyDescent="0.2">
      <c r="A73" s="117" t="s">
        <v>7</v>
      </c>
      <c r="B73" s="326" t="s">
        <v>113</v>
      </c>
      <c r="C73" s="463"/>
      <c r="D73" s="463"/>
    </row>
    <row r="74" spans="1:4" s="103" customFormat="1" ht="81.75" customHeight="1" x14ac:dyDescent="0.2">
      <c r="A74" s="117" t="s">
        <v>8</v>
      </c>
      <c r="B74" s="326" t="s">
        <v>116</v>
      </c>
      <c r="C74" s="463"/>
      <c r="D74" s="463"/>
    </row>
    <row r="75" spans="1:4" s="103" customFormat="1" ht="16.5" customHeight="1" x14ac:dyDescent="0.2">
      <c r="A75" s="117" t="s">
        <v>9</v>
      </c>
      <c r="B75" s="326" t="s">
        <v>40</v>
      </c>
      <c r="C75" s="463"/>
      <c r="D75" s="463"/>
    </row>
    <row r="76" spans="1:4" s="103" customFormat="1" ht="33" x14ac:dyDescent="0.2">
      <c r="A76" s="117" t="s">
        <v>41</v>
      </c>
      <c r="B76" s="326" t="s">
        <v>109</v>
      </c>
      <c r="C76" s="464"/>
      <c r="D76" s="464"/>
    </row>
    <row r="77" spans="1:4" s="103" customFormat="1" ht="16.5" customHeight="1" x14ac:dyDescent="0.2">
      <c r="A77" s="512" t="s">
        <v>10</v>
      </c>
      <c r="B77" s="513"/>
      <c r="C77" s="329"/>
      <c r="D77" s="328"/>
    </row>
    <row r="78" spans="1:4" s="103" customFormat="1" ht="16.5" customHeight="1" x14ac:dyDescent="0.2">
      <c r="A78" s="509" t="s">
        <v>11</v>
      </c>
      <c r="B78" s="510"/>
      <c r="C78" s="350">
        <f>'9-1'!C80</f>
        <v>-2556656.7999999998</v>
      </c>
      <c r="D78" s="350">
        <f>'9-1'!D80</f>
        <v>-1684853</v>
      </c>
    </row>
    <row r="80" spans="1:4" s="103" customFormat="1" ht="48.75" customHeight="1" x14ac:dyDescent="0.2">
      <c r="A80" s="117" t="s">
        <v>4</v>
      </c>
      <c r="B80" s="326" t="s">
        <v>112</v>
      </c>
      <c r="C80" s="515" t="s">
        <v>42</v>
      </c>
      <c r="D80" s="516"/>
    </row>
    <row r="81" spans="1:4" s="103" customFormat="1" ht="16.5" customHeight="1" x14ac:dyDescent="0.2">
      <c r="A81" s="117" t="s">
        <v>5</v>
      </c>
      <c r="B81" s="326" t="s">
        <v>115</v>
      </c>
      <c r="C81" s="511" t="s">
        <v>154</v>
      </c>
      <c r="D81" s="511" t="s">
        <v>6</v>
      </c>
    </row>
    <row r="82" spans="1:4" s="103" customFormat="1" ht="16.5" customHeight="1" x14ac:dyDescent="0.2">
      <c r="A82" s="117" t="s">
        <v>7</v>
      </c>
      <c r="B82" s="326" t="s">
        <v>113</v>
      </c>
      <c r="C82" s="463"/>
      <c r="D82" s="463"/>
    </row>
    <row r="83" spans="1:4" s="103" customFormat="1" ht="81.75" customHeight="1" x14ac:dyDescent="0.2">
      <c r="A83" s="117" t="s">
        <v>8</v>
      </c>
      <c r="B83" s="326" t="s">
        <v>116</v>
      </c>
      <c r="C83" s="463"/>
      <c r="D83" s="463"/>
    </row>
    <row r="84" spans="1:4" s="103" customFormat="1" ht="16.5" customHeight="1" x14ac:dyDescent="0.2">
      <c r="A84" s="117" t="s">
        <v>9</v>
      </c>
      <c r="B84" s="326" t="s">
        <v>40</v>
      </c>
      <c r="C84" s="463"/>
      <c r="D84" s="463"/>
    </row>
    <row r="85" spans="1:4" s="103" customFormat="1" ht="33" x14ac:dyDescent="0.2">
      <c r="A85" s="117" t="s">
        <v>41</v>
      </c>
      <c r="B85" s="326" t="s">
        <v>109</v>
      </c>
      <c r="C85" s="464"/>
      <c r="D85" s="464"/>
    </row>
    <row r="86" spans="1:4" s="103" customFormat="1" ht="16.5" customHeight="1" x14ac:dyDescent="0.2">
      <c r="A86" s="512" t="s">
        <v>10</v>
      </c>
      <c r="B86" s="513"/>
      <c r="C86" s="116"/>
      <c r="D86" s="107"/>
    </row>
    <row r="87" spans="1:4" s="103" customFormat="1" ht="16.5" customHeight="1" x14ac:dyDescent="0.2">
      <c r="A87" s="509" t="s">
        <v>11</v>
      </c>
      <c r="B87" s="514"/>
      <c r="C87" s="97">
        <v>4100000</v>
      </c>
      <c r="D87" s="97">
        <v>4100000</v>
      </c>
    </row>
  </sheetData>
  <mergeCells count="50">
    <mergeCell ref="A19:B19"/>
    <mergeCell ref="A1:D1"/>
    <mergeCell ref="A2:D2"/>
    <mergeCell ref="A6:D6"/>
    <mergeCell ref="A7:D7"/>
    <mergeCell ref="B8:D8"/>
    <mergeCell ref="B9:D9"/>
    <mergeCell ref="C10:D10"/>
    <mergeCell ref="C11:C15"/>
    <mergeCell ref="D11:D15"/>
    <mergeCell ref="A16:B16"/>
    <mergeCell ref="A17:B17"/>
    <mergeCell ref="A40:B40"/>
    <mergeCell ref="C21:D21"/>
    <mergeCell ref="C22:C26"/>
    <mergeCell ref="D22:D26"/>
    <mergeCell ref="A27:B27"/>
    <mergeCell ref="A28:B28"/>
    <mergeCell ref="A30:B30"/>
    <mergeCell ref="B32:D32"/>
    <mergeCell ref="B33:D33"/>
    <mergeCell ref="C34:D34"/>
    <mergeCell ref="C35:C39"/>
    <mergeCell ref="D35:D39"/>
    <mergeCell ref="B66:D66"/>
    <mergeCell ref="A41:B41"/>
    <mergeCell ref="A43:B43"/>
    <mergeCell ref="A46:D46"/>
    <mergeCell ref="C50:D50"/>
    <mergeCell ref="C51:C55"/>
    <mergeCell ref="D51:D55"/>
    <mergeCell ref="A56:B56"/>
    <mergeCell ref="A57:B57"/>
    <mergeCell ref="A59:B59"/>
    <mergeCell ref="A62:B62"/>
    <mergeCell ref="A64:D64"/>
    <mergeCell ref="B67:D67"/>
    <mergeCell ref="B68:D68"/>
    <mergeCell ref="B69:D69"/>
    <mergeCell ref="B70:D70"/>
    <mergeCell ref="D72:D76"/>
    <mergeCell ref="A78:B78"/>
    <mergeCell ref="D81:D85"/>
    <mergeCell ref="A86:B86"/>
    <mergeCell ref="A87:B87"/>
    <mergeCell ref="C71:D71"/>
    <mergeCell ref="C80:D80"/>
    <mergeCell ref="A77:B77"/>
    <mergeCell ref="C72:C76"/>
    <mergeCell ref="C81:C85"/>
  </mergeCells>
  <pageMargins left="0.7" right="0.7" top="0.75" bottom="0.75" header="0.3" footer="0.3"/>
  <pageSetup paperSize="9"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topLeftCell="A7" zoomScaleNormal="100" zoomScaleSheetLayoutView="100" workbookViewId="0">
      <selection activeCell="E24" sqref="E24"/>
    </sheetView>
  </sheetViews>
  <sheetFormatPr defaultRowHeight="12.75" x14ac:dyDescent="0.2"/>
  <cols>
    <col min="1" max="1" width="9.140625" style="3"/>
    <col min="2" max="2" width="43.5703125" style="3" customWidth="1"/>
    <col min="3" max="3" width="33.28515625" style="3" customWidth="1"/>
    <col min="4" max="8" width="9.140625" style="3"/>
    <col min="9" max="9" width="14.140625" style="3" customWidth="1"/>
    <col min="10" max="16384" width="9.140625" style="3"/>
  </cols>
  <sheetData>
    <row r="1" spans="1:9" ht="14.25" customHeight="1" x14ac:dyDescent="0.2">
      <c r="C1" s="7" t="s">
        <v>242</v>
      </c>
      <c r="E1" s="4"/>
      <c r="F1" s="4"/>
      <c r="G1" s="4"/>
      <c r="H1" s="4"/>
    </row>
    <row r="2" spans="1:9" customFormat="1" ht="14.25" x14ac:dyDescent="0.25">
      <c r="B2" s="16"/>
      <c r="C2" s="15" t="s">
        <v>90</v>
      </c>
      <c r="D2" s="14"/>
      <c r="E2" s="13"/>
      <c r="F2" s="10"/>
      <c r="G2" s="9"/>
      <c r="H2" s="9"/>
    </row>
    <row r="3" spans="1:9" customFormat="1" ht="14.25" x14ac:dyDescent="0.25">
      <c r="B3" s="16"/>
      <c r="C3" s="16" t="s">
        <v>36</v>
      </c>
      <c r="D3" s="11"/>
      <c r="E3" s="12"/>
      <c r="F3" s="9"/>
      <c r="G3" s="9"/>
      <c r="H3" s="9"/>
    </row>
    <row r="4" spans="1:9" ht="14.25" customHeight="1" x14ac:dyDescent="0.2">
      <c r="E4" s="4"/>
      <c r="F4" s="4"/>
      <c r="G4" s="5"/>
      <c r="H4" s="4"/>
      <c r="I4" s="4"/>
    </row>
    <row r="5" spans="1:9" ht="20.25" x14ac:dyDescent="0.2">
      <c r="C5" s="56"/>
      <c r="D5" s="55"/>
      <c r="E5" s="55"/>
    </row>
    <row r="6" spans="1:9" s="53" customFormat="1" ht="25.5" customHeight="1" x14ac:dyDescent="0.2">
      <c r="A6" s="557" t="s">
        <v>79</v>
      </c>
      <c r="B6" s="557"/>
      <c r="C6" s="557"/>
    </row>
    <row r="7" spans="1:9" s="53" customFormat="1" ht="50.25" customHeight="1" x14ac:dyDescent="0.2">
      <c r="A7" s="558" t="s">
        <v>120</v>
      </c>
      <c r="B7" s="558"/>
      <c r="C7" s="558"/>
      <c r="D7" s="52"/>
      <c r="E7" s="52"/>
    </row>
    <row r="8" spans="1:9" ht="21.75" customHeight="1" x14ac:dyDescent="0.2">
      <c r="A8" s="26"/>
      <c r="B8" s="26"/>
      <c r="C8" s="26"/>
    </row>
    <row r="9" spans="1:9" ht="13.5" x14ac:dyDescent="0.2">
      <c r="C9" s="31" t="s">
        <v>39</v>
      </c>
    </row>
    <row r="10" spans="1:9" ht="30" customHeight="1" x14ac:dyDescent="0.2">
      <c r="A10" s="27">
        <v>1</v>
      </c>
      <c r="B10" s="28" t="s">
        <v>55</v>
      </c>
      <c r="C10" s="30">
        <v>29152.7</v>
      </c>
    </row>
    <row r="11" spans="1:9" ht="30" customHeight="1" x14ac:dyDescent="0.2">
      <c r="A11" s="27">
        <v>2</v>
      </c>
      <c r="B11" s="28" t="s">
        <v>56</v>
      </c>
      <c r="C11" s="30">
        <v>402201.30000000005</v>
      </c>
    </row>
    <row r="12" spans="1:9" ht="30" customHeight="1" x14ac:dyDescent="0.2">
      <c r="A12" s="27">
        <v>3</v>
      </c>
      <c r="B12" s="28" t="s">
        <v>252</v>
      </c>
      <c r="C12" s="351">
        <v>281769.40000000002</v>
      </c>
    </row>
    <row r="13" spans="1:9" ht="30" customHeight="1" x14ac:dyDescent="0.2">
      <c r="A13" s="27">
        <v>4</v>
      </c>
      <c r="B13" s="110" t="s">
        <v>57</v>
      </c>
      <c r="C13" s="30">
        <v>310914.84999999998</v>
      </c>
    </row>
    <row r="14" spans="1:9" ht="30" customHeight="1" x14ac:dyDescent="0.2">
      <c r="A14" s="27">
        <v>5</v>
      </c>
      <c r="B14" s="110" t="s">
        <v>58</v>
      </c>
      <c r="C14" s="30">
        <v>600480.6</v>
      </c>
    </row>
    <row r="15" spans="1:9" ht="30" customHeight="1" x14ac:dyDescent="0.2">
      <c r="A15" s="27">
        <v>6</v>
      </c>
      <c r="B15" s="110" t="s">
        <v>59</v>
      </c>
      <c r="C15" s="30">
        <v>96440.9</v>
      </c>
    </row>
    <row r="16" spans="1:9" ht="30" customHeight="1" x14ac:dyDescent="0.2">
      <c r="A16" s="27">
        <v>7</v>
      </c>
      <c r="B16" s="110" t="s">
        <v>60</v>
      </c>
      <c r="C16" s="30">
        <v>56544.2</v>
      </c>
    </row>
    <row r="17" spans="1:9" ht="30" customHeight="1" x14ac:dyDescent="0.2">
      <c r="A17" s="27">
        <v>8</v>
      </c>
      <c r="B17" s="28" t="s">
        <v>61</v>
      </c>
      <c r="C17" s="30">
        <v>183975.2</v>
      </c>
    </row>
    <row r="18" spans="1:9" ht="30" customHeight="1" x14ac:dyDescent="0.2">
      <c r="A18" s="27">
        <v>9</v>
      </c>
      <c r="B18" s="28" t="s">
        <v>62</v>
      </c>
      <c r="C18" s="30">
        <v>121609.5</v>
      </c>
    </row>
    <row r="19" spans="1:9" ht="30" customHeight="1" x14ac:dyDescent="0.2">
      <c r="A19" s="27">
        <v>10</v>
      </c>
      <c r="B19" s="110" t="s">
        <v>121</v>
      </c>
      <c r="C19" s="30">
        <v>258779.30000000002</v>
      </c>
    </row>
    <row r="20" spans="1:9" ht="30" customHeight="1" x14ac:dyDescent="0.2">
      <c r="A20" s="27">
        <v>11</v>
      </c>
      <c r="B20" s="110" t="s">
        <v>63</v>
      </c>
      <c r="C20" s="30">
        <v>78513.399999999994</v>
      </c>
    </row>
    <row r="21" spans="1:9" ht="30" customHeight="1" x14ac:dyDescent="0.2">
      <c r="A21" s="27">
        <v>12</v>
      </c>
      <c r="B21" s="110" t="s">
        <v>122</v>
      </c>
      <c r="C21" s="30">
        <v>148022.6</v>
      </c>
    </row>
    <row r="22" spans="1:9" ht="30" customHeight="1" x14ac:dyDescent="0.2">
      <c r="A22" s="27">
        <v>13</v>
      </c>
      <c r="B22" s="110" t="s">
        <v>123</v>
      </c>
      <c r="C22" s="30">
        <v>49247.7</v>
      </c>
    </row>
    <row r="23" spans="1:9" ht="30" customHeight="1" x14ac:dyDescent="0.2">
      <c r="A23" s="27">
        <v>14</v>
      </c>
      <c r="B23" s="28" t="s">
        <v>124</v>
      </c>
      <c r="C23" s="30">
        <v>31219.5</v>
      </c>
    </row>
    <row r="24" spans="1:9" ht="30" customHeight="1" x14ac:dyDescent="0.2">
      <c r="A24" s="27">
        <v>15</v>
      </c>
      <c r="B24" s="28" t="s">
        <v>125</v>
      </c>
      <c r="C24" s="30">
        <v>86878.123800000001</v>
      </c>
    </row>
    <row r="25" spans="1:9" ht="27.75" customHeight="1" x14ac:dyDescent="0.2">
      <c r="A25" s="27"/>
      <c r="B25" s="29" t="s">
        <v>53</v>
      </c>
      <c r="C25" s="109">
        <f>SUM(C10:C24)</f>
        <v>2735749.2738000001</v>
      </c>
      <c r="I25" s="54"/>
    </row>
  </sheetData>
  <mergeCells count="2">
    <mergeCell ref="A6:C6"/>
    <mergeCell ref="A7:C7"/>
  </mergeCells>
  <pageMargins left="0.8125" right="0.5833333333333333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9-1</vt:lpstr>
      <vt:lpstr>9-2</vt:lpstr>
      <vt:lpstr>10</vt:lpstr>
      <vt:lpstr>'1'!Print_Area</vt:lpstr>
      <vt:lpstr>'10'!Print_Area</vt:lpstr>
      <vt:lpstr>'4'!Print_Area</vt:lpstr>
      <vt:lpstr>'5'!Print_Area</vt:lpstr>
      <vt:lpstr>'6'!Print_Area</vt:lpstr>
      <vt:lpstr>'7'!Print_Area</vt:lpstr>
      <vt:lpstr>'8'!Print_Area</vt:lpstr>
      <vt:lpstr>'9-1'!Print_Area</vt:lpstr>
      <vt:lpstr>'9-2'!Print_Area</vt:lpstr>
      <vt:lpstr>'5'!Print_Titles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https:/mul2.gov.am/tasks/90136/oneclick/2havelvatsner.xlsx?token=71b23533c5d69a21c421bae6dea86a9f</cp:keywords>
  <cp:lastModifiedBy>User</cp:lastModifiedBy>
  <cp:lastPrinted>2021-09-24T05:35:27Z</cp:lastPrinted>
  <dcterms:created xsi:type="dcterms:W3CDTF">2019-06-28T12:00:40Z</dcterms:created>
  <dcterms:modified xsi:type="dcterms:W3CDTF">2021-09-24T06:10:50Z</dcterms:modified>
</cp:coreProperties>
</file>