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hotpir\Desktop\ՏԿԵՆ - 14.2 մլն վերաբաշխում - 2 ջրամբարի կառուցման նախագում - 65673\"/>
    </mc:Choice>
  </mc:AlternateContent>
  <bookViews>
    <workbookView xWindow="0" yWindow="0" windowWidth="28800" windowHeight="11430" activeTab="2"/>
  </bookViews>
  <sheets>
    <sheet name="1" sheetId="1" r:id="rId1"/>
    <sheet name="2" sheetId="2" r:id="rId2"/>
    <sheet name="3" sheetId="3" r:id="rId3"/>
    <sheet name="4" sheetId="4" r:id="rId4"/>
    <sheet name="5-1" sheetId="6" r:id="rId5"/>
    <sheet name="5-2" sheetId="7" r:id="rId6"/>
    <sheet name="6" sheetId="8" r:id="rId7"/>
  </sheets>
  <definedNames>
    <definedName name="_xlnm.Print_Area" localSheetId="0">'1'!$A$1:$D$30</definedName>
    <definedName name="_xlnm.Print_Area" localSheetId="1">'2'!$A$1:$H$18</definedName>
    <definedName name="_xlnm.Print_Area" localSheetId="2">'3'!$A$2:$G$36</definedName>
    <definedName name="_xlnm.Print_Area" localSheetId="3">'4'!$A$1:$D$21</definedName>
    <definedName name="_xlnm.Print_Area" localSheetId="4">'5-1'!$A$1:$C$71</definedName>
    <definedName name="_xlnm.Print_Area" localSheetId="5">'5-2'!$A$1:$C$65</definedName>
    <definedName name="_xlnm.Print_Area" localSheetId="6">'6'!$A$1:$H$22</definedName>
  </definedNames>
  <calcPr calcId="162913"/>
</workbook>
</file>

<file path=xl/calcChain.xml><?xml version="1.0" encoding="utf-8"?>
<calcChain xmlns="http://schemas.openxmlformats.org/spreadsheetml/2006/main">
  <c r="D21" i="4" l="1"/>
  <c r="D20" i="4"/>
  <c r="C20" i="4"/>
  <c r="C21" i="4"/>
  <c r="H47" i="3"/>
  <c r="F31" i="3"/>
  <c r="G14" i="2"/>
  <c r="D16" i="2"/>
  <c r="D18" i="4" l="1"/>
  <c r="D16" i="4" s="1"/>
  <c r="E13" i="2"/>
  <c r="D39" i="1" l="1"/>
  <c r="D45" i="1" s="1"/>
  <c r="H11" i="2"/>
  <c r="G11" i="2"/>
  <c r="E11" i="2"/>
  <c r="C62" i="6" l="1"/>
  <c r="C56" i="7" s="1"/>
  <c r="G56" i="3"/>
  <c r="G55" i="3" s="1"/>
  <c r="G54" i="3" s="1"/>
  <c r="G53" i="3" s="1"/>
  <c r="G51" i="3" s="1"/>
  <c r="G49" i="3" s="1"/>
  <c r="G30" i="3" l="1"/>
  <c r="G15" i="8" l="1"/>
  <c r="G14" i="8" s="1"/>
  <c r="F14" i="2" l="1"/>
  <c r="D14" i="2" l="1"/>
  <c r="F11" i="2"/>
  <c r="A22" i="7"/>
  <c r="C22" i="7"/>
  <c r="F22" i="3"/>
  <c r="G13" i="8" l="1"/>
  <c r="B23" i="6" l="1"/>
  <c r="B17" i="7" s="1"/>
  <c r="B24" i="6" l="1"/>
  <c r="B18" i="7" s="1"/>
  <c r="C13" i="4"/>
  <c r="D13" i="2" l="1"/>
  <c r="G29" i="3" l="1"/>
  <c r="G28" i="3" s="1"/>
  <c r="G27" i="3" s="1"/>
  <c r="G26" i="3" s="1"/>
  <c r="G12" i="8"/>
  <c r="G11" i="8" s="1"/>
  <c r="H9" i="2"/>
  <c r="G9" i="2"/>
  <c r="G9" i="8" l="1"/>
  <c r="G10" i="8"/>
  <c r="G24" i="3"/>
  <c r="G22" i="3"/>
  <c r="D13" i="4" s="1"/>
  <c r="C29" i="6" s="1"/>
  <c r="C23" i="7" s="1"/>
  <c r="D11" i="4" l="1"/>
  <c r="C44" i="6" l="1"/>
  <c r="C38" i="7" s="1"/>
  <c r="D9" i="4"/>
  <c r="E9" i="2"/>
  <c r="D11" i="2" l="1"/>
  <c r="D17" i="2" l="1"/>
  <c r="F9" i="2"/>
  <c r="D9" i="2" s="1"/>
  <c r="G64" i="3"/>
  <c r="G63" i="3" s="1"/>
  <c r="G62" i="3" s="1"/>
  <c r="G61" i="3" s="1"/>
  <c r="G59" i="3" s="1"/>
  <c r="G57" i="3" s="1"/>
  <c r="G47" i="3" s="1"/>
  <c r="C71" i="6"/>
  <c r="C65" i="7" s="1"/>
  <c r="D32" i="1"/>
  <c r="D31" i="1" s="1"/>
  <c r="G45" i="3" l="1"/>
  <c r="G43" i="3" s="1"/>
  <c r="G41" i="3" s="1"/>
  <c r="G39" i="3" s="1"/>
  <c r="D12" i="1" l="1"/>
  <c r="G38" i="3"/>
  <c r="G37" i="3" s="1"/>
  <c r="G36" i="3" s="1"/>
  <c r="G35" i="3" s="1"/>
  <c r="G31" i="3" l="1"/>
  <c r="G20" i="3" s="1"/>
  <c r="G18" i="3" s="1"/>
  <c r="G16" i="3" s="1"/>
  <c r="G14" i="3" s="1"/>
  <c r="G12" i="3" s="1"/>
  <c r="G10" i="3" s="1"/>
  <c r="G33" i="3"/>
  <c r="D10" i="1"/>
  <c r="D11" i="1"/>
</calcChain>
</file>

<file path=xl/sharedStrings.xml><?xml version="1.0" encoding="utf-8"?>
<sst xmlns="http://schemas.openxmlformats.org/spreadsheetml/2006/main" count="381" uniqueCount="167">
  <si>
    <t>Հավելված N 1</t>
  </si>
  <si>
    <t>ՀՀ կառավարության 2021 թվականի</t>
  </si>
  <si>
    <t xml:space="preserve">                   -ի N        -Ն որոշման</t>
  </si>
  <si>
    <t xml:space="preserve"> Ծրագրային դասիչը</t>
  </si>
  <si>
    <t xml:space="preserve"> Բյուջետային գլխավոր կարգադրիչների, ծրագրերի և միջոցառումների անվանումները</t>
  </si>
  <si>
    <t>Ցուցանիշների փոփոխությունը (ավելացումները նշված են դրական նշանով, իսկ նվազեցումները` փակագծերում)</t>
  </si>
  <si>
    <t xml:space="preserve"> Տարի</t>
  </si>
  <si>
    <t xml:space="preserve"> ԸՆԴԱՄԵՆԸ</t>
  </si>
  <si>
    <t xml:space="preserve"> ՀՀ տարածքային կառավարման և ենթակառուցվածքների նախարարություն</t>
  </si>
  <si>
    <t xml:space="preserve"> 1004</t>
  </si>
  <si>
    <t xml:space="preserve"> Ծրագրի անվանումը`</t>
  </si>
  <si>
    <t xml:space="preserve"> Ոռոգման համակարգի առողջացում</t>
  </si>
  <si>
    <t xml:space="preserve"> Ծրագրի նպատակը`</t>
  </si>
  <si>
    <t xml:space="preserve"> Ոռոգման ծառայությունների հասանելիության և մատչելիության ապահովում</t>
  </si>
  <si>
    <t xml:space="preserve"> Վերջնական արդյունքի նկարագրությունը`</t>
  </si>
  <si>
    <t xml:space="preserve"> Ոռոգման ջրի մատակարարման արդյունավետության և հասանելիության բարելավում՝ կորուստների կրճատում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</si>
  <si>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</si>
  <si>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</si>
  <si>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</si>
  <si>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</si>
  <si>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Պետական մարմինների կողմից օգտագործվող ոչ ֆինանսական ակտիվների հետ գործառնություններ</t>
  </si>
  <si>
    <t>Հավելված N 2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</si>
  <si>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</si>
  <si>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</si>
  <si>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</si>
  <si>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</si>
  <si>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</si>
  <si>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</si>
  <si>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</si>
  <si>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</si>
  <si>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</si>
  <si>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</si>
  <si>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</si>
  <si>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</si>
  <si>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</si>
  <si>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</si>
  <si>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</si>
  <si>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</si>
  <si>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</si>
  <si>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</si>
  <si>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</si>
  <si>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</si>
  <si>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</si>
  <si>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</si>
  <si>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</si>
  <si>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</si>
  <si>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</si>
  <si>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</si>
  <si>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</si>
  <si>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</si>
  <si>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>ՀՀ տարածքային կառավարման և ենթակառուցվածքների նախարարություն</t>
  </si>
  <si>
    <t xml:space="preserve"> այդ թվում` ըստ կատարողների</t>
  </si>
  <si>
    <t>ՀՀ տարածքային կառավարման և ենթակառուցվածքների նախարարության ջրային կոմիտե</t>
  </si>
  <si>
    <t xml:space="preserve"> այդ թվում` բյուջետային ծախսերի տնտեսագիտական դասակարգման հոդվածներ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</si>
  <si>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</si>
  <si>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</si>
  <si>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</si>
  <si>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 Շենքերի և շինությունների շինարարություն</t>
  </si>
  <si>
    <t>Հավելված N 4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</si>
  <si>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</si>
  <si>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Տարի</t>
  </si>
  <si>
    <t>այդ թվում` ըստ կատարողների</t>
  </si>
  <si>
    <t>ՀՀ տարածքային կառավարման և ենթակառուցվածքների նախարարության  ջրային կոմիտե</t>
  </si>
  <si>
    <t>այդ թվում` ըստ ուղղությունների</t>
  </si>
  <si>
    <t>Աղյուսակ N 1</t>
  </si>
  <si>
    <t xml:space="preserve"> ՀՀ տարածքային կառավարման և ենթակառուցվածքների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</si>
  <si>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</si>
  <si>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</si>
  <si>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</si>
  <si>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1004 </t>
  </si>
  <si>
    <t xml:space="preserve"> Ոռոգման համակարգի առողջացում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</si>
  <si>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</si>
  <si>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</si>
  <si>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</si>
  <si>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</si>
  <si>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</si>
  <si>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</si>
  <si>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</si>
  <si>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>Պետական մարմինների կողմից օգտագործվող ոչ ֆինանսական ակտիվների հետ գործառնություններ</t>
  </si>
  <si>
    <t xml:space="preserve"> Ակտիվն օգտագործող կազմակերպության(ների) անվանում(ները)՛ </t>
  </si>
  <si>
    <t>ՀՀ ՏԿԵՆ ջրային կոմիտե</t>
  </si>
  <si>
    <t xml:space="preserve"> Արդյունքի չափորոշիչներ </t>
  </si>
  <si>
    <t xml:space="preserve"> Միջոցառման վրա կատարվող ծախսը (հազար դրամ) </t>
  </si>
  <si>
    <t xml:space="preserve"> Պետական մարմինների կողմից օգտագործվող ոչ ֆինանսական ակտիվների հետ գործառնություններ </t>
  </si>
  <si>
    <t>Աղյուսակ N 2</t>
  </si>
  <si>
    <t xml:space="preserve">ՀՀ տարածքային կառավարման և ենթակառուցվածքների նախարարության ջրային կոմիտե </t>
  </si>
  <si>
    <t>-ի  N       -Ն որոշման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</si>
  <si>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</si>
  <si>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</si>
  <si>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</si>
  <si>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</si>
  <si>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</si>
  <si>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</si>
  <si>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գումարը 
(հազ. դրամ)</t>
  </si>
  <si>
    <t>ՄԱՍ II ԱՇԽԱՏԱՆՔՆԵՐ</t>
  </si>
  <si>
    <t>ԲՄ</t>
  </si>
  <si>
    <t>դրամ</t>
  </si>
  <si>
    <t>ՄԱՍ III ԾԱՌԱՅՈՒԹՅՈՒՆՆԵՐ</t>
  </si>
  <si>
    <t>ԳՀ</t>
  </si>
  <si>
    <t>Հեր-Հերի ջրամբարից ինքնահոս ջրատարի կառուցում</t>
  </si>
  <si>
    <t>Հեր-Հերի ջրամբարից ինքնահոս ջրատարի կառուցման համար նախագծերի և աշխատանքների ձեռքբերում</t>
  </si>
  <si>
    <t>Կառուցվող ջրատար, կմ</t>
  </si>
  <si>
    <t>45241170/1</t>
  </si>
  <si>
    <t>ջրամատակարարման համակարգերի կառուցում</t>
  </si>
  <si>
    <t xml:space="preserve"> ՀԱՅԱՍՏԱՆԻ ՀԱՆՐԱՊԵՏՈՒԹՅԱՆ ԿԱՌԱՎԱՐՈՒԹՅԱՆ 2020 ԹՎԱԿԱՆԻ ԴԵԿՏԵՄԲԵՐԻ 30-Ի N 2215-Ն ՈՐՈՇՄԱՆ N 10 ՀԱՎԵԼՎԱԾՈՒՄ ԿԱՏԱՐՎՈՂ ՓՈՓՈԽՈՒԹՅՈՒՆՆԵՐԸ ԵՎ ԼՐԱՑՈՒՄՆԵՐԸ</t>
  </si>
  <si>
    <t xml:space="preserve"> ՀԱՅԱՍՏԱՆԻ ՀԱՆՐԱՊԵՏՈՒԹՅԱՆ ԿԱՌԱՎԱՐՈՒԹՅԱՆ 2020 ԹՎԱԿԱՆԻ ԴԵԿՏԵՄԲԵՐԻ 30-Ի N 2215-Ն ՈՐՈՇՄԱՆ N 5 ՀԱՎԵԼՎԱԾԻ N 2 ԱՂՅՈՒՍԱԿՈՒՄ ԿԱՏԱՐՎՈՂ ՓՈՓՈԽՈՒԹՅՈՒՆՆԵՐԸ ԵՎ ԼՐԱՑՈՒՄՆԵՐԸ</t>
  </si>
  <si>
    <t>«ՀԱՅԱՍՏԱՆԻ ՀԱՆՐԱՊԵՏՈՒԹՅԱՆ 2021 ԹՎԱԿԱՆԻ ՊԵՏԱԿԱՆ ԲՅՈՒՋԵԻ ՄԱՍԻՆ» ՕՐԵՆՔԻ N 1 ՀԱՎԵԼՎԱԾԻ N 3 ԱՂՅՈՒՍԱԿՈՒՄ ԿԱՏԱՐՎՈՂ  ՓՈՓՈԽՈՒԹՅՈՒՆՆԵՐԸ ԵՎ ԼՐԱՑՈՒՄՆԵՐԸ</t>
  </si>
  <si>
    <t>Ցուցանիշների փոփոխությունը (ավելացումները նշված են դրական նշանով, իսկ նվազեցումները՝ փակագծերում)</t>
  </si>
  <si>
    <t>Ցուցանիշների փոփոխությունը (ավելացումները նշված են դրական նշանով)</t>
  </si>
  <si>
    <t>Ցուցանիշների փոփոխությունը (նվազեցումները` նշված են փակագծերում)</t>
  </si>
  <si>
    <t>հազ.դրամ</t>
  </si>
  <si>
    <t>Ցուցանիշների փոփոխությունը (ավելացումները նշված են դրական նշանով, իսկ նվազեցումները՝ փակագծերում)</t>
  </si>
  <si>
    <t>նախագծերի պատրաստում, ծախսերի գնահատում</t>
  </si>
  <si>
    <t xml:space="preserve"> ԱՅԼ ՀԻՄՆԱԿԱՆ ՄԻՋՈՑՆԵՐ</t>
  </si>
  <si>
    <t xml:space="preserve"> - Նախագծահետազոտական ծախսեր</t>
  </si>
  <si>
    <t>Նախագծանախահաշվային փաստաթղթեր, հատ</t>
  </si>
  <si>
    <t>«ՀԱՅԱՍՏԱՆԻ ՀԱՆՐԱՊԵՏՈՒԹՅԱՆ 2021 ԹՎԱԿԱՆԻ ՊԵՏԱԿԱՆ ԲՅՈՒՋԵԻ ՄԱՍԻՆ» ՕՐԵՆՔԻ N 1 ՀԱՎԵԼՎԱԾԻ N 2 ԱՂՅՈՒՍԱԿՈՒՄ ԿԱՏԱՐՎՈՂ  ՎԵՐԱԲԱՇԽՈՒՄԸ ԵՎ ՀԱՅԱՍՏԱՆԻ ՀԱՆՐԱՊԵՏՈՒԹՅԱՆ ԿԱՌԱՎԱՐՈՒԹՅԱՆ 2020 ԹՎԱԿԱՆԻ ԴԵԿՏԵՄԲԵՐԻ 30-Ի N 2215-Ն ՈՐՈՇՄԱՆ N 5 ՀԱՎԵԼՎԱԾԻ N 1 ԱՂՅՈՒՍԱԿՈՒՄ ԿԱՏԱՐՎՈՂ  ՓՈՓՈԽՈՒԹՅՈՒՆՆԵՐԸ</t>
  </si>
  <si>
    <t>Ցուցանիշների փոփոխությունը (նվազեցումները նշված են փակագծերում)</t>
  </si>
  <si>
    <t>Փոքր և միջին ջրամբարների կառուցում</t>
  </si>
  <si>
    <t>Փոքր և միջին ջրամբարների կառուցման նախագծերի և աշխատանքների  ձեռքբերում</t>
  </si>
  <si>
    <t>Փոքր և միջին ջրամբարների կառուցման աշխատանքներ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</si>
  <si>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</si>
  <si>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</si>
  <si>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</si>
  <si>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</si>
  <si>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</si>
  <si>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</si>
  <si>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</si>
  <si>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</si>
  <si>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</si>
  <si>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</si>
  <si>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</si>
  <si>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</si>
  <si>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</si>
  <si>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</si>
  <si>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</si>
  <si>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</si>
  <si>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</si>
  <si>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</si>
  <si>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</si>
  <si>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</si>
  <si>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</si>
  <si>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Միջոցառումն իրականացնողի անվանումը </t>
  </si>
  <si>
    <t>ՀՀ Գեղարքունիքի մարզի Արգիճիի ջրամբարի կառուցման  նախագծանախահաշվային փաստաթղթերի ձեռքբերում</t>
  </si>
  <si>
    <t>ՀՀ Գեղարքունիքի մարզի  Աստղաձորի ջրամբարի կառուցման  նախագծանախահաշվային փաստաթղթերի ձեռքբերում</t>
  </si>
  <si>
    <t>ՀԱՅԱՍՏԱՆԻ ՀԱՆՐԱՊԵՏՈՒԹՅԱՆ ԿԱՌԱՎԱՐՈՒԹՅԱՆ 2020 ԹՎԱԿԱՆԻ ԴԵԿՏԵՄԲԵՐԻ 30-Ի N 2215-Ն ՈՐՈՇՄԱՆ N 9.1 ՀԱՎԵԼՎԱԾԻ  N 9.1.26 ԵՎ N 9.1.58 ԱՂՅՈՒՍԱԿՆԵՐՈՒՄ ԿԱՏԱՐՎՈՂ ՓՈՓՈԽՈՒԹՅՈՒՆՆԵՐԸ ԵՎ ԼՐԱՑՈՒՄՆԵՐԸ</t>
  </si>
  <si>
    <t>Հավելված N 5</t>
  </si>
  <si>
    <t>Հավելված  N 6</t>
  </si>
  <si>
    <t>71241200/502</t>
  </si>
  <si>
    <t>71241200/503</t>
  </si>
  <si>
    <t>Ցուցանիշների փոփոխությունը                        (նվազեցումները նշված են փակագծերում)</t>
  </si>
  <si>
    <t>Արգիճիի ջրամբարի նախագծման աշխատանքների իրականացման ժամկետ, ամիս</t>
  </si>
  <si>
    <t>Աստղաձորի ջրամբարի նախագծման աշխատանքների իրականացման ժամկետ, ամիս</t>
  </si>
  <si>
    <t>Ցուցանիշների փոփոխությունը      (ավելացումները նշված են դրական նշանով)</t>
  </si>
  <si>
    <t>Նախագծվող Արգիճիի ջրամբարի ծավալը, մլն մ3</t>
  </si>
  <si>
    <t>Նախագծվող Աստղաձորի ջրամբարի ծավալը, մլն մ3</t>
  </si>
  <si>
    <t>հազ. դրամ</t>
  </si>
  <si>
    <t>ՀԱՅԱՍՏԱՆԻ ՀԱՆՐԱՊԵՏՈՒԹՅԱՆ ԿԱՌԱՎԱՐՈՒԹՅԱՆ 2020 ԹՎԱԿԱՆԻ ԴԵԿՏԵՄԲԵՐԻ 30-Ի N 2215-Ն ՈՐՈՇՄԱՆ NN 3 և 4 ՀԱՎԵԼՎԱԾՆԵՐՈՒՄ ԿԱՏԱՐՎՈՂ  ՓՈՓՈԽՈՒԹՅՈՒՆՆԵՐԸ ԵՎ ԼՐԱՑՈՒՄՆԵՐԸ</t>
  </si>
  <si>
    <t>ՀԱՅԱՍՏԱՆԻ ՀԱՆՐԱՊԵՏՈՒԹՅԱՆ ԿԱՌԱՎԱՐՈՒԹՅԱՆ 2020 ԹՎԱԿԱՆԻ ԴԵԿՏԵՄԲԵՐԻ 30-Ի N 2215-Ն ՈՐՈՇՄԱՆ N 9 ՀԱՎԵԼՎԱԾԻ NN 9.8 ԵՎ 9.47 ԱՂՅՈՒՍԱԿՆԵՐՈՒՄ ԿԱՏԱՐՎՈՂ ՓՈՓՈԽՈՒԹՅՈՒՆՆԵՐԸ ԵՎ ԼՐԱՑՈՒՄՆԵՐԸ</t>
  </si>
  <si>
    <t xml:space="preserve"> ՄԱՍ 1. ՊԵՏԱԿԱՆ ՄԱՐՄՆԻ ԳԾՈՎ ԱՐԴՅՈՒՆՔԱՅԻՆ (ԿԱՏԱՐՈՂԱԿԱՆ) ՑՈՒՑԱՆԻՇՆԵՐԸ </t>
  </si>
  <si>
    <t xml:space="preserve"> Բաժին N 04</t>
  </si>
  <si>
    <t xml:space="preserve"> Խումբ N 02</t>
  </si>
  <si>
    <t xml:space="preserve"> Դաս N 04</t>
  </si>
  <si>
    <t>Ոռոգում</t>
  </si>
  <si>
    <t>1004 31010</t>
  </si>
  <si>
    <t>1004 31013</t>
  </si>
  <si>
    <t>Հավելված 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</si>
</sst>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-* #,##0.00\ _դ_ր_._-;\-* #,##0.00\ _դ_ր_._-;_-* &quot;-&quot;??\ _դ_ր_._-;_-@_-"/>
    <numFmt numFmtId="165" formatCode="_(* #,##0.00_);_(* \(#,##0.00\);_(* &quot;-&quot;??_);_(@_)"/>
    <numFmt numFmtId="166" formatCode="##,##0.0;\(##,##0.0\);\-"/>
    <numFmt numFmtId="167" formatCode="#,##0.0_);\(#,##0.0\)"/>
    <numFmt numFmtId="168" formatCode="#,##0.0"/>
    <numFmt numFmtId="169" formatCode="0.0"/>
    <numFmt numFmtId="170" formatCode="##,##0;\(##,##0\);\-"/>
    <numFmt numFmtId="171" formatCode="##,##0.00;\(##,##0.00\);\-"/>
  </numFmts>
  <fonts count="76" x14ac:knownFonts="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8"/>
      <color theme="3"/>
      <name val="Calibri Light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b/>
      <sz val="8"/>
      <name val="GHEA Grapalat"/>
      <family val="2"/>
    </font>
    <font>
      <i/>
      <sz val="8"/>
      <name val="GHEA Grapalat"/>
      <family val="2"/>
    </font>
    <font>
      <sz val="10"/>
      <name val="GHEA Grapalat"/>
      <family val="2"/>
    </font>
    <font>
      <b/>
      <sz val="10"/>
      <color indexed="8"/>
      <name val="GHEA Grapalat"/>
      <family val="3"/>
    </font>
    <font>
      <b/>
      <sz val="10"/>
      <name val="GHEA Grapalat"/>
      <family val="3"/>
    </font>
    <font>
      <b/>
      <sz val="12"/>
      <color indexed="8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sz val="9"/>
      <name val="GHEA Grapalat"/>
      <family val="2"/>
    </font>
    <font>
      <b/>
      <sz val="10"/>
      <name val="GHEA Grapalat"/>
      <family val="2"/>
    </font>
    <font>
      <b/>
      <sz val="9"/>
      <name val="GHEA Grapalat"/>
      <family val="2"/>
    </font>
    <font>
      <i/>
      <sz val="10"/>
      <name val="GHEA Grapalat"/>
      <family val="2"/>
    </font>
    <font>
      <sz val="9"/>
      <name val="GHEA Grapalat"/>
      <family val="3"/>
    </font>
    <font>
      <sz val="12"/>
      <name val="GHEA Grapalat"/>
      <family val="3"/>
    </font>
    <font>
      <sz val="10"/>
      <name val="GHEA Grapalat"/>
      <family val="3"/>
    </font>
    <font>
      <b/>
      <u/>
      <sz val="12"/>
      <color indexed="8"/>
      <name val="GHEA Grapalat"/>
      <family val="3"/>
    </font>
    <font>
      <b/>
      <sz val="12"/>
      <name val="GHEA Grapalat"/>
      <family val="3"/>
    </font>
    <font>
      <sz val="8"/>
      <name val="GHEA Grapalat"/>
      <family val="3"/>
    </font>
    <font>
      <sz val="8"/>
      <color indexed="8"/>
      <name val="GHEA Grapalat"/>
      <family val="2"/>
    </font>
    <font>
      <b/>
      <i/>
      <sz val="12"/>
      <name val="GHEA Grapalat"/>
      <family val="3"/>
    </font>
    <font>
      <i/>
      <sz val="12"/>
      <name val="GHEA Grapalat"/>
      <family val="3"/>
    </font>
    <font>
      <b/>
      <sz val="14"/>
      <name val="GHEA Grapalat"/>
      <family val="2"/>
    </font>
    <font>
      <b/>
      <sz val="8"/>
      <name val="GHEA Grapalat"/>
      <family val="3"/>
    </font>
    <font>
      <i/>
      <sz val="8"/>
      <color indexed="8"/>
      <name val="GHEA Grapalat"/>
      <family val="2"/>
    </font>
    <font>
      <b/>
      <sz val="11"/>
      <name val="GHEA Grapalat"/>
      <family val="2"/>
    </font>
    <font>
      <sz val="10"/>
      <name val="Arial Armenian"/>
      <family val="2"/>
    </font>
    <font>
      <b/>
      <i/>
      <sz val="10"/>
      <name val="GHEA Grapalat"/>
      <family val="3"/>
    </font>
    <font>
      <sz val="8"/>
      <color rgb="FFFF0000"/>
      <name val="GHEA Grapalat"/>
      <family val="2"/>
    </font>
    <font>
      <sz val="10"/>
      <color indexed="8"/>
      <name val="GHEA Grapalat"/>
      <family val="3"/>
    </font>
    <font>
      <sz val="8"/>
      <color rgb="FFFF0000"/>
      <name val="GHEA Grapalat"/>
      <family val="3"/>
    </font>
    <font>
      <sz val="12"/>
      <color rgb="FFFF0000"/>
      <name val="GHEA Grapalat"/>
      <family val="3"/>
    </font>
    <font>
      <sz val="11"/>
      <color rgb="FFFF0000"/>
      <name val="GHEA Grapalat"/>
      <family val="3"/>
    </font>
    <font>
      <b/>
      <sz val="11"/>
      <color rgb="FFFF0000"/>
      <name val="GHEA Grapalat"/>
      <family val="3"/>
    </font>
    <font>
      <i/>
      <sz val="10"/>
      <name val="GHEA Grapalat"/>
      <family val="3"/>
    </font>
    <font>
      <b/>
      <sz val="9"/>
      <name val="GHEA Grapalat"/>
      <family val="3"/>
    </font>
    <font>
      <sz val="9"/>
      <color indexed="8"/>
      <name val="GHEA Grapalat"/>
      <family val="3"/>
    </font>
    <font>
      <i/>
      <sz val="9"/>
      <name val="GHEA Grapalat"/>
      <family val="3"/>
    </font>
    <font>
      <sz val="11"/>
      <color theme="1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5F5F5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5">
    <xf numFmtId="0" fontId="0" fillId="0" borderId="0">
      <alignment horizontal="left" vertical="top" wrapText="1"/>
    </xf>
    <xf numFmtId="164" fontId="18" fillId="0" borderId="0" applyFont="0" applyFill="0" applyBorder="0" applyAlignment="0" applyProtection="0">
      <alignment horizontal="left" vertical="top"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>
      <alignment horizontal="left" vertical="top" wrapText="1"/>
    </xf>
    <xf numFmtId="0" fontId="19" fillId="0" borderId="0"/>
    <xf numFmtId="0" fontId="20" fillId="0" borderId="0"/>
    <xf numFmtId="0" fontId="21" fillId="0" borderId="0"/>
    <xf numFmtId="166" fontId="18" fillId="0" borderId="0" applyFill="0" applyBorder="0" applyProtection="0">
      <alignment horizontal="right" vertical="top"/>
    </xf>
    <xf numFmtId="166" fontId="23" fillId="0" borderId="0" applyFill="0" applyBorder="0" applyProtection="0">
      <alignment horizontal="right" vertical="top"/>
    </xf>
    <xf numFmtId="0" fontId="20" fillId="0" borderId="0"/>
    <xf numFmtId="0" fontId="20" fillId="0" borderId="0"/>
    <xf numFmtId="0" fontId="18" fillId="0" borderId="0">
      <alignment horizontal="left" vertical="top" wrapText="1"/>
    </xf>
    <xf numFmtId="0" fontId="18" fillId="0" borderId="0">
      <alignment horizontal="left" vertical="top" wrapText="1"/>
    </xf>
    <xf numFmtId="0" fontId="47" fillId="0" borderId="0"/>
    <xf numFmtId="0" fontId="59" fillId="10" borderId="0" applyNumberFormat="0" applyBorder="0" applyAlignment="0" applyProtection="0"/>
    <xf numFmtId="0" fontId="59" fillId="14" borderId="0" applyNumberFormat="0" applyBorder="0" applyAlignment="0" applyProtection="0"/>
    <xf numFmtId="0" fontId="59" fillId="18" borderId="0" applyNumberFormat="0" applyBorder="0" applyAlignment="0" applyProtection="0"/>
    <xf numFmtId="0" fontId="59" fillId="22" borderId="0" applyNumberFormat="0" applyBorder="0" applyAlignment="0" applyProtection="0"/>
    <xf numFmtId="0" fontId="59" fillId="26" borderId="0" applyNumberFormat="0" applyBorder="0" applyAlignment="0" applyProtection="0"/>
    <xf numFmtId="0" fontId="59" fillId="30" borderId="0" applyNumberFormat="0" applyBorder="0" applyAlignment="0" applyProtection="0"/>
    <xf numFmtId="0" fontId="59" fillId="11" borderId="0" applyNumberFormat="0" applyBorder="0" applyAlignment="0" applyProtection="0"/>
    <xf numFmtId="0" fontId="59" fillId="15" borderId="0" applyNumberFormat="0" applyBorder="0" applyAlignment="0" applyProtection="0"/>
    <xf numFmtId="0" fontId="59" fillId="19" borderId="0" applyNumberFormat="0" applyBorder="0" applyAlignment="0" applyProtection="0"/>
    <xf numFmtId="0" fontId="59" fillId="23" borderId="0" applyNumberFormat="0" applyBorder="0" applyAlignment="0" applyProtection="0"/>
    <xf numFmtId="0" fontId="59" fillId="27" borderId="0" applyNumberFormat="0" applyBorder="0" applyAlignment="0" applyProtection="0"/>
    <xf numFmtId="0" fontId="59" fillId="31" borderId="0" applyNumberFormat="0" applyBorder="0" applyAlignment="0" applyProtection="0"/>
    <xf numFmtId="0" fontId="75" fillId="12" borderId="0" applyNumberFormat="0" applyBorder="0" applyAlignment="0" applyProtection="0"/>
    <xf numFmtId="0" fontId="75" fillId="16" borderId="0" applyNumberFormat="0" applyBorder="0" applyAlignment="0" applyProtection="0"/>
    <xf numFmtId="0" fontId="75" fillId="20" borderId="0" applyNumberFormat="0" applyBorder="0" applyAlignment="0" applyProtection="0"/>
    <xf numFmtId="0" fontId="75" fillId="24" borderId="0" applyNumberFormat="0" applyBorder="0" applyAlignment="0" applyProtection="0"/>
    <xf numFmtId="0" fontId="75" fillId="28" borderId="0" applyNumberFormat="0" applyBorder="0" applyAlignment="0" applyProtection="0"/>
    <xf numFmtId="0" fontId="75" fillId="32" borderId="0" applyNumberFormat="0" applyBorder="0" applyAlignment="0" applyProtection="0"/>
    <xf numFmtId="0" fontId="75" fillId="9" borderId="0" applyNumberFormat="0" applyBorder="0" applyAlignment="0" applyProtection="0"/>
    <xf numFmtId="0" fontId="75" fillId="13" borderId="0" applyNumberFormat="0" applyBorder="0" applyAlignment="0" applyProtection="0"/>
    <xf numFmtId="0" fontId="75" fillId="17" borderId="0" applyNumberFormat="0" applyBorder="0" applyAlignment="0" applyProtection="0"/>
    <xf numFmtId="0" fontId="75" fillId="21" borderId="0" applyNumberFormat="0" applyBorder="0" applyAlignment="0" applyProtection="0"/>
    <xf numFmtId="0" fontId="75" fillId="25" borderId="0" applyNumberFormat="0" applyBorder="0" applyAlignment="0" applyProtection="0"/>
    <xf numFmtId="0" fontId="75" fillId="29" borderId="0" applyNumberFormat="0" applyBorder="0" applyAlignment="0" applyProtection="0"/>
    <xf numFmtId="0" fontId="65" fillId="3" borderId="0" applyNumberFormat="0" applyBorder="0" applyAlignment="0" applyProtection="0"/>
    <xf numFmtId="0" fontId="69" fillId="6" borderId="4" applyNumberFormat="0" applyAlignment="0" applyProtection="0"/>
    <xf numFmtId="0" fontId="71" fillId="7" borderId="7" applyNumberFormat="0" applyAlignment="0" applyProtection="0"/>
    <xf numFmtId="0" fontId="73" fillId="0" borderId="0" applyNumberFormat="0" applyFill="0" applyBorder="0" applyAlignment="0" applyProtection="0"/>
    <xf numFmtId="0" fontId="64" fillId="2" borderId="0" applyNumberFormat="0" applyBorder="0" applyAlignment="0" applyProtection="0"/>
    <xf numFmtId="0" fontId="61" fillId="0" borderId="1" applyNumberFormat="0" applyFill="0" applyAlignment="0" applyProtection="0"/>
    <xf numFmtId="0" fontId="62" fillId="0" borderId="2" applyNumberFormat="0" applyFill="0" applyAlignment="0" applyProtection="0"/>
    <xf numFmtId="0" fontId="63" fillId="0" borderId="3" applyNumberFormat="0" applyFill="0" applyAlignment="0" applyProtection="0"/>
    <xf numFmtId="0" fontId="63" fillId="0" borderId="0" applyNumberFormat="0" applyFill="0" applyBorder="0" applyAlignment="0" applyProtection="0"/>
    <xf numFmtId="0" fontId="67" fillId="5" borderId="4" applyNumberFormat="0" applyAlignment="0" applyProtection="0"/>
    <xf numFmtId="0" fontId="70" fillId="0" borderId="6" applyNumberFormat="0" applyFill="0" applyAlignment="0" applyProtection="0"/>
    <xf numFmtId="0" fontId="66" fillId="4" borderId="0" applyNumberFormat="0" applyBorder="0" applyAlignment="0" applyProtection="0"/>
    <xf numFmtId="0" fontId="59" fillId="8" borderId="8" applyNumberFormat="0" applyFont="0" applyAlignment="0" applyProtection="0"/>
    <xf numFmtId="0" fontId="68" fillId="6" borderId="5" applyNumberFormat="0" applyAlignment="0" applyProtection="0"/>
    <xf numFmtId="0" fontId="60" fillId="0" borderId="0" applyNumberFormat="0" applyFill="0" applyBorder="0" applyAlignment="0" applyProtection="0"/>
    <xf numFmtId="0" fontId="74" fillId="0" borderId="9" applyNumberFormat="0" applyFill="0" applyAlignment="0" applyProtection="0"/>
    <xf numFmtId="0" fontId="72" fillId="0" borderId="0" applyNumberFormat="0" applyFill="0" applyBorder="0" applyAlignment="0" applyProtection="0"/>
  </cellStyleXfs>
  <cellXfs count="406">
    <xf numFmtId="0" fontId="0" fillId="0" borderId="0" xfId="0">
      <alignment horizontal="left" vertical="top" wrapText="1"/>
    </xf>
    <xf numFmtId="0" fontId="30" fillId="0" borderId="0" xfId="0" applyFont="1">
      <alignment horizontal="left" vertical="top" wrapText="1"/>
    </xf>
    <xf numFmtId="0" fontId="24" fillId="0" borderId="0" xfId="0" applyFont="1">
      <alignment horizontal="left" vertical="top" wrapText="1"/>
    </xf>
    <xf numFmtId="0" fontId="30" fillId="0" borderId="0" xfId="0" applyFont="1" applyAlignment="1">
      <alignment horizontal="left" vertical="top" wrapText="1"/>
    </xf>
    <xf numFmtId="0" fontId="30" fillId="0" borderId="0" xfId="0" applyFont="1" applyFill="1" applyAlignment="1">
      <alignment vertical="center" wrapText="1"/>
    </xf>
    <xf numFmtId="0" fontId="31" fillId="0" borderId="0" xfId="44" applyFont="1" applyFill="1" applyAlignment="1">
      <alignment horizontal="right" vertical="center"/>
    </xf>
    <xf numFmtId="0" fontId="32" fillId="0" borderId="0" xfId="44" applyFont="1" applyFill="1" applyAlignment="1">
      <alignment vertical="center"/>
    </xf>
    <xf numFmtId="0" fontId="31" fillId="0" borderId="0" xfId="0" applyNumberFormat="1" applyFont="1" applyFill="1" applyAlignment="1">
      <alignment vertical="center" wrapText="1"/>
    </xf>
    <xf numFmtId="0" fontId="32" fillId="0" borderId="0" xfId="0" applyNumberFormat="1" applyFont="1" applyFill="1" applyAlignment="1">
      <alignment vertical="center" wrapText="1"/>
    </xf>
    <xf numFmtId="0" fontId="24" fillId="0" borderId="10" xfId="0" applyFont="1" applyBorder="1" applyAlignment="1">
      <alignment horizontal="center" vertical="center" wrapText="1"/>
    </xf>
    <xf numFmtId="0" fontId="32" fillId="0" borderId="0" xfId="0" applyFont="1" applyAlignment="1">
      <alignment horizontal="left" vertical="center" wrapText="1"/>
    </xf>
    <xf numFmtId="0" fontId="31" fillId="0" borderId="10" xfId="0" applyFont="1" applyBorder="1" applyAlignment="1">
      <alignment horizontal="left" vertical="center" wrapText="1"/>
    </xf>
    <xf numFmtId="166" fontId="31" fillId="0" borderId="21" xfId="47" applyNumberFormat="1" applyFont="1" applyBorder="1" applyAlignment="1">
      <alignment horizontal="right" vertical="center"/>
    </xf>
    <xf numFmtId="0" fontId="31" fillId="0" borderId="0" xfId="0" applyFont="1" applyAlignment="1">
      <alignment horizontal="left" vertical="center" wrapText="1"/>
    </xf>
    <xf numFmtId="0" fontId="30" fillId="33" borderId="0" xfId="0" applyFont="1" applyFill="1">
      <alignment horizontal="left" vertical="top" wrapText="1"/>
    </xf>
    <xf numFmtId="0" fontId="24" fillId="33" borderId="10" xfId="0" applyFont="1" applyFill="1" applyBorder="1">
      <alignment horizontal="left" vertical="top" wrapText="1"/>
    </xf>
    <xf numFmtId="0" fontId="31" fillId="33" borderId="10" xfId="0" applyFont="1" applyFill="1" applyBorder="1" applyAlignment="1">
      <alignment horizontal="left" vertical="top" wrapText="1"/>
    </xf>
    <xf numFmtId="166" fontId="33" fillId="33" borderId="10" xfId="0" applyNumberFormat="1" applyFont="1" applyFill="1" applyBorder="1" applyAlignment="1">
      <alignment horizontal="right" vertical="top" wrapText="1"/>
    </xf>
    <xf numFmtId="0" fontId="24" fillId="33" borderId="0" xfId="0" applyFont="1" applyFill="1">
      <alignment horizontal="left" vertical="top" wrapText="1"/>
    </xf>
    <xf numFmtId="0" fontId="26" fillId="33" borderId="10" xfId="0" applyFont="1" applyFill="1" applyBorder="1" applyAlignment="1">
      <alignment horizontal="left" vertical="top" wrapText="1"/>
    </xf>
    <xf numFmtId="0" fontId="33" fillId="33" borderId="10" xfId="0" applyFont="1" applyFill="1" applyBorder="1">
      <alignment horizontal="left" vertical="top" wrapText="1"/>
    </xf>
    <xf numFmtId="0" fontId="24" fillId="33" borderId="10" xfId="0" applyFont="1" applyFill="1" applyBorder="1" applyAlignment="1">
      <alignment horizontal="left" vertical="top" wrapText="1"/>
    </xf>
    <xf numFmtId="0" fontId="24" fillId="0" borderId="10" xfId="0" applyFont="1" applyFill="1" applyBorder="1" applyAlignment="1">
      <alignment horizontal="left" vertical="top" wrapText="1"/>
    </xf>
    <xf numFmtId="0" fontId="0" fillId="33" borderId="10" xfId="0" applyFont="1" applyFill="1" applyBorder="1" applyAlignment="1">
      <alignment horizontal="left" vertical="top" wrapText="1"/>
    </xf>
    <xf numFmtId="0" fontId="34" fillId="0" borderId="0" xfId="0" applyFont="1" applyFill="1" applyAlignment="1">
      <alignment vertical="center" wrapText="1"/>
    </xf>
    <xf numFmtId="0" fontId="29" fillId="0" borderId="0" xfId="44" applyFont="1" applyFill="1" applyAlignment="1">
      <alignment vertical="center"/>
    </xf>
    <xf numFmtId="0" fontId="29" fillId="0" borderId="0" xfId="0" applyNumberFormat="1" applyFont="1" applyFill="1" applyAlignment="1">
      <alignment horizontal="center" vertical="center" wrapText="1"/>
    </xf>
    <xf numFmtId="0" fontId="29" fillId="0" borderId="0" xfId="0" applyNumberFormat="1" applyFont="1" applyFill="1" applyAlignment="1">
      <alignment vertical="center" wrapText="1"/>
    </xf>
    <xf numFmtId="0" fontId="35" fillId="0" borderId="0" xfId="0" applyFont="1" applyAlignment="1">
      <alignment vertical="center" wrapText="1"/>
    </xf>
    <xf numFmtId="49" fontId="26" fillId="0" borderId="0" xfId="0" applyNumberFormat="1" applyFont="1" applyFill="1" applyAlignment="1">
      <alignment horizontal="center" vertical="center" wrapText="1"/>
    </xf>
    <xf numFmtId="167" fontId="26" fillId="0" borderId="0" xfId="0" applyNumberFormat="1" applyFont="1" applyFill="1" applyAlignment="1">
      <alignment horizontal="center" vertical="center" wrapText="1"/>
    </xf>
    <xf numFmtId="0" fontId="36" fillId="0" borderId="0" xfId="0" applyFont="1" applyAlignment="1">
      <alignment horizontal="center" vertical="center" wrapText="1"/>
    </xf>
    <xf numFmtId="167" fontId="25" fillId="0" borderId="10" xfId="0" applyNumberFormat="1" applyFont="1" applyFill="1" applyBorder="1" applyAlignment="1">
      <alignment horizontal="center" vertical="center" wrapText="1"/>
    </xf>
    <xf numFmtId="49" fontId="25" fillId="0" borderId="10" xfId="0" applyNumberFormat="1" applyFont="1" applyFill="1" applyBorder="1" applyAlignment="1">
      <alignment horizontal="center" vertical="center" textRotation="90" wrapText="1"/>
    </xf>
    <xf numFmtId="0" fontId="35" fillId="0" borderId="0" xfId="0" applyFont="1" applyAlignment="1">
      <alignment horizontal="center" vertical="center" wrapText="1"/>
    </xf>
    <xf numFmtId="49" fontId="27" fillId="0" borderId="10" xfId="0" applyNumberFormat="1" applyFont="1" applyFill="1" applyBorder="1" applyAlignment="1">
      <alignment horizontal="center" vertical="center" textRotation="90" wrapText="1"/>
    </xf>
    <xf numFmtId="0" fontId="27" fillId="0" borderId="10" xfId="0" applyNumberFormat="1" applyFont="1" applyFill="1" applyBorder="1" applyAlignment="1">
      <alignment horizontal="center" vertical="center" wrapText="1"/>
    </xf>
    <xf numFmtId="167" fontId="27" fillId="0" borderId="21" xfId="0" applyNumberFormat="1" applyFont="1" applyFill="1" applyBorder="1" applyAlignment="1">
      <alignment horizontal="center" vertical="center" wrapText="1"/>
    </xf>
    <xf numFmtId="0" fontId="35" fillId="33" borderId="0" xfId="0" applyFont="1" applyFill="1" applyAlignment="1">
      <alignment horizontal="center" vertical="center" wrapText="1"/>
    </xf>
    <xf numFmtId="0" fontId="35" fillId="33" borderId="10" xfId="0" applyFont="1" applyFill="1" applyBorder="1" applyAlignment="1">
      <alignment horizontal="center" vertical="center" wrapText="1"/>
    </xf>
    <xf numFmtId="0" fontId="37" fillId="33" borderId="10" xfId="0" applyFont="1" applyFill="1" applyBorder="1" applyAlignment="1">
      <alignment horizontal="center" vertical="center" wrapText="1"/>
    </xf>
    <xf numFmtId="167" fontId="38" fillId="33" borderId="10" xfId="0" applyNumberFormat="1" applyFont="1" applyFill="1" applyBorder="1" applyAlignment="1">
      <alignment horizontal="center" vertical="center" wrapText="1"/>
    </xf>
    <xf numFmtId="167" fontId="27" fillId="33" borderId="10" xfId="0" applyNumberFormat="1" applyFont="1" applyFill="1" applyBorder="1" applyAlignment="1">
      <alignment horizontal="center" vertical="center" wrapText="1"/>
    </xf>
    <xf numFmtId="167" fontId="35" fillId="33" borderId="10" xfId="0" applyNumberFormat="1" applyFont="1" applyFill="1" applyBorder="1" applyAlignment="1">
      <alignment horizontal="center" vertical="center" wrapText="1"/>
    </xf>
    <xf numFmtId="0" fontId="38" fillId="33" borderId="0" xfId="0" applyFont="1" applyFill="1" applyAlignment="1">
      <alignment vertical="center" wrapText="1"/>
    </xf>
    <xf numFmtId="0" fontId="0" fillId="0" borderId="0" xfId="0" applyFont="1" applyAlignment="1">
      <alignment horizontal="left" vertical="top" wrapText="1"/>
    </xf>
    <xf numFmtId="166" fontId="18" fillId="33" borderId="10" xfId="47" applyNumberFormat="1" applyFont="1" applyFill="1" applyBorder="1" applyAlignment="1">
      <alignment horizontal="right" vertical="top"/>
    </xf>
    <xf numFmtId="0" fontId="0" fillId="33" borderId="0" xfId="0" applyFill="1">
      <alignment horizontal="left" vertical="top" wrapText="1"/>
    </xf>
    <xf numFmtId="0" fontId="22" fillId="33" borderId="10" xfId="0" applyFont="1" applyFill="1" applyBorder="1" applyAlignment="1">
      <alignment horizontal="left" vertical="top" wrapText="1"/>
    </xf>
    <xf numFmtId="0" fontId="0" fillId="33" borderId="21" xfId="0" applyFont="1" applyFill="1" applyBorder="1" applyAlignment="1">
      <alignment horizontal="left" vertical="top" wrapText="1"/>
    </xf>
    <xf numFmtId="0" fontId="23" fillId="33" borderId="10" xfId="0" applyFont="1" applyFill="1" applyBorder="1" applyAlignment="1">
      <alignment horizontal="left" vertical="top" wrapText="1"/>
    </xf>
    <xf numFmtId="0" fontId="0" fillId="0" borderId="10" xfId="0" applyFont="1" applyFill="1" applyBorder="1" applyAlignment="1">
      <alignment horizontal="left" vertical="top" wrapText="1"/>
    </xf>
    <xf numFmtId="0" fontId="18" fillId="0" borderId="10" xfId="43" applyFont="1" applyFill="1" applyBorder="1" applyAlignment="1">
      <alignment horizontal="left" vertical="top" wrapText="1"/>
    </xf>
    <xf numFmtId="0" fontId="0" fillId="0" borderId="10" xfId="0" applyFill="1" applyBorder="1" applyAlignment="1">
      <alignment horizontal="left" vertical="top" wrapText="1"/>
    </xf>
    <xf numFmtId="0" fontId="39" fillId="33" borderId="10" xfId="0" applyFont="1" applyFill="1" applyBorder="1" applyAlignment="1">
      <alignment horizontal="left" vertical="top" wrapText="1"/>
    </xf>
    <xf numFmtId="167" fontId="18" fillId="0" borderId="10" xfId="43" applyNumberFormat="1" applyFont="1" applyFill="1" applyBorder="1" applyAlignment="1">
      <alignment horizontal="right" vertical="top" wrapText="1"/>
    </xf>
    <xf numFmtId="167" fontId="35" fillId="0" borderId="0" xfId="0" applyNumberFormat="1" applyFont="1" applyAlignment="1">
      <alignment vertical="center" wrapText="1"/>
    </xf>
    <xf numFmtId="165" fontId="35" fillId="0" borderId="0" xfId="1" applyNumberFormat="1" applyFont="1" applyAlignment="1">
      <alignment vertical="center" wrapText="1"/>
    </xf>
    <xf numFmtId="0" fontId="34" fillId="33" borderId="0" xfId="0" applyFont="1" applyFill="1" applyAlignment="1">
      <alignment vertical="center" wrapText="1"/>
    </xf>
    <xf numFmtId="165" fontId="34" fillId="33" borderId="0" xfId="1" applyNumberFormat="1" applyFont="1" applyFill="1" applyAlignment="1">
      <alignment vertical="center" wrapText="1"/>
    </xf>
    <xf numFmtId="0" fontId="29" fillId="33" borderId="0" xfId="44" applyFont="1" applyFill="1" applyAlignment="1">
      <alignment vertical="center"/>
    </xf>
    <xf numFmtId="0" fontId="29" fillId="33" borderId="0" xfId="0" applyNumberFormat="1" applyFont="1" applyFill="1" applyAlignment="1">
      <alignment vertical="center" wrapText="1"/>
    </xf>
    <xf numFmtId="165" fontId="36" fillId="0" borderId="0" xfId="1" applyNumberFormat="1" applyFont="1" applyAlignment="1">
      <alignment horizontal="center" vertical="center" wrapText="1"/>
    </xf>
    <xf numFmtId="49" fontId="25" fillId="0" borderId="21" xfId="0" applyNumberFormat="1" applyFont="1" applyFill="1" applyBorder="1" applyAlignment="1">
      <alignment horizontal="center" vertical="center" textRotation="90" wrapText="1"/>
    </xf>
    <xf numFmtId="165" fontId="35" fillId="0" borderId="0" xfId="1" applyNumberFormat="1" applyFont="1" applyAlignment="1">
      <alignment horizontal="center" vertical="center" wrapText="1"/>
    </xf>
    <xf numFmtId="167" fontId="27" fillId="0" borderId="10" xfId="0" applyNumberFormat="1" applyFont="1" applyFill="1" applyBorder="1" applyAlignment="1">
      <alignment horizontal="center" vertical="center" wrapText="1"/>
    </xf>
    <xf numFmtId="165" fontId="35" fillId="33" borderId="0" xfId="1" applyNumberFormat="1" applyFont="1" applyFill="1" applyAlignment="1">
      <alignment horizontal="center" vertical="center" wrapText="1"/>
    </xf>
    <xf numFmtId="0" fontId="35" fillId="33" borderId="0" xfId="0" applyFont="1" applyFill="1" applyAlignment="1">
      <alignment vertical="center" wrapText="1"/>
    </xf>
    <xf numFmtId="165" fontId="35" fillId="33" borderId="0" xfId="1" applyNumberFormat="1" applyFont="1" applyFill="1" applyAlignment="1">
      <alignment vertical="center" wrapText="1"/>
    </xf>
    <xf numFmtId="165" fontId="38" fillId="33" borderId="0" xfId="1" applyNumberFormat="1" applyFont="1" applyFill="1" applyAlignment="1">
      <alignment vertical="center" wrapText="1"/>
    </xf>
    <xf numFmtId="0" fontId="41" fillId="33" borderId="0" xfId="0" applyFont="1" applyFill="1" applyAlignment="1">
      <alignment vertical="center" wrapText="1"/>
    </xf>
    <xf numFmtId="165" fontId="41" fillId="33" borderId="0" xfId="1" applyNumberFormat="1" applyFont="1" applyFill="1" applyAlignment="1">
      <alignment vertical="center" wrapText="1"/>
    </xf>
    <xf numFmtId="167" fontId="26" fillId="0" borderId="0" xfId="0" applyNumberFormat="1" applyFont="1" applyFill="1" applyAlignment="1">
      <alignment horizontal="right" wrapText="1"/>
    </xf>
    <xf numFmtId="167" fontId="26" fillId="0" borderId="0" xfId="0" applyNumberFormat="1" applyFont="1" applyFill="1" applyAlignment="1">
      <alignment horizontal="right" wrapText="1"/>
    </xf>
    <xf numFmtId="167" fontId="26" fillId="0" borderId="0" xfId="0" applyNumberFormat="1" applyFont="1" applyFill="1" applyAlignment="1">
      <alignment vertical="center" wrapText="1"/>
    </xf>
    <xf numFmtId="167" fontId="26" fillId="33" borderId="0" xfId="0" applyNumberFormat="1" applyFont="1" applyFill="1" applyAlignment="1">
      <alignment horizontal="right" wrapText="1"/>
    </xf>
    <xf numFmtId="0" fontId="44" fillId="33" borderId="0" xfId="0" applyFont="1" applyFill="1" applyAlignment="1">
      <alignment horizontal="right" vertical="top" wrapText="1"/>
    </xf>
    <xf numFmtId="0" fontId="45" fillId="33" borderId="21" xfId="0" applyFont="1" applyFill="1" applyBorder="1" applyAlignment="1">
      <alignment horizontal="left" vertical="top" wrapText="1"/>
    </xf>
    <xf numFmtId="0" fontId="0" fillId="33" borderId="0" xfId="0" applyFill="1" applyBorder="1">
      <alignment horizontal="left" vertical="top" wrapText="1"/>
    </xf>
    <xf numFmtId="0" fontId="0" fillId="33" borderId="0" xfId="0" applyFont="1" applyFill="1" applyBorder="1" applyAlignment="1">
      <alignment horizontal="left" vertical="top" wrapText="1"/>
    </xf>
    <xf numFmtId="166" fontId="18" fillId="0" borderId="0" xfId="47" applyNumberFormat="1" applyFont="1" applyBorder="1" applyAlignment="1">
      <alignment horizontal="right" vertical="top"/>
    </xf>
    <xf numFmtId="0" fontId="45" fillId="33" borderId="10" xfId="0" applyFont="1" applyFill="1" applyBorder="1" applyAlignment="1">
      <alignment horizontal="left" vertical="top" wrapText="1"/>
    </xf>
    <xf numFmtId="0" fontId="0" fillId="33" borderId="20" xfId="0" applyFont="1" applyFill="1" applyBorder="1" applyAlignment="1">
      <alignment horizontal="left" vertical="top" wrapText="1"/>
    </xf>
    <xf numFmtId="166" fontId="18" fillId="33" borderId="0" xfId="47" applyNumberFormat="1" applyFont="1" applyFill="1" applyBorder="1" applyAlignment="1">
      <alignment horizontal="right" vertical="top"/>
    </xf>
    <xf numFmtId="0" fontId="0" fillId="0" borderId="10" xfId="0" applyFill="1" applyBorder="1">
      <alignment horizontal="left" vertical="top" wrapText="1"/>
    </xf>
    <xf numFmtId="0" fontId="33" fillId="0" borderId="10" xfId="0" applyFont="1" applyFill="1" applyBorder="1">
      <alignment horizontal="left" vertical="top" wrapText="1"/>
    </xf>
    <xf numFmtId="166" fontId="24" fillId="0" borderId="10" xfId="47" applyNumberFormat="1" applyFont="1" applyFill="1" applyBorder="1" applyAlignment="1">
      <alignment horizontal="right" vertical="top"/>
    </xf>
    <xf numFmtId="0" fontId="24" fillId="0" borderId="0" xfId="0" applyFont="1" applyFill="1" applyAlignment="1">
      <alignment horizontal="left" vertical="top" wrapText="1"/>
    </xf>
    <xf numFmtId="0" fontId="0" fillId="0" borderId="18" xfId="0" applyFont="1" applyFill="1" applyBorder="1" applyAlignment="1">
      <alignment horizontal="left" vertical="top" wrapText="1"/>
    </xf>
    <xf numFmtId="167" fontId="38" fillId="0" borderId="10" xfId="0" applyNumberFormat="1" applyFont="1" applyFill="1" applyBorder="1" applyAlignment="1">
      <alignment horizontal="center" vertical="center" wrapText="1"/>
    </xf>
    <xf numFmtId="166" fontId="18" fillId="0" borderId="10" xfId="47" applyNumberFormat="1" applyFont="1" applyFill="1" applyBorder="1" applyAlignment="1">
      <alignment horizontal="right" vertical="top"/>
    </xf>
    <xf numFmtId="166" fontId="23" fillId="0" borderId="10" xfId="48" applyNumberFormat="1" applyFont="1" applyFill="1" applyBorder="1" applyAlignment="1">
      <alignment horizontal="right" vertical="top"/>
    </xf>
    <xf numFmtId="0" fontId="0" fillId="0" borderId="10" xfId="0" applyFill="1" applyBorder="1" applyAlignment="1">
      <alignment horizontal="right" vertical="top" wrapText="1"/>
    </xf>
    <xf numFmtId="167" fontId="0" fillId="0" borderId="10" xfId="0" applyNumberFormat="1" applyFill="1" applyBorder="1" applyAlignment="1">
      <alignment horizontal="right" vertical="top" wrapText="1"/>
    </xf>
    <xf numFmtId="167" fontId="42" fillId="0" borderId="10" xfId="0" applyNumberFormat="1" applyFont="1" applyFill="1" applyBorder="1" applyAlignment="1">
      <alignment horizontal="center" vertical="center" wrapText="1"/>
    </xf>
    <xf numFmtId="0" fontId="0" fillId="0" borderId="0" xfId="0" applyFill="1">
      <alignment horizontal="left" vertical="top" wrapText="1"/>
    </xf>
    <xf numFmtId="0" fontId="24" fillId="0" borderId="10" xfId="0" applyFont="1" applyFill="1" applyBorder="1">
      <alignment horizontal="left" vertical="top" wrapText="1"/>
    </xf>
    <xf numFmtId="0" fontId="39" fillId="33" borderId="26" xfId="0" applyFont="1" applyFill="1" applyBorder="1" applyAlignment="1">
      <alignment horizontal="left" vertical="top" wrapText="1"/>
    </xf>
    <xf numFmtId="0" fontId="0" fillId="0" borderId="0" xfId="0" applyFont="1" applyFill="1" applyAlignment="1">
      <alignment horizontal="left" vertical="top" wrapText="1"/>
    </xf>
    <xf numFmtId="0" fontId="22" fillId="0" borderId="10" xfId="0" applyFont="1" applyFill="1" applyBorder="1" applyAlignment="1">
      <alignment horizontal="left" vertical="top" wrapText="1"/>
    </xf>
    <xf numFmtId="0" fontId="44" fillId="0" borderId="10" xfId="0" applyFont="1" applyFill="1" applyBorder="1" applyAlignment="1">
      <alignment horizontal="left" vertical="top" wrapText="1"/>
    </xf>
    <xf numFmtId="0" fontId="23" fillId="0" borderId="10" xfId="0" applyFont="1" applyFill="1" applyBorder="1" applyAlignment="1">
      <alignment horizontal="left" vertical="top" wrapText="1"/>
    </xf>
    <xf numFmtId="0" fontId="39" fillId="0" borderId="10" xfId="0" applyFont="1" applyFill="1" applyBorder="1" applyAlignment="1">
      <alignment horizontal="left" vertical="top" wrapText="1"/>
    </xf>
    <xf numFmtId="166" fontId="48" fillId="33" borderId="10" xfId="0" applyNumberFormat="1" applyFont="1" applyFill="1" applyBorder="1" applyAlignment="1">
      <alignment horizontal="right" vertical="top" wrapText="1"/>
    </xf>
    <xf numFmtId="0" fontId="35" fillId="0" borderId="10" xfId="0" applyFont="1" applyFill="1" applyBorder="1" applyAlignment="1">
      <alignment horizontal="center" vertical="center" wrapText="1"/>
    </xf>
    <xf numFmtId="0" fontId="38" fillId="0" borderId="10" xfId="0" applyFont="1" applyFill="1" applyBorder="1" applyAlignment="1">
      <alignment horizontal="center" vertical="center" wrapText="1"/>
    </xf>
    <xf numFmtId="0" fontId="41" fillId="0" borderId="10" xfId="0" applyFont="1" applyFill="1" applyBorder="1" applyAlignment="1">
      <alignment horizontal="center" vertical="center" wrapText="1"/>
    </xf>
    <xf numFmtId="0" fontId="42" fillId="0" borderId="10" xfId="0" applyFont="1" applyFill="1" applyBorder="1" applyAlignment="1">
      <alignment horizontal="left" vertical="center" wrapText="1"/>
    </xf>
    <xf numFmtId="0" fontId="38" fillId="0" borderId="18" xfId="0" applyFont="1" applyFill="1" applyBorder="1" applyAlignment="1">
      <alignment horizontal="center" vertical="center" wrapText="1"/>
    </xf>
    <xf numFmtId="0" fontId="35" fillId="0" borderId="18" xfId="0" applyFont="1" applyFill="1" applyBorder="1" applyAlignment="1">
      <alignment horizontal="center" vertical="center" wrapText="1"/>
    </xf>
    <xf numFmtId="167" fontId="38" fillId="0" borderId="18" xfId="0" applyNumberFormat="1" applyFont="1" applyFill="1" applyBorder="1" applyAlignment="1">
      <alignment horizontal="center" vertical="center" wrapText="1"/>
    </xf>
    <xf numFmtId="0" fontId="38" fillId="0" borderId="10" xfId="0" applyFont="1" applyFill="1" applyBorder="1" applyAlignment="1">
      <alignment horizontal="left" vertical="center" wrapText="1"/>
    </xf>
    <xf numFmtId="0" fontId="38" fillId="0" borderId="32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0" fillId="0" borderId="18" xfId="0" applyFill="1" applyBorder="1">
      <alignment horizontal="left" vertical="top" wrapText="1"/>
    </xf>
    <xf numFmtId="0" fontId="44" fillId="0" borderId="18" xfId="0" applyFont="1" applyFill="1" applyBorder="1">
      <alignment horizontal="left" vertical="top" wrapText="1"/>
    </xf>
    <xf numFmtId="167" fontId="35" fillId="0" borderId="10" xfId="0" applyNumberFormat="1" applyFont="1" applyFill="1" applyBorder="1" applyAlignment="1">
      <alignment horizontal="center" vertical="center" wrapText="1"/>
    </xf>
    <xf numFmtId="0" fontId="44" fillId="0" borderId="10" xfId="0" applyFont="1" applyFill="1" applyBorder="1">
      <alignment horizontal="left" vertical="top" wrapText="1"/>
    </xf>
    <xf numFmtId="0" fontId="0" fillId="0" borderId="21" xfId="0" applyFont="1" applyFill="1" applyBorder="1" applyAlignment="1">
      <alignment horizontal="center" vertical="top" wrapText="1"/>
    </xf>
    <xf numFmtId="166" fontId="44" fillId="0" borderId="10" xfId="47" applyNumberFormat="1" applyFont="1" applyFill="1" applyBorder="1" applyAlignment="1">
      <alignment horizontal="right" vertical="top"/>
    </xf>
    <xf numFmtId="0" fontId="40" fillId="0" borderId="10" xfId="0" applyFont="1" applyFill="1" applyBorder="1" applyAlignment="1">
      <alignment horizontal="left" vertical="top" wrapText="1"/>
    </xf>
    <xf numFmtId="167" fontId="35" fillId="34" borderId="10" xfId="0" applyNumberFormat="1" applyFont="1" applyFill="1" applyBorder="1" applyAlignment="1">
      <alignment horizontal="center" vertical="center" wrapText="1"/>
    </xf>
    <xf numFmtId="0" fontId="36" fillId="0" borderId="0" xfId="0" applyFont="1" applyAlignment="1">
      <alignment horizontal="left" vertical="top" wrapText="1"/>
    </xf>
    <xf numFmtId="0" fontId="0" fillId="0" borderId="26" xfId="0" applyBorder="1">
      <alignment horizontal="left" vertical="top" wrapText="1"/>
    </xf>
    <xf numFmtId="0" fontId="18" fillId="0" borderId="26" xfId="43" applyFont="1" applyFill="1" applyBorder="1" applyAlignment="1">
      <alignment horizontal="left" vertical="top" wrapText="1"/>
    </xf>
    <xf numFmtId="0" fontId="0" fillId="0" borderId="26" xfId="0" applyFill="1" applyBorder="1" applyAlignment="1">
      <alignment horizontal="left" vertical="top" wrapText="1"/>
    </xf>
    <xf numFmtId="0" fontId="28" fillId="0" borderId="0" xfId="0" applyFont="1" applyBorder="1" applyAlignment="1">
      <alignment horizontal="left" vertical="top" wrapText="1"/>
    </xf>
    <xf numFmtId="167" fontId="35" fillId="33" borderId="31" xfId="0" applyNumberFormat="1" applyFont="1" applyFill="1" applyBorder="1" applyAlignment="1">
      <alignment horizontal="center" vertical="center" wrapText="1"/>
    </xf>
    <xf numFmtId="0" fontId="23" fillId="0" borderId="25" xfId="0" applyFont="1" applyFill="1" applyBorder="1" applyAlignment="1">
      <alignment horizontal="right" vertical="top" wrapText="1"/>
    </xf>
    <xf numFmtId="0" fontId="0" fillId="33" borderId="32" xfId="0" applyFont="1" applyFill="1" applyBorder="1" applyAlignment="1">
      <alignment horizontal="left" vertical="center" wrapText="1"/>
    </xf>
    <xf numFmtId="0" fontId="49" fillId="0" borderId="10" xfId="0" applyFont="1" applyFill="1" applyBorder="1">
      <alignment horizontal="left" vertical="top" wrapText="1"/>
    </xf>
    <xf numFmtId="0" fontId="49" fillId="0" borderId="0" xfId="0" applyNumberFormat="1" applyFont="1" applyFill="1" applyBorder="1" applyAlignment="1" applyProtection="1">
      <alignment horizontal="left" vertical="top" wrapText="1"/>
    </xf>
    <xf numFmtId="0" fontId="49" fillId="0" borderId="18" xfId="0" applyFont="1" applyFill="1" applyBorder="1" applyAlignment="1">
      <alignment horizontal="left" vertical="top" wrapText="1"/>
    </xf>
    <xf numFmtId="169" fontId="50" fillId="33" borderId="34" xfId="52" applyNumberFormat="1" applyFont="1" applyFill="1" applyBorder="1" applyAlignment="1">
      <alignment horizontal="left" vertical="center" wrapText="1"/>
    </xf>
    <xf numFmtId="166" fontId="0" fillId="0" borderId="10" xfId="47" applyNumberFormat="1" applyFont="1" applyFill="1" applyBorder="1" applyAlignment="1">
      <alignment horizontal="right" vertical="top"/>
    </xf>
    <xf numFmtId="0" fontId="51" fillId="0" borderId="0" xfId="0" applyFont="1" applyFill="1">
      <alignment horizontal="left" vertical="top" wrapText="1"/>
    </xf>
    <xf numFmtId="0" fontId="52" fillId="0" borderId="0" xfId="45" applyFont="1" applyFill="1" applyAlignment="1">
      <alignment vertical="center"/>
    </xf>
    <xf numFmtId="0" fontId="53" fillId="0" borderId="0" xfId="45" applyFont="1" applyFill="1" applyAlignment="1">
      <alignment vertical="center"/>
    </xf>
    <xf numFmtId="0" fontId="53" fillId="0" borderId="0" xfId="45" applyFont="1" applyFill="1" applyAlignment="1">
      <alignment horizontal="center" vertical="center"/>
    </xf>
    <xf numFmtId="0" fontId="54" fillId="0" borderId="0" xfId="45" applyFont="1" applyFill="1" applyAlignment="1">
      <alignment vertical="center"/>
    </xf>
    <xf numFmtId="0" fontId="36" fillId="33" borderId="26" xfId="0" applyFont="1" applyFill="1" applyBorder="1" applyAlignment="1">
      <alignment horizontal="center" vertical="center" wrapText="1"/>
    </xf>
    <xf numFmtId="0" fontId="26" fillId="0" borderId="35" xfId="0" applyFont="1" applyBorder="1" applyAlignment="1">
      <alignment horizontal="left" vertical="top" wrapText="1"/>
    </xf>
    <xf numFmtId="166" fontId="26" fillId="0" borderId="28" xfId="47" applyNumberFormat="1" applyFont="1" applyBorder="1" applyAlignment="1">
      <alignment horizontal="right" vertical="center"/>
    </xf>
    <xf numFmtId="0" fontId="26" fillId="0" borderId="36" xfId="0" applyFont="1" applyFill="1" applyBorder="1" applyAlignment="1">
      <alignment horizontal="left" vertical="top" wrapText="1"/>
    </xf>
    <xf numFmtId="0" fontId="36" fillId="0" borderId="26" xfId="0" applyFont="1" applyFill="1" applyBorder="1">
      <alignment horizontal="left" vertical="top" wrapText="1"/>
    </xf>
    <xf numFmtId="0" fontId="36" fillId="0" borderId="26" xfId="0" applyFont="1" applyFill="1" applyBorder="1" applyAlignment="1">
      <alignment horizontal="left" vertical="top" wrapText="1"/>
    </xf>
    <xf numFmtId="0" fontId="36" fillId="0" borderId="0" xfId="0" applyNumberFormat="1" applyFont="1" applyFill="1" applyBorder="1" applyAlignment="1" applyProtection="1">
      <alignment horizontal="left" vertical="top" wrapText="1"/>
    </xf>
    <xf numFmtId="0" fontId="55" fillId="0" borderId="26" xfId="0" applyFont="1" applyFill="1" applyBorder="1">
      <alignment horizontal="left" vertical="top" wrapText="1"/>
    </xf>
    <xf numFmtId="0" fontId="36" fillId="0" borderId="26" xfId="0" applyFont="1" applyBorder="1">
      <alignment horizontal="left" vertical="top" wrapText="1"/>
    </xf>
    <xf numFmtId="0" fontId="36" fillId="33" borderId="26" xfId="0" applyFont="1" applyFill="1" applyBorder="1" applyAlignment="1">
      <alignment horizontal="left" vertical="top" wrapText="1"/>
    </xf>
    <xf numFmtId="0" fontId="55" fillId="0" borderId="26" xfId="0" applyFont="1" applyBorder="1">
      <alignment horizontal="left" vertical="top" wrapText="1"/>
    </xf>
    <xf numFmtId="0" fontId="36" fillId="0" borderId="26" xfId="0" applyFont="1" applyBorder="1" applyAlignment="1">
      <alignment horizontal="left" vertical="top" wrapText="1"/>
    </xf>
    <xf numFmtId="167" fontId="36" fillId="33" borderId="25" xfId="0" applyNumberFormat="1" applyFont="1" applyFill="1" applyBorder="1" applyAlignment="1">
      <alignment horizontal="right" vertical="top" wrapText="1"/>
    </xf>
    <xf numFmtId="0" fontId="36" fillId="33" borderId="34" xfId="0" applyFont="1" applyFill="1" applyBorder="1" applyAlignment="1">
      <alignment horizontal="left" vertical="top" wrapText="1"/>
    </xf>
    <xf numFmtId="166" fontId="24" fillId="34" borderId="10" xfId="47" applyNumberFormat="1" applyFont="1" applyFill="1" applyBorder="1" applyAlignment="1">
      <alignment horizontal="right" vertical="top"/>
    </xf>
    <xf numFmtId="0" fontId="0" fillId="0" borderId="10" xfId="0" applyFont="1" applyFill="1" applyBorder="1">
      <alignment horizontal="left" vertical="top" wrapText="1"/>
    </xf>
    <xf numFmtId="0" fontId="56" fillId="0" borderId="26" xfId="0" applyFont="1" applyFill="1" applyBorder="1" applyAlignment="1">
      <alignment horizontal="left" vertical="top" wrapText="1"/>
    </xf>
    <xf numFmtId="0" fontId="34" fillId="0" borderId="26" xfId="0" applyFont="1" applyFill="1" applyBorder="1">
      <alignment horizontal="left" vertical="top" wrapText="1"/>
    </xf>
    <xf numFmtId="166" fontId="34" fillId="0" borderId="26" xfId="47" applyNumberFormat="1" applyFont="1" applyFill="1" applyBorder="1" applyAlignment="1">
      <alignment horizontal="right" vertical="top"/>
    </xf>
    <xf numFmtId="0" fontId="34" fillId="0" borderId="0" xfId="0" applyFont="1" applyFill="1">
      <alignment horizontal="left" vertical="top" wrapText="1"/>
    </xf>
    <xf numFmtId="0" fontId="34" fillId="0" borderId="0" xfId="0" applyFont="1" applyFill="1" applyAlignment="1"/>
    <xf numFmtId="0" fontId="34" fillId="0" borderId="26" xfId="0" applyFont="1" applyFill="1" applyBorder="1" applyAlignment="1">
      <alignment horizontal="left" vertical="top" wrapText="1"/>
    </xf>
    <xf numFmtId="0" fontId="34" fillId="0" borderId="32" xfId="0" applyFont="1" applyFill="1" applyBorder="1">
      <alignment horizontal="left" vertical="top" wrapText="1"/>
    </xf>
    <xf numFmtId="0" fontId="57" fillId="0" borderId="26" xfId="0" applyFont="1" applyFill="1" applyBorder="1" applyAlignment="1">
      <alignment horizontal="left" vertical="top" wrapText="1"/>
    </xf>
    <xf numFmtId="0" fontId="34" fillId="0" borderId="25" xfId="0" applyFont="1" applyFill="1" applyBorder="1">
      <alignment horizontal="left" vertical="top" wrapText="1"/>
    </xf>
    <xf numFmtId="0" fontId="58" fillId="0" borderId="26" xfId="0" applyFont="1" applyFill="1" applyBorder="1" applyAlignment="1">
      <alignment horizontal="left" vertical="top" wrapText="1"/>
    </xf>
    <xf numFmtId="0" fontId="34" fillId="0" borderId="26" xfId="43" applyFont="1" applyFill="1" applyBorder="1" applyAlignment="1">
      <alignment horizontal="left" vertical="top" wrapText="1"/>
    </xf>
    <xf numFmtId="0" fontId="36" fillId="33" borderId="0" xfId="0" applyFont="1" applyFill="1" applyAlignment="1">
      <alignment horizontal="left" vertical="top" wrapText="1"/>
    </xf>
    <xf numFmtId="0" fontId="56" fillId="33" borderId="0" xfId="0" applyFont="1" applyFill="1" applyAlignment="1">
      <alignment horizontal="right" vertical="top" wrapText="1"/>
    </xf>
    <xf numFmtId="0" fontId="0" fillId="33" borderId="0" xfId="0" applyFont="1" applyFill="1" applyAlignment="1">
      <alignment horizontal="left" vertical="top" wrapText="1"/>
    </xf>
    <xf numFmtId="0" fontId="22" fillId="33" borderId="36" xfId="0" applyFont="1" applyFill="1" applyBorder="1" applyAlignment="1">
      <alignment horizontal="left" vertical="top" wrapText="1"/>
    </xf>
    <xf numFmtId="0" fontId="23" fillId="33" borderId="36" xfId="0" applyFont="1" applyFill="1" applyBorder="1" applyAlignment="1">
      <alignment horizontal="left" vertical="top" wrapText="1"/>
    </xf>
    <xf numFmtId="0" fontId="0" fillId="33" borderId="34" xfId="0" applyFont="1" applyFill="1" applyBorder="1" applyAlignment="1">
      <alignment vertical="top" wrapText="1"/>
    </xf>
    <xf numFmtId="0" fontId="22" fillId="33" borderId="34" xfId="0" applyFont="1" applyFill="1" applyBorder="1" applyAlignment="1">
      <alignment vertical="top" wrapText="1"/>
    </xf>
    <xf numFmtId="0" fontId="0" fillId="33" borderId="36" xfId="0" applyFont="1" applyFill="1" applyBorder="1">
      <alignment horizontal="left" vertical="top" wrapText="1"/>
    </xf>
    <xf numFmtId="0" fontId="0" fillId="33" borderId="27" xfId="0" applyFont="1" applyFill="1" applyBorder="1" applyAlignment="1">
      <alignment horizontal="left" vertical="top" wrapText="1"/>
    </xf>
    <xf numFmtId="0" fontId="23" fillId="33" borderId="26" xfId="0" applyFont="1" applyFill="1" applyBorder="1" applyAlignment="1">
      <alignment horizontal="left" vertical="top" wrapText="1"/>
    </xf>
    <xf numFmtId="0" fontId="0" fillId="33" borderId="41" xfId="0" applyFont="1" applyFill="1" applyBorder="1" applyAlignment="1">
      <alignment horizontal="left" vertical="top" wrapText="1"/>
    </xf>
    <xf numFmtId="167" fontId="0" fillId="33" borderId="36" xfId="0" applyNumberFormat="1" applyFont="1" applyFill="1" applyBorder="1" applyAlignment="1">
      <alignment horizontal="center" vertical="center" wrapText="1"/>
    </xf>
    <xf numFmtId="0" fontId="24" fillId="33" borderId="0" xfId="0" applyFont="1" applyFill="1" applyAlignment="1">
      <alignment horizontal="left" vertical="top" wrapText="1"/>
    </xf>
    <xf numFmtId="0" fontId="31" fillId="33" borderId="36" xfId="0" applyFont="1" applyFill="1" applyBorder="1" applyAlignment="1">
      <alignment horizontal="left" vertical="top" wrapText="1"/>
    </xf>
    <xf numFmtId="0" fontId="33" fillId="33" borderId="36" xfId="0" applyFont="1" applyFill="1" applyBorder="1" applyAlignment="1">
      <alignment horizontal="left" vertical="top" wrapText="1"/>
    </xf>
    <xf numFmtId="0" fontId="24" fillId="33" borderId="34" xfId="0" applyFont="1" applyFill="1" applyBorder="1" applyAlignment="1">
      <alignment vertical="top" wrapText="1"/>
    </xf>
    <xf numFmtId="0" fontId="31" fillId="33" borderId="34" xfId="0" applyFont="1" applyFill="1" applyBorder="1" applyAlignment="1">
      <alignment vertical="top" wrapText="1"/>
    </xf>
    <xf numFmtId="0" fontId="24" fillId="33" borderId="36" xfId="0" applyFont="1" applyFill="1" applyBorder="1">
      <alignment horizontal="left" vertical="top" wrapText="1"/>
    </xf>
    <xf numFmtId="0" fontId="24" fillId="33" borderId="27" xfId="0" applyFont="1" applyFill="1" applyBorder="1" applyAlignment="1">
      <alignment horizontal="left" vertical="top" wrapText="1"/>
    </xf>
    <xf numFmtId="0" fontId="33" fillId="33" borderId="26" xfId="0" applyFont="1" applyFill="1" applyBorder="1" applyAlignment="1">
      <alignment horizontal="left" vertical="top" wrapText="1"/>
    </xf>
    <xf numFmtId="0" fontId="24" fillId="33" borderId="41" xfId="0" applyFont="1" applyFill="1" applyBorder="1" applyAlignment="1">
      <alignment horizontal="left" vertical="top" wrapText="1"/>
    </xf>
    <xf numFmtId="167" fontId="24" fillId="33" borderId="36" xfId="0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horizontal="left" vertical="top" wrapText="1"/>
    </xf>
    <xf numFmtId="166" fontId="18" fillId="34" borderId="10" xfId="47" applyNumberFormat="1" applyFont="1" applyFill="1" applyBorder="1" applyAlignment="1">
      <alignment horizontal="right" vertical="top"/>
    </xf>
    <xf numFmtId="49" fontId="22" fillId="33" borderId="0" xfId="0" applyNumberFormat="1" applyFont="1" applyFill="1" applyAlignment="1">
      <alignment horizontal="right" vertical="top"/>
    </xf>
    <xf numFmtId="0" fontId="28" fillId="0" borderId="11" xfId="46" applyFont="1" applyFill="1" applyBorder="1" applyAlignment="1">
      <alignment horizontal="left" vertical="center"/>
    </xf>
    <xf numFmtId="0" fontId="28" fillId="0" borderId="10" xfId="46" applyFont="1" applyFill="1" applyBorder="1" applyAlignment="1">
      <alignment horizontal="center" vertical="center"/>
    </xf>
    <xf numFmtId="167" fontId="29" fillId="0" borderId="10" xfId="46" applyNumberFormat="1" applyFont="1" applyFill="1" applyBorder="1" applyAlignment="1">
      <alignment horizontal="center" vertical="center"/>
    </xf>
    <xf numFmtId="49" fontId="28" fillId="0" borderId="31" xfId="0" applyNumberFormat="1" applyFont="1" applyFill="1" applyBorder="1" applyAlignment="1">
      <alignment horizontal="left" vertical="center"/>
    </xf>
    <xf numFmtId="0" fontId="28" fillId="0" borderId="32" xfId="0" applyFont="1" applyFill="1" applyBorder="1" applyAlignment="1">
      <alignment vertical="center" wrapText="1"/>
    </xf>
    <xf numFmtId="37" fontId="28" fillId="0" borderId="31" xfId="46" applyNumberFormat="1" applyFont="1" applyFill="1" applyBorder="1" applyAlignment="1">
      <alignment horizontal="center" vertical="center"/>
    </xf>
    <xf numFmtId="167" fontId="28" fillId="0" borderId="10" xfId="46" applyNumberFormat="1" applyFont="1" applyFill="1" applyBorder="1" applyAlignment="1">
      <alignment horizontal="center" vertical="center"/>
    </xf>
    <xf numFmtId="167" fontId="29" fillId="0" borderId="26" xfId="46" applyNumberFormat="1" applyFont="1" applyFill="1" applyBorder="1" applyAlignment="1">
      <alignment horizontal="center" vertical="center" wrapText="1"/>
    </xf>
    <xf numFmtId="0" fontId="28" fillId="0" borderId="33" xfId="0" applyFont="1" applyFill="1" applyBorder="1" applyAlignment="1">
      <alignment horizontal="left" vertical="center" wrapText="1"/>
    </xf>
    <xf numFmtId="168" fontId="28" fillId="0" borderId="26" xfId="50" applyNumberFormat="1" applyFont="1" applyFill="1" applyBorder="1" applyAlignment="1">
      <alignment horizontal="center" vertical="center" wrapText="1"/>
    </xf>
    <xf numFmtId="0" fontId="28" fillId="0" borderId="10" xfId="46" applyFont="1" applyFill="1" applyBorder="1" applyAlignment="1">
      <alignment horizontal="center" vertical="center" wrapText="1"/>
    </xf>
    <xf numFmtId="0" fontId="39" fillId="0" borderId="0" xfId="0" applyFont="1" applyFill="1">
      <alignment horizontal="left" vertical="top" wrapText="1"/>
    </xf>
    <xf numFmtId="0" fontId="35" fillId="0" borderId="0" xfId="45" applyFont="1" applyFill="1" applyAlignment="1">
      <alignment vertical="center"/>
    </xf>
    <xf numFmtId="0" fontId="35" fillId="0" borderId="0" xfId="46" applyFont="1" applyFill="1" applyAlignment="1">
      <alignment horizontal="right" vertical="center"/>
    </xf>
    <xf numFmtId="0" fontId="35" fillId="0" borderId="0" xfId="46" applyFont="1" applyFill="1" applyAlignment="1">
      <alignment horizontal="center" vertical="center"/>
    </xf>
    <xf numFmtId="0" fontId="49" fillId="0" borderId="26" xfId="0" applyFont="1" applyFill="1" applyBorder="1" applyAlignment="1">
      <alignment horizontal="left" vertical="top" wrapText="1"/>
    </xf>
    <xf numFmtId="167" fontId="36" fillId="0" borderId="0" xfId="0" applyNumberFormat="1" applyFont="1" applyFill="1" applyBorder="1" applyAlignment="1">
      <alignment horizontal="right" vertical="center" wrapText="1"/>
    </xf>
    <xf numFmtId="0" fontId="24" fillId="0" borderId="34" xfId="0" applyFont="1" applyBorder="1" applyAlignment="1">
      <alignment horizontal="center" vertical="top" wrapText="1"/>
    </xf>
    <xf numFmtId="0" fontId="0" fillId="0" borderId="26" xfId="0" applyFill="1" applyBorder="1" applyAlignment="1">
      <alignment horizontal="center" vertical="top" wrapText="1"/>
    </xf>
    <xf numFmtId="167" fontId="26" fillId="0" borderId="34" xfId="0" applyNumberFormat="1" applyFont="1" applyFill="1" applyBorder="1" applyAlignment="1">
      <alignment horizontal="center" vertical="center" wrapText="1"/>
    </xf>
    <xf numFmtId="0" fontId="23" fillId="33" borderId="33" xfId="0" applyFont="1" applyFill="1" applyBorder="1" applyAlignment="1">
      <alignment horizontal="left" vertical="center" wrapText="1"/>
    </xf>
    <xf numFmtId="0" fontId="0" fillId="0" borderId="26" xfId="0" applyBorder="1" applyAlignment="1">
      <alignment horizontal="center" vertical="top" wrapText="1"/>
    </xf>
    <xf numFmtId="0" fontId="23" fillId="34" borderId="0" xfId="0" applyFont="1" applyFill="1" applyBorder="1" applyAlignment="1">
      <alignment horizontal="left" vertical="top" wrapText="1"/>
    </xf>
    <xf numFmtId="0" fontId="36" fillId="0" borderId="0" xfId="0" applyFont="1" applyBorder="1" applyAlignment="1">
      <alignment horizontal="left" vertical="top" wrapText="1"/>
    </xf>
    <xf numFmtId="0" fontId="23" fillId="34" borderId="15" xfId="0" applyFont="1" applyFill="1" applyBorder="1" applyAlignment="1">
      <alignment horizontal="left" vertical="top" wrapText="1"/>
    </xf>
    <xf numFmtId="0" fontId="28" fillId="0" borderId="18" xfId="46" applyFont="1" applyFill="1" applyBorder="1" applyAlignment="1">
      <alignment horizontal="center" vertical="center"/>
    </xf>
    <xf numFmtId="0" fontId="28" fillId="0" borderId="18" xfId="46" applyFont="1" applyFill="1" applyBorder="1" applyAlignment="1">
      <alignment horizontal="center" vertical="center" wrapText="1"/>
    </xf>
    <xf numFmtId="166" fontId="18" fillId="34" borderId="26" xfId="47" applyNumberFormat="1" applyFont="1" applyFill="1" applyBorder="1" applyAlignment="1">
      <alignment horizontal="right" vertical="top"/>
    </xf>
    <xf numFmtId="0" fontId="0" fillId="34" borderId="0" xfId="0" applyFill="1">
      <alignment horizontal="left" vertical="top" wrapText="1"/>
    </xf>
    <xf numFmtId="170" fontId="18" fillId="34" borderId="26" xfId="47" applyNumberFormat="1" applyFont="1" applyFill="1" applyBorder="1" applyAlignment="1">
      <alignment horizontal="right" vertical="top"/>
    </xf>
    <xf numFmtId="171" fontId="18" fillId="34" borderId="26" xfId="47" applyNumberFormat="1" applyFont="1" applyFill="1" applyBorder="1" applyAlignment="1">
      <alignment horizontal="right" vertical="top"/>
    </xf>
    <xf numFmtId="0" fontId="28" fillId="35" borderId="26" xfId="0" applyFont="1" applyFill="1" applyBorder="1" applyAlignment="1">
      <alignment horizontal="center" vertical="top" wrapText="1"/>
    </xf>
    <xf numFmtId="0" fontId="28" fillId="0" borderId="25" xfId="0" applyFont="1" applyFill="1" applyBorder="1" applyAlignment="1">
      <alignment horizontal="left" vertical="center" wrapText="1"/>
    </xf>
    <xf numFmtId="0" fontId="28" fillId="0" borderId="26" xfId="0" applyFont="1" applyFill="1" applyBorder="1" applyAlignment="1">
      <alignment horizontal="center" vertical="center" wrapText="1"/>
    </xf>
    <xf numFmtId="168" fontId="28" fillId="0" borderId="26" xfId="0" applyNumberFormat="1" applyFont="1" applyFill="1" applyBorder="1" applyAlignment="1">
      <alignment horizontal="center" vertical="center" wrapText="1"/>
    </xf>
    <xf numFmtId="167" fontId="36" fillId="0" borderId="0" xfId="0" applyNumberFormat="1" applyFont="1" applyFill="1" applyBorder="1" applyAlignment="1">
      <alignment horizontal="right" vertical="center" wrapText="1"/>
    </xf>
    <xf numFmtId="0" fontId="31" fillId="0" borderId="0" xfId="44" applyFont="1" applyFill="1" applyAlignment="1">
      <alignment horizontal="right" vertical="center"/>
    </xf>
    <xf numFmtId="167" fontId="36" fillId="0" borderId="0" xfId="0" applyNumberFormat="1" applyFont="1" applyFill="1" applyBorder="1" applyAlignment="1">
      <alignment vertical="center" wrapText="1"/>
    </xf>
    <xf numFmtId="0" fontId="39" fillId="0" borderId="0" xfId="0" applyNumberFormat="1" applyFont="1" applyFill="1" applyBorder="1" applyAlignment="1">
      <alignment horizontal="right" vertical="center" wrapText="1"/>
    </xf>
    <xf numFmtId="167" fontId="29" fillId="0" borderId="26" xfId="46" applyNumberFormat="1" applyFont="1" applyFill="1" applyBorder="1" applyAlignment="1">
      <alignment horizontal="center" vertical="center"/>
    </xf>
    <xf numFmtId="0" fontId="28" fillId="0" borderId="42" xfId="0" applyFont="1" applyFill="1" applyBorder="1" applyAlignment="1">
      <alignment horizontal="left" vertical="center" wrapText="1"/>
    </xf>
    <xf numFmtId="0" fontId="28" fillId="0" borderId="42" xfId="46" applyFont="1" applyFill="1" applyBorder="1" applyAlignment="1">
      <alignment horizontal="center" vertical="center"/>
    </xf>
    <xf numFmtId="0" fontId="28" fillId="0" borderId="42" xfId="46" applyFont="1" applyFill="1" applyBorder="1" applyAlignment="1">
      <alignment horizontal="left" vertical="center"/>
    </xf>
    <xf numFmtId="0" fontId="29" fillId="0" borderId="42" xfId="49" applyFont="1" applyFill="1" applyBorder="1" applyAlignment="1"/>
    <xf numFmtId="0" fontId="29" fillId="0" borderId="34" xfId="0" applyFont="1" applyFill="1" applyBorder="1" applyAlignment="1">
      <alignment horizontal="left" vertical="center" wrapText="1"/>
    </xf>
    <xf numFmtId="0" fontId="29" fillId="0" borderId="33" xfId="49" applyFont="1" applyFill="1" applyBorder="1" applyAlignment="1"/>
    <xf numFmtId="49" fontId="28" fillId="0" borderId="42" xfId="0" applyNumberFormat="1" applyFont="1" applyFill="1" applyBorder="1" applyAlignment="1">
      <alignment vertical="center" wrapText="1"/>
    </xf>
    <xf numFmtId="0" fontId="28" fillId="0" borderId="42" xfId="46" applyFont="1" applyFill="1" applyBorder="1" applyAlignment="1">
      <alignment vertical="center" wrapText="1"/>
    </xf>
    <xf numFmtId="0" fontId="28" fillId="0" borderId="42" xfId="0" applyFont="1" applyFill="1" applyBorder="1" applyAlignment="1">
      <alignment vertical="center" wrapText="1"/>
    </xf>
    <xf numFmtId="0" fontId="36" fillId="0" borderId="33" xfId="0" applyFont="1" applyBorder="1" applyAlignment="1">
      <alignment horizontal="center" vertical="top" wrapText="1"/>
    </xf>
    <xf numFmtId="0" fontId="36" fillId="0" borderId="19" xfId="0" applyFont="1" applyBorder="1" applyAlignment="1">
      <alignment horizontal="center" vertical="top" wrapText="1"/>
    </xf>
    <xf numFmtId="0" fontId="24" fillId="0" borderId="17" xfId="0" applyFont="1" applyFill="1" applyBorder="1" applyAlignment="1">
      <alignment horizontal="center" vertical="top" wrapText="1"/>
    </xf>
    <xf numFmtId="0" fontId="24" fillId="0" borderId="23" xfId="0" applyFont="1" applyFill="1" applyBorder="1" applyAlignment="1">
      <alignment horizontal="center" vertical="top" wrapText="1"/>
    </xf>
    <xf numFmtId="0" fontId="24" fillId="0" borderId="22" xfId="0" applyFont="1" applyFill="1" applyBorder="1" applyAlignment="1">
      <alignment horizontal="center" vertical="top" wrapText="1"/>
    </xf>
    <xf numFmtId="0" fontId="31" fillId="0" borderId="0" xfId="0" applyFont="1" applyAlignment="1">
      <alignment horizontal="right" vertical="top" wrapText="1"/>
    </xf>
    <xf numFmtId="0" fontId="31" fillId="0" borderId="0" xfId="44" applyFont="1" applyFill="1" applyAlignment="1">
      <alignment horizontal="right" vertical="center"/>
    </xf>
    <xf numFmtId="0" fontId="46" fillId="0" borderId="0" xfId="0" applyNumberFormat="1" applyFont="1" applyFill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6" fillId="0" borderId="0" xfId="44" applyFont="1" applyFill="1" applyAlignment="1">
      <alignment horizontal="right" vertical="center"/>
    </xf>
    <xf numFmtId="0" fontId="29" fillId="0" borderId="0" xfId="0" applyNumberFormat="1" applyFont="1" applyFill="1" applyAlignment="1">
      <alignment horizontal="center" vertical="center" wrapText="1"/>
    </xf>
    <xf numFmtId="167" fontId="36" fillId="0" borderId="0" xfId="0" applyNumberFormat="1" applyFont="1" applyFill="1" applyBorder="1" applyAlignment="1">
      <alignment horizontal="right" vertical="center" wrapText="1"/>
    </xf>
    <xf numFmtId="49" fontId="25" fillId="0" borderId="11" xfId="0" applyNumberFormat="1" applyFont="1" applyFill="1" applyBorder="1" applyAlignment="1">
      <alignment horizontal="center" vertical="center" wrapText="1"/>
    </xf>
    <xf numFmtId="49" fontId="25" fillId="0" borderId="12" xfId="0" applyNumberFormat="1" applyFont="1" applyFill="1" applyBorder="1" applyAlignment="1">
      <alignment horizontal="center" vertical="center" wrapText="1"/>
    </xf>
    <xf numFmtId="49" fontId="25" fillId="0" borderId="13" xfId="0" applyNumberFormat="1" applyFont="1" applyFill="1" applyBorder="1" applyAlignment="1">
      <alignment horizontal="center" vertical="center" wrapText="1"/>
    </xf>
    <xf numFmtId="49" fontId="25" fillId="0" borderId="14" xfId="0" applyNumberFormat="1" applyFont="1" applyFill="1" applyBorder="1" applyAlignment="1">
      <alignment horizontal="center" vertical="center" wrapText="1"/>
    </xf>
    <xf numFmtId="0" fontId="25" fillId="0" borderId="18" xfId="0" applyNumberFormat="1" applyFont="1" applyFill="1" applyBorder="1" applyAlignment="1">
      <alignment horizontal="center" vertical="center" wrapText="1"/>
    </xf>
    <xf numFmtId="0" fontId="25" fillId="0" borderId="20" xfId="0" applyNumberFormat="1" applyFont="1" applyFill="1" applyBorder="1" applyAlignment="1">
      <alignment horizontal="center" vertical="center" wrapText="1"/>
    </xf>
    <xf numFmtId="0" fontId="25" fillId="0" borderId="21" xfId="0" applyNumberFormat="1" applyFont="1" applyFill="1" applyBorder="1" applyAlignment="1">
      <alignment horizontal="center" vertical="center" wrapText="1"/>
    </xf>
    <xf numFmtId="167" fontId="26" fillId="0" borderId="17" xfId="0" applyNumberFormat="1" applyFont="1" applyFill="1" applyBorder="1" applyAlignment="1">
      <alignment horizontal="center" vertical="center" wrapText="1"/>
    </xf>
    <xf numFmtId="167" fontId="26" fillId="0" borderId="23" xfId="0" applyNumberFormat="1" applyFont="1" applyFill="1" applyBorder="1" applyAlignment="1">
      <alignment horizontal="center" vertical="center" wrapText="1"/>
    </xf>
    <xf numFmtId="167" fontId="26" fillId="0" borderId="22" xfId="0" applyNumberFormat="1" applyFont="1" applyFill="1" applyBorder="1" applyAlignment="1">
      <alignment horizontal="center" vertical="center" wrapText="1"/>
    </xf>
    <xf numFmtId="167" fontId="25" fillId="0" borderId="12" xfId="0" applyNumberFormat="1" applyFont="1" applyFill="1" applyBorder="1" applyAlignment="1">
      <alignment horizontal="center" vertical="center" wrapText="1"/>
    </xf>
    <xf numFmtId="167" fontId="25" fillId="0" borderId="14" xfId="0" applyNumberFormat="1" applyFont="1" applyFill="1" applyBorder="1" applyAlignment="1">
      <alignment horizontal="center" vertical="center" wrapText="1"/>
    </xf>
    <xf numFmtId="167" fontId="25" fillId="0" borderId="17" xfId="0" applyNumberFormat="1" applyFont="1" applyFill="1" applyBorder="1" applyAlignment="1">
      <alignment horizontal="center" vertical="center" wrapText="1"/>
    </xf>
    <xf numFmtId="167" fontId="25" fillId="0" borderId="23" xfId="0" applyNumberFormat="1" applyFont="1" applyFill="1" applyBorder="1" applyAlignment="1">
      <alignment horizontal="center" vertical="center" wrapText="1"/>
    </xf>
    <xf numFmtId="167" fontId="25" fillId="0" borderId="22" xfId="0" applyNumberFormat="1" applyFont="1" applyFill="1" applyBorder="1" applyAlignment="1">
      <alignment horizontal="center" vertical="center" wrapText="1"/>
    </xf>
    <xf numFmtId="0" fontId="0" fillId="0" borderId="26" xfId="0" applyFill="1" applyBorder="1" applyAlignment="1">
      <alignment horizontal="center" vertical="top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68" fontId="27" fillId="33" borderId="20" xfId="0" applyNumberFormat="1" applyFont="1" applyFill="1" applyBorder="1" applyAlignment="1">
      <alignment horizontal="center" vertical="center" wrapText="1"/>
    </xf>
    <xf numFmtId="168" fontId="27" fillId="33" borderId="21" xfId="0" applyNumberFormat="1" applyFont="1" applyFill="1" applyBorder="1" applyAlignment="1">
      <alignment horizontal="center" vertical="center" wrapText="1"/>
    </xf>
    <xf numFmtId="0" fontId="26" fillId="33" borderId="0" xfId="44" applyFont="1" applyFill="1" applyAlignment="1">
      <alignment horizontal="right" vertical="center"/>
    </xf>
    <xf numFmtId="0" fontId="29" fillId="33" borderId="0" xfId="0" applyNumberFormat="1" applyFont="1" applyFill="1" applyBorder="1" applyAlignment="1">
      <alignment horizontal="center" vertical="center" wrapText="1"/>
    </xf>
    <xf numFmtId="49" fontId="27" fillId="0" borderId="11" xfId="0" applyNumberFormat="1" applyFont="1" applyFill="1" applyBorder="1" applyAlignment="1">
      <alignment horizontal="center" vertical="center" wrapText="1"/>
    </xf>
    <xf numFmtId="49" fontId="27" fillId="0" borderId="12" xfId="0" applyNumberFormat="1" applyFont="1" applyFill="1" applyBorder="1" applyAlignment="1">
      <alignment horizontal="center" vertical="center" wrapText="1"/>
    </xf>
    <xf numFmtId="49" fontId="27" fillId="0" borderId="13" xfId="0" applyNumberFormat="1" applyFont="1" applyFill="1" applyBorder="1" applyAlignment="1">
      <alignment horizontal="center" vertical="center" wrapText="1"/>
    </xf>
    <xf numFmtId="49" fontId="27" fillId="0" borderId="14" xfId="0" applyNumberFormat="1" applyFont="1" applyFill="1" applyBorder="1" applyAlignment="1">
      <alignment horizontal="center" vertical="center" wrapText="1"/>
    </xf>
    <xf numFmtId="0" fontId="27" fillId="0" borderId="19" xfId="0" applyNumberFormat="1" applyFont="1" applyFill="1" applyBorder="1" applyAlignment="1">
      <alignment horizontal="center" vertical="center" wrapText="1"/>
    </xf>
    <xf numFmtId="0" fontId="27" fillId="0" borderId="0" xfId="0" applyNumberFormat="1" applyFont="1" applyFill="1" applyBorder="1" applyAlignment="1">
      <alignment horizontal="center" vertical="center" wrapText="1"/>
    </xf>
    <xf numFmtId="0" fontId="27" fillId="0" borderId="24" xfId="0" applyNumberFormat="1" applyFont="1" applyFill="1" applyBorder="1" applyAlignment="1">
      <alignment horizontal="center" vertical="center" wrapText="1"/>
    </xf>
    <xf numFmtId="0" fontId="23" fillId="33" borderId="33" xfId="0" applyFont="1" applyFill="1" applyBorder="1" applyAlignment="1">
      <alignment horizontal="left" vertical="center" wrapText="1"/>
    </xf>
    <xf numFmtId="0" fontId="23" fillId="33" borderId="13" xfId="0" applyFont="1" applyFill="1" applyBorder="1" applyAlignment="1">
      <alignment horizontal="left" vertical="center" wrapText="1"/>
    </xf>
    <xf numFmtId="0" fontId="0" fillId="0" borderId="17" xfId="0" applyFont="1" applyFill="1" applyBorder="1" applyAlignment="1">
      <alignment horizontal="left" vertical="top" wrapText="1"/>
    </xf>
    <xf numFmtId="0" fontId="0" fillId="0" borderId="22" xfId="0" applyFont="1" applyFill="1" applyBorder="1" applyAlignment="1">
      <alignment horizontal="left" vertical="top" wrapText="1"/>
    </xf>
    <xf numFmtId="0" fontId="23" fillId="0" borderId="17" xfId="0" applyFont="1" applyFill="1" applyBorder="1" applyAlignment="1">
      <alignment horizontal="left" vertical="top" wrapText="1"/>
    </xf>
    <xf numFmtId="0" fontId="23" fillId="0" borderId="22" xfId="0" applyFont="1" applyFill="1" applyBorder="1" applyAlignment="1">
      <alignment horizontal="left" vertical="top" wrapText="1"/>
    </xf>
    <xf numFmtId="0" fontId="0" fillId="33" borderId="20" xfId="0" applyFont="1" applyFill="1" applyBorder="1" applyAlignment="1">
      <alignment horizontal="center" vertical="top" wrapText="1"/>
    </xf>
    <xf numFmtId="0" fontId="0" fillId="33" borderId="21" xfId="0" applyFont="1" applyFill="1" applyBorder="1" applyAlignment="1">
      <alignment horizontal="center" vertical="top" wrapText="1"/>
    </xf>
    <xf numFmtId="0" fontId="0" fillId="33" borderId="17" xfId="0" applyFont="1" applyFill="1" applyBorder="1" applyAlignment="1">
      <alignment horizontal="center" vertical="top" wrapText="1"/>
    </xf>
    <xf numFmtId="0" fontId="0" fillId="33" borderId="22" xfId="0" applyFont="1" applyFill="1" applyBorder="1" applyAlignment="1">
      <alignment horizontal="center" vertical="top" wrapText="1"/>
    </xf>
    <xf numFmtId="0" fontId="0" fillId="33" borderId="18" xfId="0" applyFont="1" applyFill="1" applyBorder="1" applyAlignment="1">
      <alignment horizontal="center" vertical="top" wrapText="1"/>
    </xf>
    <xf numFmtId="0" fontId="23" fillId="34" borderId="17" xfId="0" applyFont="1" applyFill="1" applyBorder="1" applyAlignment="1">
      <alignment horizontal="left" vertical="top" wrapText="1"/>
    </xf>
    <xf numFmtId="0" fontId="23" fillId="34" borderId="22" xfId="0" applyFont="1" applyFill="1" applyBorder="1" applyAlignment="1">
      <alignment horizontal="left" vertical="top" wrapText="1"/>
    </xf>
    <xf numFmtId="0" fontId="0" fillId="33" borderId="17" xfId="0" applyFont="1" applyFill="1" applyBorder="1" applyAlignment="1">
      <alignment horizontal="left" vertical="top" wrapText="1"/>
    </xf>
    <xf numFmtId="0" fontId="0" fillId="33" borderId="22" xfId="0" applyFont="1" applyFill="1" applyBorder="1" applyAlignment="1">
      <alignment horizontal="left" vertical="top" wrapText="1"/>
    </xf>
    <xf numFmtId="0" fontId="0" fillId="33" borderId="18" xfId="0" applyFont="1" applyFill="1" applyBorder="1" applyAlignment="1">
      <alignment horizontal="left" vertical="center" wrapText="1"/>
    </xf>
    <xf numFmtId="0" fontId="0" fillId="33" borderId="21" xfId="0" applyFont="1" applyFill="1" applyBorder="1" applyAlignment="1">
      <alignment horizontal="left" vertical="center" wrapText="1"/>
    </xf>
    <xf numFmtId="0" fontId="23" fillId="33" borderId="18" xfId="0" applyFont="1" applyFill="1" applyBorder="1" applyAlignment="1">
      <alignment horizontal="left" vertical="center" wrapText="1"/>
    </xf>
    <xf numFmtId="0" fontId="23" fillId="33" borderId="21" xfId="0" applyFont="1" applyFill="1" applyBorder="1" applyAlignment="1">
      <alignment horizontal="left" vertical="center" wrapText="1"/>
    </xf>
    <xf numFmtId="0" fontId="0" fillId="33" borderId="15" xfId="0" applyFont="1" applyFill="1" applyBorder="1" applyAlignment="1">
      <alignment horizontal="center" vertical="top" wrapText="1"/>
    </xf>
    <xf numFmtId="0" fontId="0" fillId="33" borderId="16" xfId="0" applyFont="1" applyFill="1" applyBorder="1" applyAlignment="1">
      <alignment horizontal="center" vertical="top" wrapText="1"/>
    </xf>
    <xf numFmtId="167" fontId="26" fillId="0" borderId="0" xfId="0" applyNumberFormat="1" applyFont="1" applyFill="1" applyAlignment="1">
      <alignment horizontal="right" wrapText="1"/>
    </xf>
    <xf numFmtId="167" fontId="26" fillId="33" borderId="0" xfId="0" applyNumberFormat="1" applyFont="1" applyFill="1" applyAlignment="1">
      <alignment horizontal="right" wrapText="1"/>
    </xf>
    <xf numFmtId="0" fontId="38" fillId="33" borderId="0" xfId="0" applyFont="1" applyFill="1" applyAlignment="1">
      <alignment horizontal="center" vertical="top" wrapText="1"/>
    </xf>
    <xf numFmtId="0" fontId="22" fillId="33" borderId="11" xfId="0" applyFont="1" applyFill="1" applyBorder="1" applyAlignment="1">
      <alignment horizontal="left" vertical="top" wrapText="1"/>
    </xf>
    <xf numFmtId="0" fontId="22" fillId="33" borderId="19" xfId="0" applyFont="1" applyFill="1" applyBorder="1" applyAlignment="1">
      <alignment horizontal="left" vertical="top" wrapText="1"/>
    </xf>
    <xf numFmtId="0" fontId="22" fillId="33" borderId="12" xfId="0" applyFont="1" applyFill="1" applyBorder="1" applyAlignment="1">
      <alignment horizontal="left" vertical="top" wrapText="1"/>
    </xf>
    <xf numFmtId="0" fontId="43" fillId="33" borderId="0" xfId="0" applyFont="1" applyFill="1" applyAlignment="1">
      <alignment horizontal="center" vertical="top"/>
    </xf>
    <xf numFmtId="0" fontId="22" fillId="33" borderId="0" xfId="0" applyFont="1" applyFill="1" applyAlignment="1">
      <alignment horizontal="left" vertical="top" wrapText="1"/>
    </xf>
    <xf numFmtId="0" fontId="22" fillId="33" borderId="17" xfId="0" applyFont="1" applyFill="1" applyBorder="1" applyAlignment="1">
      <alignment horizontal="left" vertical="top" wrapText="1"/>
    </xf>
    <xf numFmtId="0" fontId="22" fillId="33" borderId="22" xfId="0" applyFont="1" applyFill="1" applyBorder="1" applyAlignment="1">
      <alignment horizontal="left" vertical="top" wrapText="1"/>
    </xf>
    <xf numFmtId="0" fontId="23" fillId="33" borderId="17" xfId="0" applyFont="1" applyFill="1" applyBorder="1" applyAlignment="1">
      <alignment horizontal="left" vertical="top" wrapText="1"/>
    </xf>
    <xf numFmtId="0" fontId="23" fillId="33" borderId="22" xfId="0" applyFont="1" applyFill="1" applyBorder="1" applyAlignment="1">
      <alignment horizontal="left" vertical="top" wrapText="1"/>
    </xf>
    <xf numFmtId="0" fontId="0" fillId="33" borderId="17" xfId="0" applyFill="1" applyBorder="1" applyAlignment="1">
      <alignment horizontal="center" vertical="top" wrapText="1"/>
    </xf>
    <xf numFmtId="0" fontId="0" fillId="33" borderId="23" xfId="0" applyFill="1" applyBorder="1" applyAlignment="1">
      <alignment horizontal="center" vertical="top" wrapText="1"/>
    </xf>
    <xf numFmtId="0" fontId="0" fillId="33" borderId="22" xfId="0" applyFill="1" applyBorder="1" applyAlignment="1">
      <alignment horizontal="center" vertical="top" wrapText="1"/>
    </xf>
    <xf numFmtId="0" fontId="24" fillId="33" borderId="26" xfId="0" applyFont="1" applyFill="1" applyBorder="1" applyAlignment="1">
      <alignment horizontal="center" vertical="top" wrapText="1"/>
    </xf>
    <xf numFmtId="0" fontId="24" fillId="33" borderId="33" xfId="0" applyFont="1" applyFill="1" applyBorder="1" applyAlignment="1">
      <alignment horizontal="center" vertical="top" wrapText="1"/>
    </xf>
    <xf numFmtId="0" fontId="24" fillId="33" borderId="13" xfId="0" applyFont="1" applyFill="1" applyBorder="1" applyAlignment="1">
      <alignment horizontal="center" vertical="top" wrapText="1"/>
    </xf>
    <xf numFmtId="0" fontId="31" fillId="33" borderId="0" xfId="0" applyFont="1" applyFill="1" applyAlignment="1">
      <alignment horizontal="center" vertical="top"/>
    </xf>
    <xf numFmtId="0" fontId="31" fillId="33" borderId="0" xfId="0" applyFont="1" applyFill="1" applyAlignment="1">
      <alignment horizontal="left" vertical="top" wrapText="1"/>
    </xf>
    <xf numFmtId="0" fontId="31" fillId="33" borderId="27" xfId="0" applyFont="1" applyFill="1" applyBorder="1" applyAlignment="1">
      <alignment horizontal="left" vertical="top" wrapText="1"/>
    </xf>
    <xf numFmtId="0" fontId="31" fillId="33" borderId="35" xfId="0" applyFont="1" applyFill="1" applyBorder="1" applyAlignment="1">
      <alignment horizontal="left" vertical="top" wrapText="1"/>
    </xf>
    <xf numFmtId="0" fontId="33" fillId="33" borderId="37" xfId="0" applyFont="1" applyFill="1" applyBorder="1" applyAlignment="1">
      <alignment horizontal="left" vertical="top" wrapText="1"/>
    </xf>
    <xf numFmtId="0" fontId="33" fillId="33" borderId="38" xfId="0" applyFont="1" applyFill="1" applyBorder="1" applyAlignment="1">
      <alignment horizontal="left" vertical="top" wrapText="1"/>
    </xf>
    <xf numFmtId="0" fontId="24" fillId="33" borderId="23" xfId="0" applyFont="1" applyFill="1" applyBorder="1" applyAlignment="1">
      <alignment horizontal="center" vertical="top" wrapText="1"/>
    </xf>
    <xf numFmtId="0" fontId="24" fillId="33" borderId="25" xfId="0" applyFont="1" applyFill="1" applyBorder="1" applyAlignment="1">
      <alignment horizontal="center" vertical="top" wrapText="1"/>
    </xf>
    <xf numFmtId="0" fontId="31" fillId="33" borderId="23" xfId="0" applyFont="1" applyFill="1" applyBorder="1" applyAlignment="1">
      <alignment horizontal="center" vertical="top" wrapText="1"/>
    </xf>
    <xf numFmtId="0" fontId="31" fillId="33" borderId="25" xfId="0" applyFont="1" applyFill="1" applyBorder="1" applyAlignment="1">
      <alignment horizontal="center" vertical="top" wrapText="1"/>
    </xf>
    <xf numFmtId="0" fontId="24" fillId="33" borderId="39" xfId="0" applyFont="1" applyFill="1" applyBorder="1" applyAlignment="1">
      <alignment horizontal="center" vertical="top" wrapText="1"/>
    </xf>
    <xf numFmtId="0" fontId="24" fillId="33" borderId="31" xfId="0" applyFont="1" applyFill="1" applyBorder="1" applyAlignment="1">
      <alignment horizontal="center" vertical="top" wrapText="1"/>
    </xf>
    <xf numFmtId="0" fontId="24" fillId="33" borderId="27" xfId="0" applyFont="1" applyFill="1" applyBorder="1" applyAlignment="1">
      <alignment horizontal="center" vertical="top" wrapText="1"/>
    </xf>
    <xf numFmtId="0" fontId="24" fillId="33" borderId="40" xfId="0" applyFont="1" applyFill="1" applyBorder="1" applyAlignment="1">
      <alignment horizontal="center" vertical="top" wrapText="1"/>
    </xf>
    <xf numFmtId="0" fontId="24" fillId="33" borderId="27" xfId="0" applyFont="1" applyFill="1" applyBorder="1" applyAlignment="1">
      <alignment horizontal="left" vertical="top" wrapText="1"/>
    </xf>
    <xf numFmtId="0" fontId="24" fillId="33" borderId="35" xfId="0" applyFont="1" applyFill="1" applyBorder="1" applyAlignment="1">
      <alignment horizontal="left" vertical="top" wrapText="1"/>
    </xf>
    <xf numFmtId="0" fontId="0" fillId="0" borderId="30" xfId="0" applyFont="1" applyFill="1" applyBorder="1" applyAlignment="1">
      <alignment horizontal="center" vertical="top" wrapText="1"/>
    </xf>
    <xf numFmtId="0" fontId="0" fillId="0" borderId="25" xfId="0" applyFont="1" applyFill="1" applyBorder="1" applyAlignment="1">
      <alignment horizontal="center" vertical="top" wrapText="1"/>
    </xf>
    <xf numFmtId="0" fontId="0" fillId="33" borderId="30" xfId="0" applyFont="1" applyFill="1" applyBorder="1" applyAlignment="1">
      <alignment horizontal="left" vertical="top" wrapText="1"/>
    </xf>
    <xf numFmtId="0" fontId="0" fillId="33" borderId="25" xfId="0" applyFont="1" applyFill="1" applyBorder="1" applyAlignment="1">
      <alignment horizontal="left" vertical="top" wrapText="1"/>
    </xf>
    <xf numFmtId="0" fontId="0" fillId="33" borderId="32" xfId="0" applyFont="1" applyFill="1" applyBorder="1" applyAlignment="1">
      <alignment horizontal="center" vertical="top" wrapText="1"/>
    </xf>
    <xf numFmtId="0" fontId="0" fillId="33" borderId="29" xfId="0" applyFont="1" applyFill="1" applyBorder="1" applyAlignment="1">
      <alignment horizontal="center" vertical="top" wrapText="1"/>
    </xf>
    <xf numFmtId="0" fontId="0" fillId="33" borderId="28" xfId="0" applyFont="1" applyFill="1" applyBorder="1" applyAlignment="1">
      <alignment horizontal="center" vertical="top" wrapText="1"/>
    </xf>
    <xf numFmtId="0" fontId="0" fillId="33" borderId="30" xfId="0" applyFont="1" applyFill="1" applyBorder="1" applyAlignment="1">
      <alignment horizontal="center" vertical="top" wrapText="1"/>
    </xf>
    <xf numFmtId="0" fontId="0" fillId="33" borderId="25" xfId="0" applyFont="1" applyFill="1" applyBorder="1" applyAlignment="1">
      <alignment horizontal="center" vertical="top" wrapText="1"/>
    </xf>
    <xf numFmtId="0" fontId="23" fillId="34" borderId="30" xfId="0" applyFont="1" applyFill="1" applyBorder="1" applyAlignment="1">
      <alignment horizontal="left" vertical="top" wrapText="1"/>
    </xf>
    <xf numFmtId="0" fontId="23" fillId="34" borderId="25" xfId="0" applyFont="1" applyFill="1" applyBorder="1" applyAlignment="1">
      <alignment horizontal="left" vertical="top" wrapText="1"/>
    </xf>
    <xf numFmtId="0" fontId="0" fillId="33" borderId="32" xfId="0" applyFont="1" applyFill="1" applyBorder="1" applyAlignment="1">
      <alignment horizontal="left" vertical="center" wrapText="1"/>
    </xf>
    <xf numFmtId="0" fontId="0" fillId="33" borderId="28" xfId="0" applyFont="1" applyFill="1" applyBorder="1" applyAlignment="1">
      <alignment horizontal="left" vertical="center" wrapText="1"/>
    </xf>
    <xf numFmtId="0" fontId="23" fillId="33" borderId="32" xfId="0" applyFont="1" applyFill="1" applyBorder="1" applyAlignment="1">
      <alignment horizontal="left" vertical="center" wrapText="1"/>
    </xf>
    <xf numFmtId="0" fontId="23" fillId="33" borderId="28" xfId="0" applyFont="1" applyFill="1" applyBorder="1" applyAlignment="1">
      <alignment horizontal="left" vertical="center" wrapText="1"/>
    </xf>
    <xf numFmtId="0" fontId="0" fillId="33" borderId="26" xfId="0" applyFill="1" applyBorder="1" applyAlignment="1">
      <alignment horizontal="center" vertical="top" wrapText="1"/>
    </xf>
    <xf numFmtId="0" fontId="22" fillId="33" borderId="30" xfId="0" applyFont="1" applyFill="1" applyBorder="1" applyAlignment="1">
      <alignment horizontal="left" vertical="top" wrapText="1"/>
    </xf>
    <xf numFmtId="0" fontId="22" fillId="33" borderId="25" xfId="0" applyFont="1" applyFill="1" applyBorder="1" applyAlignment="1">
      <alignment horizontal="left" vertical="top" wrapText="1"/>
    </xf>
    <xf numFmtId="0" fontId="23" fillId="33" borderId="30" xfId="0" applyFont="1" applyFill="1" applyBorder="1" applyAlignment="1">
      <alignment horizontal="left" vertical="top" wrapText="1"/>
    </xf>
    <xf numFmtId="0" fontId="23" fillId="33" borderId="25" xfId="0" applyFont="1" applyFill="1" applyBorder="1" applyAlignment="1">
      <alignment horizontal="left" vertical="top" wrapText="1"/>
    </xf>
    <xf numFmtId="0" fontId="0" fillId="33" borderId="30" xfId="0" applyFill="1" applyBorder="1" applyAlignment="1">
      <alignment horizontal="center" vertical="top" wrapText="1"/>
    </xf>
    <xf numFmtId="0" fontId="0" fillId="33" borderId="25" xfId="0" applyFill="1" applyBorder="1" applyAlignment="1">
      <alignment horizontal="center" vertical="top" wrapText="1"/>
    </xf>
    <xf numFmtId="0" fontId="22" fillId="33" borderId="26" xfId="0" applyFont="1" applyFill="1" applyBorder="1" applyAlignment="1">
      <alignment horizontal="left" vertical="top" wrapText="1"/>
    </xf>
    <xf numFmtId="0" fontId="43" fillId="33" borderId="0" xfId="0" applyFont="1" applyFill="1" applyAlignment="1">
      <alignment horizontal="center" vertical="top" wrapText="1"/>
    </xf>
    <xf numFmtId="0" fontId="44" fillId="33" borderId="24" xfId="0" applyFont="1" applyFill="1" applyBorder="1" applyAlignment="1">
      <alignment horizontal="left" vertical="top" wrapText="1"/>
    </xf>
    <xf numFmtId="0" fontId="22" fillId="33" borderId="0" xfId="0" applyFont="1" applyFill="1" applyAlignment="1">
      <alignment horizontal="center" vertical="top"/>
    </xf>
    <xf numFmtId="0" fontId="22" fillId="33" borderId="27" xfId="0" applyFont="1" applyFill="1" applyBorder="1" applyAlignment="1">
      <alignment horizontal="left" vertical="top" wrapText="1"/>
    </xf>
    <xf numFmtId="0" fontId="22" fillId="33" borderId="35" xfId="0" applyFont="1" applyFill="1" applyBorder="1" applyAlignment="1">
      <alignment horizontal="left" vertical="top" wrapText="1"/>
    </xf>
    <xf numFmtId="0" fontId="23" fillId="33" borderId="37" xfId="0" applyFont="1" applyFill="1" applyBorder="1" applyAlignment="1">
      <alignment horizontal="left" vertical="top" wrapText="1"/>
    </xf>
    <xf numFmtId="0" fontId="23" fillId="33" borderId="38" xfId="0" applyFont="1" applyFill="1" applyBorder="1" applyAlignment="1">
      <alignment horizontal="left" vertical="top" wrapText="1"/>
    </xf>
    <xf numFmtId="0" fontId="0" fillId="33" borderId="23" xfId="0" applyFont="1" applyFill="1" applyBorder="1" applyAlignment="1">
      <alignment horizontal="center" vertical="top" wrapText="1"/>
    </xf>
    <xf numFmtId="0" fontId="22" fillId="33" borderId="23" xfId="0" applyFont="1" applyFill="1" applyBorder="1" applyAlignment="1">
      <alignment horizontal="center" vertical="top" wrapText="1"/>
    </xf>
    <xf numFmtId="0" fontId="22" fillId="33" borderId="25" xfId="0" applyFont="1" applyFill="1" applyBorder="1" applyAlignment="1">
      <alignment horizontal="center" vertical="top" wrapText="1"/>
    </xf>
    <xf numFmtId="0" fontId="0" fillId="33" borderId="39" xfId="0" applyFont="1" applyFill="1" applyBorder="1" applyAlignment="1">
      <alignment horizontal="center" vertical="top" wrapText="1"/>
    </xf>
    <xf numFmtId="0" fontId="0" fillId="33" borderId="31" xfId="0" applyFont="1" applyFill="1" applyBorder="1" applyAlignment="1">
      <alignment horizontal="center" vertical="top" wrapText="1"/>
    </xf>
    <xf numFmtId="0" fontId="0" fillId="33" borderId="26" xfId="0" applyFont="1" applyFill="1" applyBorder="1" applyAlignment="1">
      <alignment horizontal="center" vertical="top" wrapText="1"/>
    </xf>
    <xf numFmtId="0" fontId="0" fillId="33" borderId="27" xfId="0" applyFont="1" applyFill="1" applyBorder="1" applyAlignment="1">
      <alignment horizontal="center" vertical="top" wrapText="1"/>
    </xf>
    <xf numFmtId="0" fontId="0" fillId="33" borderId="40" xfId="0" applyFont="1" applyFill="1" applyBorder="1" applyAlignment="1">
      <alignment horizontal="center" vertical="top" wrapText="1"/>
    </xf>
    <xf numFmtId="0" fontId="0" fillId="33" borderId="27" xfId="0" applyFont="1" applyFill="1" applyBorder="1" applyAlignment="1">
      <alignment horizontal="left" vertical="top" wrapText="1"/>
    </xf>
    <xf numFmtId="0" fontId="0" fillId="33" borderId="35" xfId="0" applyFont="1" applyFill="1" applyBorder="1" applyAlignment="1">
      <alignment horizontal="left" vertical="top" wrapText="1"/>
    </xf>
    <xf numFmtId="0" fontId="29" fillId="0" borderId="30" xfId="46" applyFont="1" applyFill="1" applyBorder="1" applyAlignment="1">
      <alignment horizontal="left" vertical="center" wrapText="1"/>
    </xf>
    <xf numFmtId="0" fontId="29" fillId="0" borderId="23" xfId="46" applyFont="1" applyFill="1" applyBorder="1" applyAlignment="1">
      <alignment horizontal="left" vertical="center" wrapText="1"/>
    </xf>
    <xf numFmtId="0" fontId="29" fillId="0" borderId="25" xfId="46" applyFont="1" applyFill="1" applyBorder="1" applyAlignment="1">
      <alignment horizontal="left" vertical="center" wrapText="1"/>
    </xf>
    <xf numFmtId="0" fontId="38" fillId="0" borderId="0" xfId="46" applyFont="1" applyFill="1" applyAlignment="1">
      <alignment horizontal="right" vertical="center"/>
    </xf>
    <xf numFmtId="0" fontId="38" fillId="0" borderId="0" xfId="46" applyFont="1" applyFill="1" applyAlignment="1">
      <alignment horizontal="center" vertical="center" wrapText="1"/>
    </xf>
    <xf numFmtId="0" fontId="28" fillId="0" borderId="18" xfId="45" applyFont="1" applyFill="1" applyBorder="1" applyAlignment="1">
      <alignment horizontal="center" vertical="center"/>
    </xf>
    <xf numFmtId="0" fontId="28" fillId="0" borderId="21" xfId="45" applyFont="1" applyFill="1" applyBorder="1" applyAlignment="1">
      <alignment horizontal="center" vertical="center"/>
    </xf>
    <xf numFmtId="0" fontId="28" fillId="0" borderId="18" xfId="46" applyFont="1" applyFill="1" applyBorder="1" applyAlignment="1">
      <alignment horizontal="center" vertical="center"/>
    </xf>
    <xf numFmtId="0" fontId="28" fillId="0" borderId="21" xfId="46" applyFont="1" applyFill="1" applyBorder="1" applyAlignment="1">
      <alignment horizontal="center" vertical="center"/>
    </xf>
    <xf numFmtId="0" fontId="28" fillId="0" borderId="18" xfId="46" applyFont="1" applyFill="1" applyBorder="1" applyAlignment="1">
      <alignment horizontal="center" vertical="center" wrapText="1"/>
    </xf>
    <xf numFmtId="0" fontId="28" fillId="0" borderId="21" xfId="46" applyFont="1" applyFill="1" applyBorder="1" applyAlignment="1">
      <alignment horizontal="center" vertical="center" wrapText="1"/>
    </xf>
    <xf numFmtId="0" fontId="28" fillId="0" borderId="34" xfId="46" applyFont="1" applyFill="1" applyBorder="1" applyAlignment="1">
      <alignment horizontal="center" vertical="center" wrapText="1"/>
    </xf>
    <xf numFmtId="0" fontId="28" fillId="0" borderId="25" xfId="46" applyFont="1" applyFill="1" applyBorder="1" applyAlignment="1">
      <alignment horizontal="center" vertical="center" wrapText="1"/>
    </xf>
    <xf numFmtId="0" fontId="28" fillId="0" borderId="32" xfId="46" applyFont="1" applyFill="1" applyBorder="1" applyAlignment="1">
      <alignment horizontal="center" vertical="center"/>
    </xf>
    <xf numFmtId="0" fontId="28" fillId="0" borderId="28" xfId="46" applyFont="1" applyFill="1" applyBorder="1" applyAlignment="1">
      <alignment horizontal="center" vertical="center"/>
    </xf>
    <xf numFmtId="0" fontId="28" fillId="0" borderId="42" xfId="46" applyFont="1" applyFill="1" applyBorder="1" applyAlignment="1">
      <alignment horizontal="left" vertical="center" wrapText="1"/>
    </xf>
    <xf numFmtId="49" fontId="28" fillId="0" borderId="42" xfId="0" applyNumberFormat="1" applyFont="1" applyFill="1" applyBorder="1" applyAlignment="1">
      <alignment horizontal="left" vertical="center" wrapText="1"/>
    </xf>
    <xf numFmtId="0" fontId="31" fillId="0" borderId="0" xfId="44" applyFont="1" applyFill="1" applyAlignment="1">
      <alignment vertical="center"/>
    </xf>
  </cellXfs>
  <cellStyles count="95">
    <cellStyle name="20% - Accent1" xfId="20" builtinId="30" customBuiltin="1"/>
    <cellStyle name="20% - Accent1 2" xfId="54"/>
    <cellStyle name="20% - Accent2" xfId="24" builtinId="34" customBuiltin="1"/>
    <cellStyle name="20% - Accent2 2" xfId="55"/>
    <cellStyle name="20% - Accent3" xfId="28" builtinId="38" customBuiltin="1"/>
    <cellStyle name="20% - Accent3 2" xfId="56"/>
    <cellStyle name="20% - Accent4" xfId="32" builtinId="42" customBuiltin="1"/>
    <cellStyle name="20% - Accent4 2" xfId="57"/>
    <cellStyle name="20% - Accent5" xfId="36" builtinId="46" customBuiltin="1"/>
    <cellStyle name="20% - Accent5 2" xfId="58"/>
    <cellStyle name="20% - Accent6" xfId="40" builtinId="50" customBuiltin="1"/>
    <cellStyle name="20% - Accent6 2" xfId="59"/>
    <cellStyle name="40% - Accent1" xfId="21" builtinId="31" customBuiltin="1"/>
    <cellStyle name="40% - Accent1 2" xfId="60"/>
    <cellStyle name="40% - Accent2" xfId="25" builtinId="35" customBuiltin="1"/>
    <cellStyle name="40% - Accent2 2" xfId="61"/>
    <cellStyle name="40% - Accent3" xfId="29" builtinId="39" customBuiltin="1"/>
    <cellStyle name="40% - Accent3 2" xfId="62"/>
    <cellStyle name="40% - Accent4" xfId="33" builtinId="43" customBuiltin="1"/>
    <cellStyle name="40% - Accent4 2" xfId="63"/>
    <cellStyle name="40% - Accent5" xfId="37" builtinId="47" customBuiltin="1"/>
    <cellStyle name="40% - Accent5 2" xfId="64"/>
    <cellStyle name="40% - Accent6" xfId="41" builtinId="51" customBuiltin="1"/>
    <cellStyle name="40% - Accent6 2" xfId="65"/>
    <cellStyle name="60% - Accent1" xfId="22" builtinId="32" customBuiltin="1"/>
    <cellStyle name="60% - Accent1 2" xfId="66"/>
    <cellStyle name="60% - Accent2" xfId="26" builtinId="36" customBuiltin="1"/>
    <cellStyle name="60% - Accent2 2" xfId="67"/>
    <cellStyle name="60% - Accent3" xfId="30" builtinId="40" customBuiltin="1"/>
    <cellStyle name="60% - Accent3 2" xfId="68"/>
    <cellStyle name="60% - Accent4" xfId="34" builtinId="44" customBuiltin="1"/>
    <cellStyle name="60% - Accent4 2" xfId="69"/>
    <cellStyle name="60% - Accent5" xfId="38" builtinId="48" customBuiltin="1"/>
    <cellStyle name="60% - Accent5 2" xfId="70"/>
    <cellStyle name="60% - Accent6" xfId="42" builtinId="52" customBuiltin="1"/>
    <cellStyle name="60% - Accent6 2" xfId="71"/>
    <cellStyle name="Accent1" xfId="19" builtinId="29" customBuiltin="1"/>
    <cellStyle name="Accent1 2" xfId="72"/>
    <cellStyle name="Accent2" xfId="23" builtinId="33" customBuiltin="1"/>
    <cellStyle name="Accent2 2" xfId="73"/>
    <cellStyle name="Accent3" xfId="27" builtinId="37" customBuiltin="1"/>
    <cellStyle name="Accent3 2" xfId="74"/>
    <cellStyle name="Accent4" xfId="31" builtinId="41" customBuiltin="1"/>
    <cellStyle name="Accent4 2" xfId="75"/>
    <cellStyle name="Accent5" xfId="35" builtinId="45" customBuiltin="1"/>
    <cellStyle name="Accent5 2" xfId="76"/>
    <cellStyle name="Accent6" xfId="39" builtinId="49" customBuiltin="1"/>
    <cellStyle name="Accent6 2" xfId="77"/>
    <cellStyle name="Bad" xfId="8" builtinId="27" customBuiltin="1"/>
    <cellStyle name="Bad 2" xfId="78"/>
    <cellStyle name="Calculation" xfId="12" builtinId="22" customBuiltin="1"/>
    <cellStyle name="Calculation 2" xfId="79"/>
    <cellStyle name="Check Cell" xfId="14" builtinId="23" customBuiltin="1"/>
    <cellStyle name="Check Cell 2" xfId="80"/>
    <cellStyle name="Comma" xfId="1" builtinId="3" customBuiltin="1"/>
    <cellStyle name="Explanatory Text" xfId="17" builtinId="53" customBuiltin="1"/>
    <cellStyle name="Explanatory Text 2" xfId="81"/>
    <cellStyle name="Good" xfId="7" builtinId="26" customBuiltin="1"/>
    <cellStyle name="Good 2" xfId="82"/>
    <cellStyle name="Heading 1" xfId="3" builtinId="16" customBuiltin="1"/>
    <cellStyle name="Heading 1 2" xfId="83"/>
    <cellStyle name="Heading 2" xfId="4" builtinId="17" customBuiltin="1"/>
    <cellStyle name="Heading 2 2" xfId="84"/>
    <cellStyle name="Heading 3" xfId="5" builtinId="18" customBuiltin="1"/>
    <cellStyle name="Heading 3 2" xfId="85"/>
    <cellStyle name="Heading 4" xfId="6" builtinId="19" customBuiltin="1"/>
    <cellStyle name="Heading 4 2" xfId="86"/>
    <cellStyle name="Input" xfId="10" builtinId="20" customBuiltin="1"/>
    <cellStyle name="Input 2" xfId="87"/>
    <cellStyle name="Linked Cell" xfId="13" builtinId="24" customBuiltin="1"/>
    <cellStyle name="Linked Cell 2" xfId="88"/>
    <cellStyle name="Neutral" xfId="9" builtinId="28" customBuiltin="1"/>
    <cellStyle name="Neutral 2" xfId="89"/>
    <cellStyle name="Normal" xfId="0" builtinId="0" customBuiltin="1"/>
    <cellStyle name="Normal 12" xfId="51"/>
    <cellStyle name="Normal 2" xfId="43"/>
    <cellStyle name="Normal 2 3" xfId="44"/>
    <cellStyle name="Normal 2_IV-ՀՐԱՏԱՊ ՓՈՒԼԵՐՈՎ" xfId="45"/>
    <cellStyle name="Normal 5 2" xfId="46"/>
    <cellStyle name="Normal 5 3" xfId="53"/>
    <cellStyle name="Normal 6 2" xfId="50"/>
    <cellStyle name="Normal 8" xfId="52"/>
    <cellStyle name="Note" xfId="16" builtinId="10" customBuiltin="1"/>
    <cellStyle name="Note 2" xfId="90"/>
    <cellStyle name="Output" xfId="11" builtinId="21" customBuiltin="1"/>
    <cellStyle name="Output 2" xfId="91"/>
    <cellStyle name="SN_241" xfId="47"/>
    <cellStyle name="SN_it" xfId="48"/>
    <cellStyle name="Title" xfId="2" builtinId="15" customBuiltin="1"/>
    <cellStyle name="Title 2" xfId="92"/>
    <cellStyle name="Total" xfId="18" builtinId="25" customBuiltin="1"/>
    <cellStyle name="Total 2" xfId="93"/>
    <cellStyle name="Warning Text" xfId="15" builtinId="11" customBuiltin="1"/>
    <cellStyle name="Warning Text 2" xfId="94"/>
    <cellStyle name="Обычный 2 2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topLeftCell="A13" zoomScaleNormal="100" zoomScaleSheetLayoutView="100" workbookViewId="0">
      <selection activeCell="D6" sqref="D6"/>
    </sheetView>
  </sheetViews>
  <sheetFormatPr defaultColWidth="8" defaultRowHeight="13.5" customHeight="1" x14ac:dyDescent="0.25"/>
  <cols>
    <col min="1" max="1" width="6.7109375" style="1" customWidth="1"/>
    <col min="2" max="2" width="6.5703125" style="1" customWidth="1"/>
    <col min="3" max="3" width="76.28515625" style="1" customWidth="1"/>
    <col min="4" max="4" width="21.28515625" style="1" customWidth="1"/>
    <col min="5" max="16384" width="8" style="1"/>
  </cols>
  <sheetData>
    <row r="1" spans="1:10" ht="14.25" customHeight="1" x14ac:dyDescent="0.25">
      <c r="A1" s="2"/>
      <c r="B1" s="2"/>
      <c r="C1" s="246" t="s">
        <v>0</v>
      </c>
      <c r="D1" s="246"/>
      <c r="F1" s="3"/>
      <c r="G1" s="3"/>
    </row>
    <row r="2" spans="1:10" s="4" customFormat="1" ht="16.5" customHeight="1" x14ac:dyDescent="0.25">
      <c r="A2" s="247" t="s">
        <v>1</v>
      </c>
      <c r="B2" s="247"/>
      <c r="C2" s="247"/>
      <c r="D2" s="247"/>
      <c r="E2" s="6"/>
      <c r="F2" s="6"/>
      <c r="G2" s="6"/>
      <c r="H2" s="6"/>
      <c r="I2" s="6"/>
      <c r="J2" s="6"/>
    </row>
    <row r="3" spans="1:10" s="4" customFormat="1" ht="16.5" customHeight="1" x14ac:dyDescent="0.25">
      <c r="A3" s="247" t="s">
        <v>2</v>
      </c>
      <c r="B3" s="247"/>
      <c r="C3" s="247"/>
      <c r="D3" s="247"/>
      <c r="E3" s="6"/>
      <c r="F3" s="6"/>
      <c r="G3" s="6"/>
      <c r="H3" s="6"/>
      <c r="I3" s="6"/>
      <c r="J3" s="6"/>
    </row>
    <row r="4" spans="1:10" s="4" customFormat="1" ht="16.5" customHeight="1" x14ac:dyDescent="0.25">
      <c r="A4" s="5"/>
      <c r="B4" s="5"/>
      <c r="C4" s="5"/>
      <c r="D4" s="5"/>
      <c r="E4" s="6"/>
      <c r="F4" s="6"/>
      <c r="G4" s="6"/>
      <c r="H4" s="6"/>
      <c r="I4" s="6"/>
      <c r="J4" s="6"/>
    </row>
    <row r="5" spans="1:10" s="4" customFormat="1" ht="78" customHeight="1" x14ac:dyDescent="0.25">
      <c r="A5" s="248" t="s">
        <v>116</v>
      </c>
      <c r="B5" s="248"/>
      <c r="C5" s="248"/>
      <c r="D5" s="248"/>
      <c r="E5" s="7"/>
      <c r="F5" s="8"/>
      <c r="G5" s="8"/>
      <c r="H5" s="8"/>
      <c r="I5" s="8"/>
      <c r="J5" s="8"/>
    </row>
    <row r="6" spans="1:10" ht="13.5" customHeight="1" x14ac:dyDescent="0.25">
      <c r="D6" s="227" t="s">
        <v>156</v>
      </c>
      <c r="E6" s="229"/>
    </row>
    <row r="7" spans="1:10" ht="18.75" customHeight="1" x14ac:dyDescent="0.25">
      <c r="A7" s="249" t="s">
        <v>3</v>
      </c>
      <c r="B7" s="250"/>
      <c r="C7" s="249" t="s">
        <v>4</v>
      </c>
      <c r="D7" s="255" t="s">
        <v>5</v>
      </c>
      <c r="E7" s="2"/>
    </row>
    <row r="8" spans="1:10" ht="74.25" customHeight="1" x14ac:dyDescent="0.25">
      <c r="A8" s="251"/>
      <c r="B8" s="252"/>
      <c r="C8" s="251"/>
      <c r="D8" s="255"/>
      <c r="E8" s="2"/>
    </row>
    <row r="9" spans="1:10" ht="38.25" customHeight="1" x14ac:dyDescent="0.25">
      <c r="A9" s="253"/>
      <c r="B9" s="254"/>
      <c r="C9" s="253"/>
      <c r="D9" s="9" t="s">
        <v>6</v>
      </c>
      <c r="E9" s="2"/>
    </row>
    <row r="10" spans="1:10" s="10" customFormat="1" ht="22.5" customHeight="1" x14ac:dyDescent="0.25">
      <c r="A10" s="11"/>
      <c r="B10" s="11"/>
      <c r="C10" s="11" t="s">
        <v>7</v>
      </c>
      <c r="D10" s="12">
        <f t="shared" ref="D10" ca="1" si="0">D11</f>
        <v>0</v>
      </c>
      <c r="E10" s="13"/>
    </row>
    <row r="11" spans="1:10" s="14" customFormat="1" ht="14.25" customHeight="1" x14ac:dyDescent="0.25">
      <c r="A11" s="15"/>
      <c r="B11" s="15"/>
      <c r="C11" s="16" t="s">
        <v>8</v>
      </c>
      <c r="D11" s="17">
        <f t="shared" ref="D11" ca="1" si="1">D11</f>
        <v>0</v>
      </c>
      <c r="E11" s="18"/>
    </row>
    <row r="12" spans="1:10" s="14" customFormat="1" ht="13.5" customHeight="1" x14ac:dyDescent="0.25">
      <c r="A12" s="19" t="s">
        <v>9</v>
      </c>
      <c r="B12" s="15"/>
      <c r="C12" s="20" t="s">
        <v>10</v>
      </c>
      <c r="D12" s="103">
        <f>D25+D19</f>
        <v>0</v>
      </c>
      <c r="E12" s="18"/>
    </row>
    <row r="13" spans="1:10" s="14" customFormat="1" ht="13.5" customHeight="1" x14ac:dyDescent="0.25">
      <c r="A13" s="15"/>
      <c r="B13" s="15"/>
      <c r="C13" s="21" t="s">
        <v>11</v>
      </c>
      <c r="D13" s="21"/>
      <c r="E13" s="18"/>
    </row>
    <row r="14" spans="1:10" s="14" customFormat="1" ht="13.5" customHeight="1" x14ac:dyDescent="0.25">
      <c r="A14" s="15"/>
      <c r="B14" s="15"/>
      <c r="C14" s="20" t="s">
        <v>12</v>
      </c>
      <c r="D14" s="21"/>
      <c r="E14" s="18"/>
    </row>
    <row r="15" spans="1:10" s="14" customFormat="1" ht="13.5" customHeight="1" x14ac:dyDescent="0.25">
      <c r="A15" s="15"/>
      <c r="B15" s="15"/>
      <c r="C15" s="21" t="s">
        <v>13</v>
      </c>
      <c r="D15" s="21"/>
      <c r="E15" s="18"/>
    </row>
    <row r="16" spans="1:10" s="14" customFormat="1" ht="13.5" customHeight="1" x14ac:dyDescent="0.25">
      <c r="A16" s="15"/>
      <c r="B16" s="15"/>
      <c r="C16" s="20" t="s">
        <v>14</v>
      </c>
      <c r="D16" s="21"/>
      <c r="E16" s="18"/>
    </row>
    <row r="17" spans="1:5" s="14" customFormat="1" ht="27" customHeight="1" x14ac:dyDescent="0.25">
      <c r="A17" s="96"/>
      <c r="B17" s="96"/>
      <c r="C17" s="22" t="s">
        <v>15</v>
      </c>
      <c r="D17" s="22"/>
      <c r="E17" s="18"/>
    </row>
    <row r="18" spans="1:5" s="14" customFormat="1" ht="13.5" customHeight="1" x14ac:dyDescent="0.25">
      <c r="A18" s="243" t="s">
        <v>16</v>
      </c>
      <c r="B18" s="244"/>
      <c r="C18" s="244"/>
      <c r="D18" s="245"/>
      <c r="E18" s="18"/>
    </row>
    <row r="19" spans="1:5" s="131" customFormat="1" ht="15" customHeight="1" x14ac:dyDescent="0.25">
      <c r="A19" s="130"/>
      <c r="B19" s="22">
        <v>31010</v>
      </c>
      <c r="C19" s="85" t="s">
        <v>17</v>
      </c>
      <c r="D19" s="154">
        <v>-14240</v>
      </c>
    </row>
    <row r="20" spans="1:5" s="131" customFormat="1" ht="13.5" customHeight="1" x14ac:dyDescent="0.25">
      <c r="A20" s="130"/>
      <c r="B20" s="22"/>
      <c r="C20" s="87" t="s">
        <v>99</v>
      </c>
      <c r="D20" s="51"/>
    </row>
    <row r="21" spans="1:5" s="131" customFormat="1" ht="13.5" customHeight="1" x14ac:dyDescent="0.25">
      <c r="A21" s="130"/>
      <c r="B21" s="155"/>
      <c r="C21" s="85" t="s">
        <v>18</v>
      </c>
      <c r="D21" s="51"/>
    </row>
    <row r="22" spans="1:5" s="131" customFormat="1" ht="25.5" customHeight="1" x14ac:dyDescent="0.25">
      <c r="A22" s="130"/>
      <c r="B22" s="155"/>
      <c r="C22" s="87" t="s">
        <v>100</v>
      </c>
      <c r="D22" s="51"/>
    </row>
    <row r="23" spans="1:5" s="131" customFormat="1" ht="13.5" customHeight="1" x14ac:dyDescent="0.25">
      <c r="A23" s="130"/>
      <c r="B23" s="155"/>
      <c r="C23" s="85" t="s">
        <v>19</v>
      </c>
      <c r="D23" s="51"/>
    </row>
    <row r="24" spans="1:5" s="131" customFormat="1" ht="27" customHeight="1" x14ac:dyDescent="0.25">
      <c r="A24" s="130"/>
      <c r="B24" s="155"/>
      <c r="C24" s="22" t="s">
        <v>20</v>
      </c>
      <c r="D24" s="88"/>
    </row>
    <row r="25" spans="1:5" s="14" customFormat="1" ht="13.5" customHeight="1" x14ac:dyDescent="0.25">
      <c r="A25" s="19"/>
      <c r="B25" s="15">
        <v>31013</v>
      </c>
      <c r="C25" s="20" t="s">
        <v>17</v>
      </c>
      <c r="D25" s="86">
        <v>14240</v>
      </c>
      <c r="E25" s="18"/>
    </row>
    <row r="26" spans="1:5" s="14" customFormat="1" ht="13.5" customHeight="1" x14ac:dyDescent="0.25">
      <c r="A26" s="15"/>
      <c r="B26" s="15"/>
      <c r="C26" s="21" t="s">
        <v>120</v>
      </c>
      <c r="D26" s="132"/>
      <c r="E26" s="18"/>
    </row>
    <row r="27" spans="1:5" s="14" customFormat="1" ht="13.5" customHeight="1" x14ac:dyDescent="0.25">
      <c r="A27" s="15"/>
      <c r="B27" s="15"/>
      <c r="C27" s="20" t="s">
        <v>18</v>
      </c>
      <c r="D27" s="132"/>
      <c r="E27" s="18"/>
    </row>
    <row r="28" spans="1:5" s="14" customFormat="1" ht="13.5" customHeight="1" x14ac:dyDescent="0.25">
      <c r="A28" s="15"/>
      <c r="B28" s="15"/>
      <c r="C28" s="21" t="s">
        <v>119</v>
      </c>
      <c r="D28" s="132"/>
      <c r="E28" s="18"/>
    </row>
    <row r="29" spans="1:5" s="14" customFormat="1" ht="13.5" customHeight="1" x14ac:dyDescent="0.25">
      <c r="A29" s="15"/>
      <c r="B29" s="15"/>
      <c r="C29" s="20" t="s">
        <v>19</v>
      </c>
      <c r="D29" s="132"/>
      <c r="E29" s="18"/>
    </row>
    <row r="30" spans="1:5" s="14" customFormat="1" ht="27" customHeight="1" x14ac:dyDescent="0.25">
      <c r="A30" s="96"/>
      <c r="B30" s="96"/>
      <c r="C30" s="22" t="s">
        <v>78</v>
      </c>
      <c r="D30" s="207"/>
      <c r="E30" s="18"/>
    </row>
    <row r="31" spans="1:5" s="122" customFormat="1" ht="21.75" customHeight="1" x14ac:dyDescent="0.25">
      <c r="A31" s="140"/>
      <c r="B31" s="140"/>
      <c r="C31" s="141" t="s">
        <v>121</v>
      </c>
      <c r="D31" s="142">
        <f t="shared" ref="D31" si="2">D32</f>
        <v>0</v>
      </c>
    </row>
    <row r="32" spans="1:5" s="146" customFormat="1" ht="18" customHeight="1" x14ac:dyDescent="0.25">
      <c r="A32" s="143" t="s">
        <v>122</v>
      </c>
      <c r="B32" s="144"/>
      <c r="C32" s="145" t="s">
        <v>10</v>
      </c>
      <c r="D32" s="142">
        <f>D39+D45</f>
        <v>0</v>
      </c>
    </row>
    <row r="33" spans="1:4" s="146" customFormat="1" x14ac:dyDescent="0.25">
      <c r="A33" s="144"/>
      <c r="B33" s="144"/>
      <c r="C33" s="145" t="s">
        <v>123</v>
      </c>
      <c r="D33" s="145"/>
    </row>
    <row r="34" spans="1:4" s="146" customFormat="1" x14ac:dyDescent="0.25">
      <c r="A34" s="144"/>
      <c r="B34" s="144"/>
      <c r="C34" s="145" t="s">
        <v>12</v>
      </c>
      <c r="D34" s="147"/>
    </row>
    <row r="35" spans="1:4" s="146" customFormat="1" ht="27" x14ac:dyDescent="0.25">
      <c r="A35" s="144"/>
      <c r="B35" s="144"/>
      <c r="C35" s="145" t="s">
        <v>124</v>
      </c>
      <c r="D35" s="145"/>
    </row>
    <row r="36" spans="1:4" s="146" customFormat="1" ht="18" customHeight="1" x14ac:dyDescent="0.25">
      <c r="A36" s="148"/>
      <c r="B36" s="148"/>
      <c r="C36" s="149" t="s">
        <v>14</v>
      </c>
      <c r="D36" s="150"/>
    </row>
    <row r="37" spans="1:4" s="146" customFormat="1" ht="27" x14ac:dyDescent="0.25">
      <c r="A37" s="148"/>
      <c r="B37" s="148"/>
      <c r="C37" s="149" t="s">
        <v>125</v>
      </c>
      <c r="D37" s="151"/>
    </row>
    <row r="38" spans="1:4" s="146" customFormat="1" ht="18" customHeight="1" x14ac:dyDescent="0.25">
      <c r="A38" s="241" t="s">
        <v>16</v>
      </c>
      <c r="B38" s="242"/>
      <c r="C38" s="242"/>
      <c r="D38" s="242"/>
    </row>
    <row r="39" spans="1:4" s="146" customFormat="1" x14ac:dyDescent="0.25">
      <c r="A39" s="148"/>
      <c r="B39" s="149" t="s">
        <v>126</v>
      </c>
      <c r="C39" s="149" t="s">
        <v>17</v>
      </c>
      <c r="D39" s="152">
        <f>-D19</f>
        <v>14240</v>
      </c>
    </row>
    <row r="40" spans="1:4" s="146" customFormat="1" x14ac:dyDescent="0.25">
      <c r="A40" s="148"/>
      <c r="B40" s="148"/>
      <c r="C40" s="149" t="s">
        <v>123</v>
      </c>
      <c r="D40" s="151"/>
    </row>
    <row r="41" spans="1:4" s="146" customFormat="1" x14ac:dyDescent="0.25">
      <c r="A41" s="148"/>
      <c r="B41" s="148"/>
      <c r="C41" s="149" t="s">
        <v>18</v>
      </c>
      <c r="D41" s="150"/>
    </row>
    <row r="42" spans="1:4" s="146" customFormat="1" ht="40.5" x14ac:dyDescent="0.25">
      <c r="A42" s="148"/>
      <c r="B42" s="148"/>
      <c r="C42" s="149" t="s">
        <v>127</v>
      </c>
      <c r="D42" s="151"/>
    </row>
    <row r="43" spans="1:4" s="146" customFormat="1" x14ac:dyDescent="0.25">
      <c r="A43" s="148"/>
      <c r="B43" s="148"/>
      <c r="C43" s="149" t="s">
        <v>19</v>
      </c>
      <c r="D43" s="150"/>
    </row>
    <row r="44" spans="1:4" s="146" customFormat="1" x14ac:dyDescent="0.25">
      <c r="A44" s="148"/>
      <c r="B44" s="148"/>
      <c r="C44" s="153" t="s">
        <v>128</v>
      </c>
      <c r="D44" s="151"/>
    </row>
    <row r="45" spans="1:4" s="146" customFormat="1" x14ac:dyDescent="0.25">
      <c r="A45" s="148"/>
      <c r="B45" s="149" t="s">
        <v>126</v>
      </c>
      <c r="C45" s="149" t="s">
        <v>17</v>
      </c>
      <c r="D45" s="152">
        <f>-D39</f>
        <v>-14240</v>
      </c>
    </row>
    <row r="46" spans="1:4" s="146" customFormat="1" x14ac:dyDescent="0.25">
      <c r="A46" s="148"/>
      <c r="B46" s="148"/>
      <c r="C46" s="149" t="s">
        <v>123</v>
      </c>
      <c r="D46" s="151"/>
    </row>
    <row r="47" spans="1:4" s="146" customFormat="1" x14ac:dyDescent="0.25">
      <c r="A47" s="148"/>
      <c r="B47" s="148"/>
      <c r="C47" s="149" t="s">
        <v>18</v>
      </c>
      <c r="D47" s="150"/>
    </row>
    <row r="48" spans="1:4" s="146" customFormat="1" ht="40.5" x14ac:dyDescent="0.25">
      <c r="A48" s="148"/>
      <c r="B48" s="148"/>
      <c r="C48" s="149" t="s">
        <v>127</v>
      </c>
      <c r="D48" s="151"/>
    </row>
    <row r="49" spans="1:4" s="146" customFormat="1" x14ac:dyDescent="0.25">
      <c r="A49" s="148"/>
      <c r="B49" s="148"/>
      <c r="C49" s="149" t="s">
        <v>19</v>
      </c>
      <c r="D49" s="150"/>
    </row>
    <row r="50" spans="1:4" s="146" customFormat="1" x14ac:dyDescent="0.25">
      <c r="A50" s="148"/>
      <c r="B50" s="148"/>
      <c r="C50" s="153" t="s">
        <v>128</v>
      </c>
      <c r="D50" s="151"/>
    </row>
  </sheetData>
  <mergeCells count="9">
    <mergeCell ref="A38:D38"/>
    <mergeCell ref="A18:D18"/>
    <mergeCell ref="C1:D1"/>
    <mergeCell ref="A2:D2"/>
    <mergeCell ref="A3:D3"/>
    <mergeCell ref="A5:D5"/>
    <mergeCell ref="A7:B9"/>
    <mergeCell ref="C7:C9"/>
    <mergeCell ref="D7:D8"/>
  </mergeCells>
  <pageMargins left="0.7" right="0.7" top="0.75" bottom="0.75" header="0.3" footer="0.3"/>
  <pageSetup scale="74" orientation="portrait" r:id="rId1"/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view="pageBreakPreview" zoomScaleNormal="100" zoomScaleSheetLayoutView="100" workbookViewId="0">
      <selection sqref="A1:H1"/>
    </sheetView>
  </sheetViews>
  <sheetFormatPr defaultColWidth="8" defaultRowHeight="11.25" customHeight="1" x14ac:dyDescent="0.25"/>
  <cols>
    <col min="1" max="1" width="7.85546875" customWidth="1"/>
    <col min="2" max="2" width="8.7109375" customWidth="1"/>
    <col min="3" max="3" width="56" customWidth="1"/>
    <col min="4" max="4" width="17.7109375" customWidth="1"/>
    <col min="5" max="5" width="20.7109375" bestFit="1" customWidth="1"/>
    <col min="6" max="6" width="17.85546875" customWidth="1"/>
    <col min="7" max="7" width="14.5703125" bestFit="1" customWidth="1"/>
    <col min="8" max="8" width="15" bestFit="1" customWidth="1"/>
  </cols>
  <sheetData>
    <row r="1" spans="1:10" ht="18.75" customHeight="1" x14ac:dyDescent="0.25">
      <c r="A1" s="256" t="s">
        <v>21</v>
      </c>
      <c r="B1" s="256"/>
      <c r="C1" s="256"/>
      <c r="D1" s="256"/>
      <c r="E1" s="256"/>
      <c r="F1" s="256"/>
      <c r="G1" s="256"/>
      <c r="H1" s="256"/>
    </row>
    <row r="2" spans="1:10" s="24" customFormat="1" ht="19.5" customHeight="1" x14ac:dyDescent="0.25">
      <c r="A2" s="256" t="s">
        <v>1</v>
      </c>
      <c r="B2" s="256"/>
      <c r="C2" s="256"/>
      <c r="D2" s="256"/>
      <c r="E2" s="256"/>
      <c r="F2" s="256"/>
      <c r="G2" s="256"/>
      <c r="H2" s="256"/>
      <c r="I2" s="25"/>
      <c r="J2" s="25"/>
    </row>
    <row r="3" spans="1:10" s="24" customFormat="1" ht="17.25" customHeight="1" x14ac:dyDescent="0.25">
      <c r="A3" s="256" t="s">
        <v>2</v>
      </c>
      <c r="B3" s="256"/>
      <c r="C3" s="256"/>
      <c r="D3" s="256"/>
      <c r="E3" s="256"/>
      <c r="F3" s="256"/>
      <c r="G3" s="256"/>
      <c r="H3" s="256"/>
      <c r="I3" s="25"/>
      <c r="J3" s="25"/>
    </row>
    <row r="4" spans="1:10" s="24" customFormat="1" ht="52.5" customHeight="1" x14ac:dyDescent="0.25">
      <c r="A4" s="257" t="s">
        <v>106</v>
      </c>
      <c r="B4" s="257"/>
      <c r="C4" s="257"/>
      <c r="D4" s="257"/>
      <c r="E4" s="257"/>
      <c r="F4" s="257"/>
      <c r="G4" s="257"/>
      <c r="H4" s="257"/>
      <c r="I4" s="27"/>
      <c r="J4" s="27"/>
    </row>
    <row r="5" spans="1:10" s="28" customFormat="1" ht="17.25" customHeight="1" x14ac:dyDescent="0.25">
      <c r="A5" s="29"/>
      <c r="B5" s="29"/>
      <c r="C5" s="26"/>
      <c r="D5" s="30"/>
      <c r="E5" s="30"/>
      <c r="F5" s="30"/>
      <c r="G5" s="258" t="s">
        <v>110</v>
      </c>
      <c r="H5" s="258"/>
    </row>
    <row r="6" spans="1:10" s="28" customFormat="1" ht="32.25" customHeight="1" x14ac:dyDescent="0.25">
      <c r="A6" s="259" t="s">
        <v>22</v>
      </c>
      <c r="B6" s="260"/>
      <c r="C6" s="263" t="s">
        <v>23</v>
      </c>
      <c r="D6" s="266" t="s">
        <v>107</v>
      </c>
      <c r="E6" s="267"/>
      <c r="F6" s="267"/>
      <c r="G6" s="267"/>
      <c r="H6" s="268"/>
    </row>
    <row r="7" spans="1:10" s="31" customFormat="1" ht="31.5" customHeight="1" x14ac:dyDescent="0.25">
      <c r="A7" s="261"/>
      <c r="B7" s="262"/>
      <c r="C7" s="264"/>
      <c r="D7" s="269" t="s">
        <v>24</v>
      </c>
      <c r="E7" s="271" t="s">
        <v>25</v>
      </c>
      <c r="F7" s="272"/>
      <c r="G7" s="272"/>
      <c r="H7" s="273"/>
    </row>
    <row r="8" spans="1:10" s="31" customFormat="1" ht="96" customHeight="1" x14ac:dyDescent="0.25">
      <c r="A8" s="33" t="s">
        <v>26</v>
      </c>
      <c r="B8" s="33" t="s">
        <v>27</v>
      </c>
      <c r="C8" s="265"/>
      <c r="D8" s="270"/>
      <c r="E8" s="32" t="s">
        <v>28</v>
      </c>
      <c r="F8" s="32" t="s">
        <v>29</v>
      </c>
      <c r="G8" s="32" t="s">
        <v>30</v>
      </c>
      <c r="H8" s="32" t="s">
        <v>31</v>
      </c>
    </row>
    <row r="9" spans="1:10" s="34" customFormat="1" ht="30.75" customHeight="1" x14ac:dyDescent="0.25">
      <c r="A9" s="35"/>
      <c r="B9" s="35"/>
      <c r="C9" s="36" t="s">
        <v>32</v>
      </c>
      <c r="D9" s="37">
        <f>SUM(E9:H9)</f>
        <v>0</v>
      </c>
      <c r="E9" s="37">
        <f>E11</f>
        <v>-14240</v>
      </c>
      <c r="F9" s="37">
        <f>F11</f>
        <v>0</v>
      </c>
      <c r="G9" s="37">
        <f>G11</f>
        <v>14240</v>
      </c>
      <c r="H9" s="37">
        <f>H11</f>
        <v>0</v>
      </c>
    </row>
    <row r="10" spans="1:10" s="28" customFormat="1" ht="17.25" customHeight="1" x14ac:dyDescent="0.25">
      <c r="A10" s="35"/>
      <c r="B10" s="35"/>
      <c r="C10" s="36" t="s">
        <v>33</v>
      </c>
      <c r="D10" s="37"/>
      <c r="E10" s="37"/>
      <c r="F10" s="37"/>
      <c r="G10" s="37"/>
      <c r="H10" s="37"/>
    </row>
    <row r="11" spans="1:10" s="38" customFormat="1" ht="51.75" customHeight="1" x14ac:dyDescent="0.25">
      <c r="A11" s="39"/>
      <c r="B11" s="40"/>
      <c r="C11" s="40" t="s">
        <v>34</v>
      </c>
      <c r="D11" s="41">
        <f>SUM(E11:H11)</f>
        <v>0</v>
      </c>
      <c r="E11" s="42">
        <f>E13+E14</f>
        <v>-14240</v>
      </c>
      <c r="F11" s="42">
        <f>F13+F14</f>
        <v>0</v>
      </c>
      <c r="G11" s="42">
        <f>G13+G14</f>
        <v>14240</v>
      </c>
      <c r="H11" s="42">
        <f>H13+H14</f>
        <v>0</v>
      </c>
    </row>
    <row r="12" spans="1:10" s="38" customFormat="1" ht="17.25" customHeight="1" x14ac:dyDescent="0.25">
      <c r="A12" s="39"/>
      <c r="B12" s="39"/>
      <c r="C12" s="39" t="s">
        <v>35</v>
      </c>
      <c r="D12" s="41"/>
      <c r="E12" s="43"/>
      <c r="F12" s="43"/>
      <c r="G12" s="43"/>
      <c r="H12" s="43"/>
    </row>
    <row r="13" spans="1:10" s="44" customFormat="1" ht="39" customHeight="1" x14ac:dyDescent="0.25">
      <c r="A13" s="105">
        <v>1004</v>
      </c>
      <c r="B13" s="113">
        <v>31010</v>
      </c>
      <c r="C13" s="111" t="s">
        <v>99</v>
      </c>
      <c r="D13" s="89">
        <f>SUM(E13:H13)</f>
        <v>-14240</v>
      </c>
      <c r="E13" s="89">
        <f>-G14</f>
        <v>-14240</v>
      </c>
      <c r="F13" s="89"/>
      <c r="G13" s="89"/>
      <c r="H13" s="89"/>
    </row>
    <row r="14" spans="1:10" s="44" customFormat="1" ht="39" customHeight="1" x14ac:dyDescent="0.25">
      <c r="A14" s="105">
        <v>1004</v>
      </c>
      <c r="B14" s="113">
        <v>31013</v>
      </c>
      <c r="C14" s="111" t="s">
        <v>120</v>
      </c>
      <c r="D14" s="89">
        <f>SUM(E14:H14)</f>
        <v>14240</v>
      </c>
      <c r="E14" s="89"/>
      <c r="F14" s="89">
        <f>F17</f>
        <v>0</v>
      </c>
      <c r="G14" s="89">
        <f>G16+G17</f>
        <v>14240</v>
      </c>
      <c r="H14" s="89"/>
    </row>
    <row r="15" spans="1:10" ht="17.25" customHeight="1" x14ac:dyDescent="0.25">
      <c r="A15" s="114"/>
      <c r="B15" s="114"/>
      <c r="C15" s="109" t="s">
        <v>35</v>
      </c>
      <c r="D15" s="115"/>
      <c r="E15" s="115"/>
      <c r="F15" s="115"/>
      <c r="G15" s="115"/>
      <c r="H15" s="115"/>
    </row>
    <row r="16" spans="1:10" ht="27" x14ac:dyDescent="0.25">
      <c r="A16" s="84"/>
      <c r="B16" s="84"/>
      <c r="C16" s="133" t="s">
        <v>143</v>
      </c>
      <c r="D16" s="116">
        <f>SUM(E16:H16)</f>
        <v>7320</v>
      </c>
      <c r="E16" s="116"/>
      <c r="F16" s="116"/>
      <c r="G16" s="89">
        <v>7320</v>
      </c>
      <c r="H16" s="117"/>
    </row>
    <row r="17" spans="1:8" ht="27" x14ac:dyDescent="0.25">
      <c r="A17" s="84"/>
      <c r="B17" s="84"/>
      <c r="C17" s="133" t="s">
        <v>144</v>
      </c>
      <c r="D17" s="116">
        <f>SUM(E17:H17)</f>
        <v>6920</v>
      </c>
      <c r="E17" s="116"/>
      <c r="F17" s="116"/>
      <c r="G17" s="89">
        <v>6920</v>
      </c>
      <c r="H17" s="117"/>
    </row>
    <row r="18" spans="1:8" ht="11.25" customHeight="1" x14ac:dyDescent="0.25">
      <c r="E18" s="95"/>
      <c r="F18" s="95"/>
      <c r="G18" s="95"/>
    </row>
    <row r="19" spans="1:8" ht="11.25" customHeight="1" x14ac:dyDescent="0.25">
      <c r="E19" s="95"/>
      <c r="F19" s="95"/>
      <c r="G19" s="95"/>
    </row>
    <row r="20" spans="1:8" ht="11.25" customHeight="1" x14ac:dyDescent="0.25">
      <c r="E20" s="95"/>
      <c r="F20" s="95"/>
      <c r="G20" s="95"/>
    </row>
    <row r="21" spans="1:8" ht="11.25" customHeight="1" x14ac:dyDescent="0.25">
      <c r="E21" s="95"/>
      <c r="F21" s="95"/>
      <c r="G21" s="95"/>
    </row>
  </sheetData>
  <mergeCells count="10">
    <mergeCell ref="A6:B7"/>
    <mergeCell ref="C6:C8"/>
    <mergeCell ref="D6:H6"/>
    <mergeCell ref="D7:D8"/>
    <mergeCell ref="E7:H7"/>
    <mergeCell ref="A1:H1"/>
    <mergeCell ref="A2:H2"/>
    <mergeCell ref="A3:H3"/>
    <mergeCell ref="A4:H4"/>
    <mergeCell ref="G5:H5"/>
  </mergeCells>
  <pageMargins left="0.70866141732283472" right="0.70866141732283472" top="0.74803149606299213" bottom="0.74803149606299213" header="0.31496062992125984" footer="0.31496062992125984"/>
  <pageSetup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4"/>
  <sheetViews>
    <sheetView tabSelected="1" zoomScaleNormal="100" zoomScaleSheetLayoutView="100" workbookViewId="0">
      <selection activeCell="G1" sqref="G1"/>
    </sheetView>
  </sheetViews>
  <sheetFormatPr defaultColWidth="8" defaultRowHeight="11.25" customHeight="1" x14ac:dyDescent="0.25"/>
  <cols>
    <col min="1" max="5" width="7.5703125" customWidth="1"/>
    <col min="6" max="6" width="76.140625" style="98" customWidth="1"/>
    <col min="7" max="7" width="27.7109375" style="45" customWidth="1"/>
    <col min="8" max="8" width="28.7109375" customWidth="1"/>
  </cols>
  <sheetData>
    <row r="1" spans="1:13" ht="11.25" customHeight="1" x14ac:dyDescent="0.25">
      <c r="G1" s="228" t="s">
        <v>166</v>
      </c>
      <c r="H1" s="405"/>
      <c r="I1" s="405"/>
      <c r="J1" s="405"/>
      <c r="K1" s="405"/>
      <c r="L1" s="405"/>
      <c r="M1" s="405"/>
    </row>
    <row r="2" spans="1:13" s="24" customFormat="1" ht="18.75" customHeight="1" x14ac:dyDescent="0.25">
      <c r="A2" s="247" t="s">
        <v>1</v>
      </c>
      <c r="B2" s="247"/>
      <c r="C2" s="247"/>
      <c r="D2" s="247"/>
      <c r="E2" s="247"/>
      <c r="F2" s="247"/>
      <c r="G2" s="247"/>
    </row>
    <row r="3" spans="1:13" s="24" customFormat="1" ht="18" customHeight="1" x14ac:dyDescent="0.25">
      <c r="A3" s="247" t="s">
        <v>2</v>
      </c>
      <c r="B3" s="247"/>
      <c r="C3" s="247"/>
      <c r="D3" s="247"/>
      <c r="E3" s="247"/>
      <c r="F3" s="247"/>
      <c r="G3" s="247"/>
    </row>
    <row r="4" spans="1:13" s="24" customFormat="1" ht="52.5" customHeight="1" x14ac:dyDescent="0.25">
      <c r="A4" s="257" t="s">
        <v>157</v>
      </c>
      <c r="B4" s="257"/>
      <c r="C4" s="257"/>
      <c r="D4" s="257"/>
      <c r="E4" s="257"/>
      <c r="F4" s="257"/>
      <c r="G4" s="257"/>
    </row>
    <row r="6" spans="1:13" ht="11.25" customHeight="1" x14ac:dyDescent="0.25">
      <c r="A6" s="95"/>
      <c r="B6" s="95"/>
      <c r="C6" s="95"/>
      <c r="D6" s="95"/>
      <c r="E6" s="95"/>
      <c r="G6" s="230" t="s">
        <v>110</v>
      </c>
      <c r="H6" s="95"/>
    </row>
    <row r="7" spans="1:13" ht="54" customHeight="1" x14ac:dyDescent="0.25">
      <c r="A7" s="275" t="s">
        <v>36</v>
      </c>
      <c r="B7" s="276"/>
      <c r="C7" s="277"/>
      <c r="D7" s="275" t="s">
        <v>3</v>
      </c>
      <c r="E7" s="277"/>
      <c r="F7" s="276" t="s">
        <v>37</v>
      </c>
      <c r="G7" s="210" t="s">
        <v>5</v>
      </c>
      <c r="H7" s="95"/>
    </row>
    <row r="8" spans="1:13" ht="30" customHeight="1" x14ac:dyDescent="0.25">
      <c r="A8" s="278"/>
      <c r="B8" s="279"/>
      <c r="C8" s="280"/>
      <c r="D8" s="278"/>
      <c r="E8" s="280"/>
      <c r="F8" s="281"/>
      <c r="G8" s="274" t="s">
        <v>6</v>
      </c>
      <c r="H8" s="95"/>
    </row>
    <row r="9" spans="1:13" ht="27.75" customHeight="1" x14ac:dyDescent="0.25">
      <c r="A9" s="118" t="s">
        <v>38</v>
      </c>
      <c r="B9" s="118" t="s">
        <v>39</v>
      </c>
      <c r="C9" s="118" t="s">
        <v>40</v>
      </c>
      <c r="D9" s="118" t="s">
        <v>41</v>
      </c>
      <c r="E9" s="118" t="s">
        <v>42</v>
      </c>
      <c r="F9" s="279"/>
      <c r="G9" s="274"/>
      <c r="H9" s="95"/>
    </row>
    <row r="10" spans="1:13" ht="11.25" customHeight="1" x14ac:dyDescent="0.25">
      <c r="A10" s="84"/>
      <c r="B10" s="84"/>
      <c r="C10" s="84"/>
      <c r="D10" s="84"/>
      <c r="E10" s="84"/>
      <c r="F10" s="99" t="s">
        <v>43</v>
      </c>
      <c r="G10" s="90">
        <f t="shared" ref="G10" si="0">G12</f>
        <v>0</v>
      </c>
      <c r="H10" s="95"/>
    </row>
    <row r="11" spans="1:13" ht="11.25" customHeight="1" x14ac:dyDescent="0.25">
      <c r="A11" s="84"/>
      <c r="B11" s="84"/>
      <c r="C11" s="84"/>
      <c r="D11" s="84"/>
      <c r="E11" s="84"/>
      <c r="F11" s="51" t="s">
        <v>44</v>
      </c>
      <c r="G11" s="90"/>
      <c r="H11" s="95"/>
    </row>
    <row r="12" spans="1:13" ht="11.25" customHeight="1" x14ac:dyDescent="0.25">
      <c r="A12" s="99" t="s">
        <v>45</v>
      </c>
      <c r="B12" s="84"/>
      <c r="C12" s="84"/>
      <c r="D12" s="84"/>
      <c r="E12" s="84"/>
      <c r="F12" s="99" t="s">
        <v>46</v>
      </c>
      <c r="G12" s="119">
        <f>G14</f>
        <v>0</v>
      </c>
      <c r="H12" s="95"/>
    </row>
    <row r="13" spans="1:13" ht="11.25" customHeight="1" x14ac:dyDescent="0.25">
      <c r="A13" s="84"/>
      <c r="B13" s="84"/>
      <c r="C13" s="84"/>
      <c r="D13" s="84"/>
      <c r="E13" s="84"/>
      <c r="F13" s="51" t="s">
        <v>44</v>
      </c>
      <c r="G13" s="90"/>
      <c r="H13" s="95"/>
    </row>
    <row r="14" spans="1:13" ht="11.25" customHeight="1" x14ac:dyDescent="0.25">
      <c r="A14" s="84"/>
      <c r="B14" s="99" t="s">
        <v>47</v>
      </c>
      <c r="C14" s="84"/>
      <c r="D14" s="84"/>
      <c r="E14" s="84"/>
      <c r="F14" s="99" t="s">
        <v>48</v>
      </c>
      <c r="G14" s="90">
        <f>G16</f>
        <v>0</v>
      </c>
      <c r="H14" s="95"/>
    </row>
    <row r="15" spans="1:13" ht="11.25" customHeight="1" x14ac:dyDescent="0.25">
      <c r="A15" s="84"/>
      <c r="B15" s="84"/>
      <c r="C15" s="84"/>
      <c r="D15" s="84"/>
      <c r="E15" s="84"/>
      <c r="F15" s="51" t="s">
        <v>44</v>
      </c>
      <c r="G15" s="90"/>
      <c r="H15" s="95"/>
    </row>
    <row r="16" spans="1:13" s="47" customFormat="1" ht="11.25" customHeight="1" x14ac:dyDescent="0.25">
      <c r="A16" s="84"/>
      <c r="B16" s="84"/>
      <c r="C16" s="99" t="s">
        <v>45</v>
      </c>
      <c r="D16" s="84"/>
      <c r="E16" s="84"/>
      <c r="F16" s="99" t="s">
        <v>49</v>
      </c>
      <c r="G16" s="90">
        <f>G18</f>
        <v>0</v>
      </c>
      <c r="H16" s="95"/>
    </row>
    <row r="17" spans="1:8" s="47" customFormat="1" ht="11.25" customHeight="1" x14ac:dyDescent="0.25">
      <c r="A17" s="84"/>
      <c r="B17" s="84"/>
      <c r="C17" s="84"/>
      <c r="D17" s="84"/>
      <c r="E17" s="84"/>
      <c r="F17" s="51" t="s">
        <v>44</v>
      </c>
      <c r="G17" s="51"/>
      <c r="H17" s="95"/>
    </row>
    <row r="18" spans="1:8" s="47" customFormat="1" ht="12.75" x14ac:dyDescent="0.25">
      <c r="A18" s="84"/>
      <c r="B18" s="84"/>
      <c r="C18" s="84"/>
      <c r="D18" s="84"/>
      <c r="E18" s="84"/>
      <c r="F18" s="100" t="s">
        <v>50</v>
      </c>
      <c r="G18" s="90">
        <f>G20</f>
        <v>0</v>
      </c>
      <c r="H18" s="95"/>
    </row>
    <row r="19" spans="1:8" s="47" customFormat="1" ht="11.25" customHeight="1" x14ac:dyDescent="0.25">
      <c r="A19" s="84"/>
      <c r="B19" s="84"/>
      <c r="C19" s="84"/>
      <c r="D19" s="84"/>
      <c r="E19" s="84"/>
      <c r="F19" s="51" t="s">
        <v>44</v>
      </c>
      <c r="G19" s="51"/>
      <c r="H19" s="95"/>
    </row>
    <row r="20" spans="1:8" s="47" customFormat="1" ht="11.25" customHeight="1" x14ac:dyDescent="0.25">
      <c r="A20" s="84"/>
      <c r="B20" s="84"/>
      <c r="C20" s="84"/>
      <c r="D20" s="51" t="s">
        <v>9</v>
      </c>
      <c r="E20" s="84"/>
      <c r="F20" s="51" t="s">
        <v>11</v>
      </c>
      <c r="G20" s="90">
        <f>G22+G31</f>
        <v>0</v>
      </c>
      <c r="H20" s="95"/>
    </row>
    <row r="21" spans="1:8" s="47" customFormat="1" ht="11.25" customHeight="1" x14ac:dyDescent="0.25">
      <c r="A21" s="84"/>
      <c r="B21" s="84"/>
      <c r="C21" s="84"/>
      <c r="D21" s="114"/>
      <c r="E21" s="114"/>
      <c r="F21" s="88" t="s">
        <v>44</v>
      </c>
      <c r="G21" s="88"/>
      <c r="H21" s="95"/>
    </row>
    <row r="22" spans="1:8" s="47" customFormat="1" ht="12.75" x14ac:dyDescent="0.25">
      <c r="A22" s="84"/>
      <c r="B22" s="84"/>
      <c r="C22" s="84"/>
      <c r="D22" s="84"/>
      <c r="E22" s="120">
        <v>31010</v>
      </c>
      <c r="F22" s="102" t="str">
        <f>'1'!C20</f>
        <v>Հեր-Հերի ջրամբարից ինքնահոս ջրատարի կառուցում</v>
      </c>
      <c r="G22" s="90">
        <f>G26</f>
        <v>-14240</v>
      </c>
      <c r="H22" s="95"/>
    </row>
    <row r="23" spans="1:8" s="47" customFormat="1" ht="12.75" x14ac:dyDescent="0.25">
      <c r="A23" s="84"/>
      <c r="B23" s="84"/>
      <c r="C23" s="84"/>
      <c r="D23" s="84"/>
      <c r="E23" s="84"/>
      <c r="F23" s="51" t="s">
        <v>51</v>
      </c>
      <c r="G23" s="51"/>
      <c r="H23" s="95"/>
    </row>
    <row r="24" spans="1:8" s="47" customFormat="1" ht="11.25" customHeight="1" x14ac:dyDescent="0.25">
      <c r="A24" s="84"/>
      <c r="B24" s="84"/>
      <c r="C24" s="84"/>
      <c r="D24" s="84"/>
      <c r="E24" s="84"/>
      <c r="F24" s="101" t="s">
        <v>52</v>
      </c>
      <c r="G24" s="91">
        <f>G26</f>
        <v>-14240</v>
      </c>
      <c r="H24" s="95"/>
    </row>
    <row r="25" spans="1:8" s="47" customFormat="1" ht="11.25" customHeight="1" x14ac:dyDescent="0.25">
      <c r="A25" s="84"/>
      <c r="B25" s="84"/>
      <c r="C25" s="84"/>
      <c r="D25" s="84"/>
      <c r="E25" s="84"/>
      <c r="F25" s="51" t="s">
        <v>53</v>
      </c>
      <c r="G25" s="92"/>
      <c r="H25" s="95"/>
    </row>
    <row r="26" spans="1:8" s="47" customFormat="1" ht="12.75" x14ac:dyDescent="0.25">
      <c r="A26" s="84"/>
      <c r="B26" s="84"/>
      <c r="C26" s="84"/>
      <c r="D26" s="84"/>
      <c r="E26" s="84"/>
      <c r="F26" s="52" t="s">
        <v>43</v>
      </c>
      <c r="G26" s="55">
        <f t="shared" ref="G26:G29" si="1">G27</f>
        <v>-14240</v>
      </c>
      <c r="H26" s="95"/>
    </row>
    <row r="27" spans="1:8" s="47" customFormat="1" ht="12.75" x14ac:dyDescent="0.25">
      <c r="A27" s="84"/>
      <c r="B27" s="84"/>
      <c r="C27" s="84"/>
      <c r="D27" s="84"/>
      <c r="E27" s="84"/>
      <c r="F27" s="52" t="s">
        <v>54</v>
      </c>
      <c r="G27" s="93">
        <f t="shared" si="1"/>
        <v>-14240</v>
      </c>
      <c r="H27" s="95"/>
    </row>
    <row r="28" spans="1:8" s="47" customFormat="1" ht="12.75" x14ac:dyDescent="0.25">
      <c r="A28" s="84"/>
      <c r="B28" s="84"/>
      <c r="C28" s="84"/>
      <c r="D28" s="84"/>
      <c r="E28" s="84"/>
      <c r="F28" s="52" t="s">
        <v>55</v>
      </c>
      <c r="G28" s="93">
        <f t="shared" si="1"/>
        <v>-14240</v>
      </c>
      <c r="H28" s="95"/>
    </row>
    <row r="29" spans="1:8" s="47" customFormat="1" ht="12.75" x14ac:dyDescent="0.25">
      <c r="A29" s="84"/>
      <c r="B29" s="84"/>
      <c r="C29" s="84"/>
      <c r="D29" s="84"/>
      <c r="E29" s="84"/>
      <c r="F29" s="52" t="s">
        <v>56</v>
      </c>
      <c r="G29" s="93">
        <f t="shared" si="1"/>
        <v>-14240</v>
      </c>
      <c r="H29" s="95"/>
    </row>
    <row r="30" spans="1:8" s="47" customFormat="1" ht="12.75" x14ac:dyDescent="0.25">
      <c r="A30" s="84"/>
      <c r="B30" s="84"/>
      <c r="C30" s="84"/>
      <c r="D30" s="84"/>
      <c r="E30" s="84"/>
      <c r="F30" s="53" t="s">
        <v>57</v>
      </c>
      <c r="G30" s="90">
        <f>'1'!D19</f>
        <v>-14240</v>
      </c>
      <c r="H30" s="95"/>
    </row>
    <row r="31" spans="1:8" s="47" customFormat="1" ht="11.25" customHeight="1" x14ac:dyDescent="0.25">
      <c r="A31" s="84"/>
      <c r="B31" s="84"/>
      <c r="C31" s="84"/>
      <c r="D31" s="84"/>
      <c r="E31" s="120">
        <v>31013</v>
      </c>
      <c r="F31" s="21" t="str">
        <f>'1'!C26</f>
        <v>Փոքր և միջին ջրամբարների կառուցման աշխատանքներ</v>
      </c>
      <c r="G31" s="90">
        <f>G35</f>
        <v>14240</v>
      </c>
      <c r="H31" s="95"/>
    </row>
    <row r="32" spans="1:8" s="47" customFormat="1" ht="12.75" x14ac:dyDescent="0.25">
      <c r="A32" s="84"/>
      <c r="B32" s="84"/>
      <c r="C32" s="84"/>
      <c r="D32" s="84"/>
      <c r="E32" s="84"/>
      <c r="F32" s="51" t="s">
        <v>51</v>
      </c>
      <c r="G32" s="51"/>
      <c r="H32" s="95"/>
    </row>
    <row r="33" spans="1:8" s="47" customFormat="1" ht="12.75" x14ac:dyDescent="0.25">
      <c r="A33" s="84"/>
      <c r="B33" s="84"/>
      <c r="C33" s="84"/>
      <c r="D33" s="84"/>
      <c r="E33" s="84"/>
      <c r="F33" s="101" t="s">
        <v>52</v>
      </c>
      <c r="G33" s="91">
        <f>G35</f>
        <v>14240</v>
      </c>
      <c r="H33" s="95"/>
    </row>
    <row r="34" spans="1:8" s="47" customFormat="1" ht="12.75" x14ac:dyDescent="0.25">
      <c r="A34" s="84"/>
      <c r="B34" s="84"/>
      <c r="C34" s="84"/>
      <c r="D34" s="84"/>
      <c r="E34" s="84"/>
      <c r="F34" s="51" t="s">
        <v>53</v>
      </c>
      <c r="G34" s="92"/>
      <c r="H34" s="95"/>
    </row>
    <row r="35" spans="1:8" s="47" customFormat="1" ht="12.75" x14ac:dyDescent="0.25">
      <c r="A35" s="84"/>
      <c r="B35" s="84"/>
      <c r="C35" s="84"/>
      <c r="D35" s="84"/>
      <c r="E35" s="84"/>
      <c r="F35" s="52" t="s">
        <v>43</v>
      </c>
      <c r="G35" s="55">
        <f t="shared" ref="G35" si="2">G36</f>
        <v>14240</v>
      </c>
      <c r="H35" s="95"/>
    </row>
    <row r="36" spans="1:8" s="47" customFormat="1" ht="12.75" x14ac:dyDescent="0.25">
      <c r="A36" s="84"/>
      <c r="B36" s="84"/>
      <c r="C36" s="84"/>
      <c r="D36" s="84"/>
      <c r="E36" s="84"/>
      <c r="F36" s="52" t="s">
        <v>54</v>
      </c>
      <c r="G36" s="93">
        <f>G37</f>
        <v>14240</v>
      </c>
      <c r="H36" s="95"/>
    </row>
    <row r="37" spans="1:8" ht="12.75" x14ac:dyDescent="0.25">
      <c r="A37" s="123"/>
      <c r="B37" s="123"/>
      <c r="C37" s="123"/>
      <c r="D37" s="123"/>
      <c r="E37" s="123"/>
      <c r="F37" s="124" t="s">
        <v>113</v>
      </c>
      <c r="G37" s="90">
        <f>G38</f>
        <v>14240</v>
      </c>
    </row>
    <row r="38" spans="1:8" ht="12.75" x14ac:dyDescent="0.25">
      <c r="A38" s="123"/>
      <c r="B38" s="123"/>
      <c r="C38" s="123"/>
      <c r="D38" s="123"/>
      <c r="E38" s="123"/>
      <c r="F38" s="125" t="s">
        <v>114</v>
      </c>
      <c r="G38" s="134">
        <f>'1'!D25</f>
        <v>14240</v>
      </c>
    </row>
    <row r="39" spans="1:8" s="160" customFormat="1" ht="13.5" x14ac:dyDescent="0.25">
      <c r="A39" s="156" t="s">
        <v>129</v>
      </c>
      <c r="B39" s="157"/>
      <c r="C39" s="157"/>
      <c r="D39" s="157"/>
      <c r="E39" s="157"/>
      <c r="F39" s="156" t="s">
        <v>130</v>
      </c>
      <c r="G39" s="158">
        <f t="shared" ref="G39" si="3">G41</f>
        <v>0</v>
      </c>
      <c r="H39" s="159"/>
    </row>
    <row r="40" spans="1:8" s="160" customFormat="1" ht="16.5" customHeight="1" x14ac:dyDescent="0.25">
      <c r="A40" s="157"/>
      <c r="B40" s="157"/>
      <c r="C40" s="157"/>
      <c r="D40" s="157"/>
      <c r="E40" s="157"/>
      <c r="F40" s="161" t="s">
        <v>44</v>
      </c>
      <c r="G40" s="158"/>
      <c r="H40" s="159"/>
    </row>
    <row r="41" spans="1:8" s="160" customFormat="1" ht="16.5" customHeight="1" x14ac:dyDescent="0.25">
      <c r="A41" s="157"/>
      <c r="B41" s="156" t="s">
        <v>131</v>
      </c>
      <c r="C41" s="157"/>
      <c r="D41" s="157"/>
      <c r="E41" s="157"/>
      <c r="F41" s="156" t="s">
        <v>132</v>
      </c>
      <c r="G41" s="158">
        <f t="shared" ref="G41" si="4">G43</f>
        <v>0</v>
      </c>
      <c r="H41" s="159"/>
    </row>
    <row r="42" spans="1:8" s="160" customFormat="1" ht="16.5" customHeight="1" x14ac:dyDescent="0.25">
      <c r="A42" s="157"/>
      <c r="B42" s="157"/>
      <c r="C42" s="157"/>
      <c r="D42" s="157"/>
      <c r="E42" s="157"/>
      <c r="F42" s="161" t="s">
        <v>44</v>
      </c>
      <c r="G42" s="158"/>
      <c r="H42" s="159"/>
    </row>
    <row r="43" spans="1:8" s="160" customFormat="1" ht="16.5" customHeight="1" x14ac:dyDescent="0.25">
      <c r="A43" s="157"/>
      <c r="B43" s="157"/>
      <c r="C43" s="156" t="s">
        <v>131</v>
      </c>
      <c r="D43" s="157"/>
      <c r="E43" s="157"/>
      <c r="F43" s="156" t="s">
        <v>123</v>
      </c>
      <c r="G43" s="158">
        <f t="shared" ref="G43" si="5">G45</f>
        <v>0</v>
      </c>
      <c r="H43" s="159"/>
    </row>
    <row r="44" spans="1:8" s="160" customFormat="1" ht="13.5" x14ac:dyDescent="0.25">
      <c r="A44" s="157"/>
      <c r="B44" s="157"/>
      <c r="C44" s="157"/>
      <c r="D44" s="157"/>
      <c r="E44" s="157"/>
      <c r="F44" s="161" t="s">
        <v>44</v>
      </c>
      <c r="G44" s="158"/>
      <c r="H44" s="159"/>
    </row>
    <row r="45" spans="1:8" s="160" customFormat="1" ht="16.5" customHeight="1" x14ac:dyDescent="0.25">
      <c r="A45" s="157"/>
      <c r="B45" s="157"/>
      <c r="C45" s="157"/>
      <c r="D45" s="157"/>
      <c r="E45" s="157"/>
      <c r="F45" s="156" t="s">
        <v>121</v>
      </c>
      <c r="G45" s="158">
        <f t="shared" ref="G45" si="6">G47</f>
        <v>0</v>
      </c>
      <c r="H45" s="159"/>
    </row>
    <row r="46" spans="1:8" s="160" customFormat="1" ht="13.5" x14ac:dyDescent="0.25">
      <c r="A46" s="157"/>
      <c r="B46" s="157"/>
      <c r="C46" s="157"/>
      <c r="D46" s="157"/>
      <c r="E46" s="157"/>
      <c r="F46" s="161" t="s">
        <v>44</v>
      </c>
      <c r="G46" s="158"/>
      <c r="H46" s="159"/>
    </row>
    <row r="47" spans="1:8" s="160" customFormat="1" ht="13.5" x14ac:dyDescent="0.25">
      <c r="A47" s="157"/>
      <c r="B47" s="157"/>
      <c r="C47" s="157"/>
      <c r="D47" s="156" t="s">
        <v>122</v>
      </c>
      <c r="E47" s="157"/>
      <c r="F47" s="161" t="s">
        <v>123</v>
      </c>
      <c r="G47" s="158">
        <f>G49+G57</f>
        <v>0</v>
      </c>
      <c r="H47" s="158">
        <f t="shared" ref="H47" si="7">H49+H57</f>
        <v>0</v>
      </c>
    </row>
    <row r="48" spans="1:8" s="160" customFormat="1" ht="13.5" x14ac:dyDescent="0.25">
      <c r="A48" s="162"/>
      <c r="B48" s="162"/>
      <c r="C48" s="162"/>
      <c r="D48" s="157"/>
      <c r="E48" s="157"/>
      <c r="F48" s="161" t="s">
        <v>44</v>
      </c>
      <c r="G48" s="158"/>
      <c r="H48" s="159"/>
    </row>
    <row r="49" spans="1:8" s="160" customFormat="1" ht="13.5" x14ac:dyDescent="0.25">
      <c r="A49" s="157"/>
      <c r="B49" s="157"/>
      <c r="C49" s="157"/>
      <c r="D49" s="157"/>
      <c r="E49" s="163" t="s">
        <v>126</v>
      </c>
      <c r="F49" s="161" t="s">
        <v>123</v>
      </c>
      <c r="G49" s="158">
        <f>G51</f>
        <v>14240</v>
      </c>
      <c r="H49" s="159"/>
    </row>
    <row r="50" spans="1:8" s="160" customFormat="1" ht="13.5" x14ac:dyDescent="0.25">
      <c r="A50" s="157"/>
      <c r="B50" s="157"/>
      <c r="C50" s="157"/>
      <c r="D50" s="164"/>
      <c r="E50" s="157"/>
      <c r="F50" s="161" t="s">
        <v>51</v>
      </c>
      <c r="G50" s="158"/>
      <c r="H50" s="159"/>
    </row>
    <row r="51" spans="1:8" s="160" customFormat="1" ht="13.5" x14ac:dyDescent="0.25">
      <c r="A51" s="157"/>
      <c r="B51" s="157"/>
      <c r="C51" s="157"/>
      <c r="D51" s="164"/>
      <c r="E51" s="157"/>
      <c r="F51" s="165" t="s">
        <v>121</v>
      </c>
      <c r="G51" s="158">
        <f t="shared" ref="G51" si="8">G53</f>
        <v>14240</v>
      </c>
      <c r="H51" s="159"/>
    </row>
    <row r="52" spans="1:8" s="160" customFormat="1" ht="13.5" x14ac:dyDescent="0.25">
      <c r="A52" s="157"/>
      <c r="B52" s="157"/>
      <c r="C52" s="157"/>
      <c r="D52" s="164"/>
      <c r="E52" s="157"/>
      <c r="F52" s="161" t="s">
        <v>53</v>
      </c>
      <c r="G52" s="158"/>
      <c r="H52" s="159"/>
    </row>
    <row r="53" spans="1:8" s="160" customFormat="1" ht="13.5" x14ac:dyDescent="0.25">
      <c r="A53" s="157"/>
      <c r="B53" s="157"/>
      <c r="C53" s="157"/>
      <c r="D53" s="164"/>
      <c r="E53" s="157"/>
      <c r="F53" s="166" t="s">
        <v>43</v>
      </c>
      <c r="G53" s="158">
        <f t="shared" ref="G53:G55" si="9">G54</f>
        <v>14240</v>
      </c>
      <c r="H53" s="159"/>
    </row>
    <row r="54" spans="1:8" s="160" customFormat="1" ht="13.5" x14ac:dyDescent="0.25">
      <c r="A54" s="157"/>
      <c r="B54" s="157"/>
      <c r="C54" s="157"/>
      <c r="D54" s="164"/>
      <c r="E54" s="157"/>
      <c r="F54" s="166" t="s">
        <v>133</v>
      </c>
      <c r="G54" s="158">
        <f t="shared" si="9"/>
        <v>14240</v>
      </c>
      <c r="H54" s="159"/>
    </row>
    <row r="55" spans="1:8" s="160" customFormat="1" ht="13.5" x14ac:dyDescent="0.25">
      <c r="A55" s="157"/>
      <c r="B55" s="157"/>
      <c r="C55" s="157"/>
      <c r="D55" s="164"/>
      <c r="E55" s="157"/>
      <c r="F55" s="166" t="s">
        <v>134</v>
      </c>
      <c r="G55" s="158">
        <f t="shared" si="9"/>
        <v>14240</v>
      </c>
      <c r="H55" s="159"/>
    </row>
    <row r="56" spans="1:8" s="160" customFormat="1" ht="13.5" x14ac:dyDescent="0.25">
      <c r="A56" s="157"/>
      <c r="B56" s="157"/>
      <c r="C56" s="157"/>
      <c r="D56" s="164"/>
      <c r="E56" s="157"/>
      <c r="F56" s="161" t="s">
        <v>135</v>
      </c>
      <c r="G56" s="158">
        <f>'1'!D39</f>
        <v>14240</v>
      </c>
      <c r="H56" s="159"/>
    </row>
    <row r="57" spans="1:8" s="160" customFormat="1" ht="13.5" x14ac:dyDescent="0.25">
      <c r="A57" s="157"/>
      <c r="B57" s="157"/>
      <c r="C57" s="157"/>
      <c r="D57" s="157"/>
      <c r="E57" s="163" t="s">
        <v>126</v>
      </c>
      <c r="F57" s="161" t="s">
        <v>123</v>
      </c>
      <c r="G57" s="158">
        <f>G59</f>
        <v>-14240</v>
      </c>
      <c r="H57" s="159"/>
    </row>
    <row r="58" spans="1:8" s="160" customFormat="1" ht="13.5" x14ac:dyDescent="0.25">
      <c r="A58" s="157"/>
      <c r="B58" s="157"/>
      <c r="C58" s="157"/>
      <c r="D58" s="164"/>
      <c r="E58" s="157"/>
      <c r="F58" s="161" t="s">
        <v>51</v>
      </c>
      <c r="G58" s="158"/>
      <c r="H58" s="159"/>
    </row>
    <row r="59" spans="1:8" s="160" customFormat="1" ht="13.5" x14ac:dyDescent="0.25">
      <c r="A59" s="157"/>
      <c r="B59" s="157"/>
      <c r="C59" s="157"/>
      <c r="D59" s="164"/>
      <c r="E59" s="157"/>
      <c r="F59" s="165" t="s">
        <v>121</v>
      </c>
      <c r="G59" s="158">
        <f>G61</f>
        <v>-14240</v>
      </c>
      <c r="H59" s="159"/>
    </row>
    <row r="60" spans="1:8" s="160" customFormat="1" ht="13.5" x14ac:dyDescent="0.25">
      <c r="A60" s="157"/>
      <c r="B60" s="157"/>
      <c r="C60" s="157"/>
      <c r="D60" s="164"/>
      <c r="E60" s="157"/>
      <c r="F60" s="161" t="s">
        <v>53</v>
      </c>
      <c r="G60" s="158"/>
      <c r="H60" s="159"/>
    </row>
    <row r="61" spans="1:8" s="160" customFormat="1" ht="13.5" x14ac:dyDescent="0.25">
      <c r="A61" s="157"/>
      <c r="B61" s="157"/>
      <c r="C61" s="157"/>
      <c r="D61" s="164"/>
      <c r="E61" s="157"/>
      <c r="F61" s="166" t="s">
        <v>43</v>
      </c>
      <c r="G61" s="158">
        <f t="shared" ref="G61:G63" si="10">G62</f>
        <v>-14240</v>
      </c>
      <c r="H61" s="159"/>
    </row>
    <row r="62" spans="1:8" s="160" customFormat="1" ht="13.5" x14ac:dyDescent="0.25">
      <c r="A62" s="157"/>
      <c r="B62" s="157"/>
      <c r="C62" s="157"/>
      <c r="D62" s="164"/>
      <c r="E62" s="157"/>
      <c r="F62" s="166" t="s">
        <v>133</v>
      </c>
      <c r="G62" s="158">
        <f t="shared" si="10"/>
        <v>-14240</v>
      </c>
      <c r="H62" s="159"/>
    </row>
    <row r="63" spans="1:8" s="160" customFormat="1" ht="13.5" x14ac:dyDescent="0.25">
      <c r="A63" s="157"/>
      <c r="B63" s="157"/>
      <c r="C63" s="157"/>
      <c r="D63" s="164"/>
      <c r="E63" s="157"/>
      <c r="F63" s="166" t="s">
        <v>134</v>
      </c>
      <c r="G63" s="158">
        <f t="shared" si="10"/>
        <v>-14240</v>
      </c>
      <c r="H63" s="159"/>
    </row>
    <row r="64" spans="1:8" s="160" customFormat="1" ht="13.5" x14ac:dyDescent="0.25">
      <c r="A64" s="157"/>
      <c r="B64" s="157"/>
      <c r="C64" s="157"/>
      <c r="D64" s="164"/>
      <c r="E64" s="157"/>
      <c r="F64" s="161" t="s">
        <v>135</v>
      </c>
      <c r="G64" s="158">
        <f>'1'!D45</f>
        <v>-14240</v>
      </c>
      <c r="H64" s="159"/>
    </row>
  </sheetData>
  <mergeCells count="7">
    <mergeCell ref="G8:G9"/>
    <mergeCell ref="A2:G2"/>
    <mergeCell ref="A3:G3"/>
    <mergeCell ref="A4:G4"/>
    <mergeCell ref="A7:C8"/>
    <mergeCell ref="D7:E8"/>
    <mergeCell ref="F7:F9"/>
  </mergeCells>
  <pageMargins left="0.75" right="0.75" top="1" bottom="1" header="0.5" footer="0.5"/>
  <pageSetup paperSize="9" scale="5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view="pageBreakPreview" zoomScale="90" zoomScaleNormal="100" zoomScaleSheetLayoutView="90" workbookViewId="0">
      <selection activeCell="D11" sqref="D11"/>
    </sheetView>
  </sheetViews>
  <sheetFormatPr defaultColWidth="8" defaultRowHeight="17.25" customHeight="1" x14ac:dyDescent="0.25"/>
  <cols>
    <col min="1" max="1" width="7.42578125" style="34" customWidth="1"/>
    <col min="2" max="2" width="8.7109375" style="34" customWidth="1"/>
    <col min="3" max="3" width="66.28515625" style="28" customWidth="1"/>
    <col min="4" max="4" width="38.5703125" style="56" customWidth="1"/>
    <col min="5" max="5" width="9.5703125" style="28" customWidth="1"/>
    <col min="6" max="6" width="16.42578125" style="57" bestFit="1" customWidth="1"/>
    <col min="7" max="8" width="18.28515625" style="57" bestFit="1" customWidth="1"/>
    <col min="9" max="9" width="18.5703125" style="57" bestFit="1" customWidth="1"/>
    <col min="10" max="10" width="16.42578125" style="28" customWidth="1"/>
    <col min="11" max="16384" width="8" style="28"/>
  </cols>
  <sheetData>
    <row r="1" spans="1:9" ht="17.25" customHeight="1" x14ac:dyDescent="0.25">
      <c r="A1" s="284" t="s">
        <v>58</v>
      </c>
      <c r="B1" s="284"/>
      <c r="C1" s="284"/>
      <c r="D1" s="284"/>
    </row>
    <row r="2" spans="1:9" s="58" customFormat="1" ht="16.5" customHeight="1" x14ac:dyDescent="0.25">
      <c r="A2" s="284" t="s">
        <v>1</v>
      </c>
      <c r="B2" s="284"/>
      <c r="C2" s="284"/>
      <c r="D2" s="284"/>
      <c r="E2" s="60"/>
      <c r="F2" s="60"/>
      <c r="G2" s="60"/>
      <c r="H2" s="59"/>
      <c r="I2" s="59"/>
    </row>
    <row r="3" spans="1:9" s="58" customFormat="1" ht="16.5" customHeight="1" x14ac:dyDescent="0.25">
      <c r="A3" s="284" t="s">
        <v>2</v>
      </c>
      <c r="B3" s="284"/>
      <c r="C3" s="284"/>
      <c r="D3" s="284"/>
      <c r="E3" s="60"/>
      <c r="F3" s="60"/>
      <c r="G3" s="60"/>
      <c r="H3" s="59"/>
      <c r="I3" s="59"/>
    </row>
    <row r="4" spans="1:9" s="58" customFormat="1" ht="52.5" customHeight="1" x14ac:dyDescent="0.25">
      <c r="A4" s="285" t="s">
        <v>105</v>
      </c>
      <c r="B4" s="285"/>
      <c r="C4" s="285"/>
      <c r="D4" s="285"/>
      <c r="E4" s="61"/>
      <c r="F4" s="61"/>
      <c r="G4" s="61"/>
      <c r="H4" s="59"/>
      <c r="I4" s="59"/>
    </row>
    <row r="5" spans="1:9" ht="17.25" customHeight="1" x14ac:dyDescent="0.25">
      <c r="A5" s="29"/>
      <c r="B5" s="29"/>
      <c r="C5" s="26"/>
      <c r="D5" s="208" t="s">
        <v>156</v>
      </c>
    </row>
    <row r="6" spans="1:9" ht="65.25" customHeight="1" x14ac:dyDescent="0.25">
      <c r="A6" s="286" t="s">
        <v>22</v>
      </c>
      <c r="B6" s="287"/>
      <c r="C6" s="290" t="s">
        <v>59</v>
      </c>
      <c r="D6" s="211" t="s">
        <v>5</v>
      </c>
    </row>
    <row r="7" spans="1:9" s="31" customFormat="1" ht="17.25" customHeight="1" x14ac:dyDescent="0.25">
      <c r="A7" s="288"/>
      <c r="B7" s="289"/>
      <c r="C7" s="291"/>
      <c r="D7" s="282" t="s">
        <v>60</v>
      </c>
      <c r="F7" s="62"/>
      <c r="G7" s="62"/>
      <c r="H7" s="62"/>
      <c r="I7" s="62"/>
    </row>
    <row r="8" spans="1:9" s="31" customFormat="1" ht="66" customHeight="1" x14ac:dyDescent="0.25">
      <c r="A8" s="63" t="s">
        <v>26</v>
      </c>
      <c r="B8" s="63" t="s">
        <v>27</v>
      </c>
      <c r="C8" s="292"/>
      <c r="D8" s="283"/>
      <c r="F8" s="62"/>
      <c r="G8" s="62"/>
      <c r="H8" s="62"/>
      <c r="I8" s="62"/>
    </row>
    <row r="9" spans="1:9" s="34" customFormat="1" ht="17.25" customHeight="1" x14ac:dyDescent="0.25">
      <c r="A9" s="35"/>
      <c r="B9" s="35"/>
      <c r="C9" s="36" t="s">
        <v>32</v>
      </c>
      <c r="D9" s="65">
        <f t="shared" ref="D9" si="0">D11</f>
        <v>0</v>
      </c>
      <c r="F9" s="64"/>
      <c r="G9" s="64"/>
      <c r="H9" s="64"/>
      <c r="I9" s="64"/>
    </row>
    <row r="10" spans="1:9" ht="17.25" customHeight="1" x14ac:dyDescent="0.25">
      <c r="A10" s="35"/>
      <c r="B10" s="35"/>
      <c r="C10" s="36" t="s">
        <v>33</v>
      </c>
      <c r="D10" s="65"/>
    </row>
    <row r="11" spans="1:9" s="38" customFormat="1" ht="34.5" customHeight="1" x14ac:dyDescent="0.25">
      <c r="A11" s="39"/>
      <c r="B11" s="40"/>
      <c r="C11" s="40" t="s">
        <v>34</v>
      </c>
      <c r="D11" s="41">
        <f>D13+D16</f>
        <v>0</v>
      </c>
      <c r="F11" s="66"/>
      <c r="G11" s="66"/>
      <c r="H11" s="66"/>
      <c r="I11" s="66"/>
    </row>
    <row r="12" spans="1:9" s="38" customFormat="1" ht="17.25" customHeight="1" x14ac:dyDescent="0.25">
      <c r="A12" s="39"/>
      <c r="B12" s="39"/>
      <c r="C12" s="39" t="s">
        <v>35</v>
      </c>
      <c r="D12" s="43"/>
      <c r="F12" s="66"/>
      <c r="G12" s="66"/>
      <c r="H12" s="66"/>
      <c r="I12" s="66"/>
    </row>
    <row r="13" spans="1:9" ht="34.5" customHeight="1" x14ac:dyDescent="0.25">
      <c r="A13" s="105">
        <v>1004</v>
      </c>
      <c r="B13" s="105">
        <v>31010</v>
      </c>
      <c r="C13" s="111" t="str">
        <f>'2'!C13</f>
        <v>Հեր-Հերի ջրամբարից ինքնահոս ջրատարի կառուցում</v>
      </c>
      <c r="D13" s="89">
        <f t="shared" ref="D13" si="1">D15</f>
        <v>-14240</v>
      </c>
    </row>
    <row r="14" spans="1:9" s="44" customFormat="1" ht="17.25" customHeight="1" x14ac:dyDescent="0.25">
      <c r="A14" s="105"/>
      <c r="B14" s="105"/>
      <c r="C14" s="104" t="s">
        <v>61</v>
      </c>
      <c r="D14" s="89"/>
      <c r="F14" s="69"/>
      <c r="G14" s="69"/>
      <c r="H14" s="69"/>
      <c r="I14" s="69"/>
    </row>
    <row r="15" spans="1:9" s="70" customFormat="1" ht="34.5" customHeight="1" x14ac:dyDescent="0.25">
      <c r="A15" s="106"/>
      <c r="B15" s="106"/>
      <c r="C15" s="107" t="s">
        <v>62</v>
      </c>
      <c r="D15" s="94">
        <v>-14240</v>
      </c>
      <c r="F15" s="71"/>
      <c r="G15" s="71"/>
      <c r="H15" s="71"/>
      <c r="I15" s="71"/>
    </row>
    <row r="16" spans="1:9" s="67" customFormat="1" ht="44.25" customHeight="1" x14ac:dyDescent="0.25">
      <c r="A16" s="105">
        <v>1004</v>
      </c>
      <c r="B16" s="105">
        <v>31013</v>
      </c>
      <c r="C16" s="111" t="s">
        <v>120</v>
      </c>
      <c r="D16" s="89">
        <f>D18</f>
        <v>14240</v>
      </c>
      <c r="F16" s="68"/>
      <c r="G16" s="68"/>
      <c r="H16" s="68"/>
      <c r="I16" s="68"/>
    </row>
    <row r="17" spans="1:9" s="44" customFormat="1" ht="17.25" customHeight="1" x14ac:dyDescent="0.25">
      <c r="A17" s="105"/>
      <c r="B17" s="105"/>
      <c r="C17" s="104" t="s">
        <v>61</v>
      </c>
      <c r="D17" s="89"/>
      <c r="F17" s="69"/>
      <c r="G17" s="69"/>
      <c r="H17" s="69"/>
      <c r="I17" s="69"/>
    </row>
    <row r="18" spans="1:9" s="70" customFormat="1" ht="42" customHeight="1" x14ac:dyDescent="0.25">
      <c r="A18" s="106"/>
      <c r="B18" s="106"/>
      <c r="C18" s="107" t="s">
        <v>62</v>
      </c>
      <c r="D18" s="94">
        <f>D20+D21</f>
        <v>14240</v>
      </c>
      <c r="F18" s="71"/>
      <c r="G18" s="71"/>
      <c r="H18" s="71"/>
      <c r="I18" s="71"/>
    </row>
    <row r="19" spans="1:9" s="44" customFormat="1" ht="22.5" customHeight="1" x14ac:dyDescent="0.25">
      <c r="A19" s="108"/>
      <c r="B19" s="108"/>
      <c r="C19" s="109" t="s">
        <v>63</v>
      </c>
      <c r="D19" s="110"/>
      <c r="F19" s="69"/>
      <c r="G19" s="69"/>
      <c r="H19" s="69"/>
      <c r="I19" s="69"/>
    </row>
    <row r="20" spans="1:9" s="44" customFormat="1" ht="50.25" customHeight="1" x14ac:dyDescent="0.25">
      <c r="A20" s="112"/>
      <c r="B20" s="112"/>
      <c r="C20" s="133" t="str">
        <f>'2'!C16</f>
        <v>ՀՀ Գեղարքունիքի մարզի Արգիճիի ջրամբարի կառուցման  նախագծանախահաշվային փաստաթղթերի ձեռքբերում</v>
      </c>
      <c r="D20" s="121">
        <f>'2'!G16</f>
        <v>7320</v>
      </c>
      <c r="F20" s="69"/>
      <c r="G20" s="69"/>
      <c r="H20" s="69"/>
      <c r="I20" s="69"/>
    </row>
    <row r="21" spans="1:9" s="44" customFormat="1" ht="50.25" customHeight="1" x14ac:dyDescent="0.25">
      <c r="A21" s="112"/>
      <c r="B21" s="112"/>
      <c r="C21" s="133" t="str">
        <f>'2'!C17</f>
        <v>ՀՀ Գեղարքունիքի մարզի  Աստղաձորի ջրամբարի կառուցման  նախագծանախահաշվային փաստաթղթերի ձեռքբերում</v>
      </c>
      <c r="D21" s="121">
        <f>'2'!G17</f>
        <v>6920</v>
      </c>
      <c r="F21" s="69"/>
      <c r="G21" s="69"/>
      <c r="H21" s="69"/>
      <c r="I21" s="69"/>
    </row>
  </sheetData>
  <mergeCells count="7">
    <mergeCell ref="D7:D8"/>
    <mergeCell ref="A1:D1"/>
    <mergeCell ref="A2:D2"/>
    <mergeCell ref="A3:D3"/>
    <mergeCell ref="A4:D4"/>
    <mergeCell ref="A6:B7"/>
    <mergeCell ref="C6:C8"/>
  </mergeCells>
  <pageMargins left="0.7" right="0.43" top="0.75" bottom="0.75" header="0.3" footer="0.3"/>
  <pageSetup scale="6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"/>
  <sheetViews>
    <sheetView view="pageBreakPreview" zoomScaleNormal="100" zoomScaleSheetLayoutView="100" workbookViewId="0">
      <selection activeCell="A10" sqref="A10:C10"/>
    </sheetView>
  </sheetViews>
  <sheetFormatPr defaultColWidth="8" defaultRowHeight="11.25" customHeight="1" x14ac:dyDescent="0.25"/>
  <cols>
    <col min="1" max="1" width="28.5703125" customWidth="1"/>
    <col min="2" max="2" width="47.5703125" customWidth="1"/>
    <col min="3" max="3" width="39.5703125" style="45" customWidth="1"/>
    <col min="4" max="4" width="34.140625" customWidth="1"/>
  </cols>
  <sheetData>
    <row r="1" spans="1:9" s="28" customFormat="1" ht="17.25" customHeight="1" x14ac:dyDescent="0.25">
      <c r="A1" s="314" t="s">
        <v>146</v>
      </c>
      <c r="B1" s="314"/>
      <c r="C1" s="314"/>
      <c r="D1" s="74"/>
      <c r="F1" s="57"/>
      <c r="G1" s="57"/>
      <c r="H1" s="57"/>
      <c r="I1" s="57"/>
    </row>
    <row r="2" spans="1:9" s="58" customFormat="1" ht="16.5" customHeight="1" x14ac:dyDescent="0.25">
      <c r="A2" s="315" t="s">
        <v>1</v>
      </c>
      <c r="B2" s="315"/>
      <c r="C2" s="315"/>
      <c r="D2" s="75"/>
      <c r="E2" s="60"/>
      <c r="F2" s="60"/>
      <c r="G2" s="60"/>
    </row>
    <row r="3" spans="1:9" s="24" customFormat="1" ht="16.5" customHeight="1" x14ac:dyDescent="0.25">
      <c r="A3" s="314" t="s">
        <v>2</v>
      </c>
      <c r="B3" s="314"/>
      <c r="C3" s="314"/>
      <c r="D3" s="72"/>
      <c r="E3" s="25"/>
      <c r="F3" s="25"/>
      <c r="G3" s="25"/>
    </row>
    <row r="4" spans="1:9" s="24" customFormat="1" ht="16.5" customHeight="1" x14ac:dyDescent="0.25">
      <c r="A4" s="73"/>
      <c r="B4" s="73"/>
      <c r="C4" s="73" t="s">
        <v>64</v>
      </c>
      <c r="D4" s="73"/>
      <c r="E4" s="25"/>
      <c r="F4" s="25"/>
      <c r="G4" s="25"/>
    </row>
    <row r="5" spans="1:9" s="28" customFormat="1" ht="17.25" customHeight="1" x14ac:dyDescent="0.25">
      <c r="A5" s="314"/>
      <c r="B5" s="314"/>
      <c r="C5" s="314"/>
      <c r="D5" s="72"/>
      <c r="F5" s="57"/>
      <c r="G5" s="57"/>
      <c r="H5" s="57"/>
      <c r="I5" s="57"/>
    </row>
    <row r="6" spans="1:9" s="167" customFormat="1" ht="54.75" customHeight="1" x14ac:dyDescent="0.25">
      <c r="A6" s="316" t="s">
        <v>158</v>
      </c>
      <c r="B6" s="316"/>
      <c r="C6" s="316"/>
    </row>
    <row r="9" spans="1:9" s="47" customFormat="1" ht="20.25" customHeight="1" x14ac:dyDescent="0.25">
      <c r="A9" s="320" t="s">
        <v>65</v>
      </c>
      <c r="B9" s="320"/>
      <c r="C9" s="320"/>
    </row>
    <row r="10" spans="1:9" s="47" customFormat="1" ht="11.25" customHeight="1" x14ac:dyDescent="0.25">
      <c r="A10" s="321" t="s">
        <v>66</v>
      </c>
      <c r="B10" s="321"/>
      <c r="C10" s="321"/>
    </row>
    <row r="11" spans="1:9" s="47" customFormat="1" ht="11.25" customHeight="1" x14ac:dyDescent="0.25">
      <c r="C11" s="76"/>
    </row>
    <row r="12" spans="1:9" s="47" customFormat="1" ht="11.25" customHeight="1" x14ac:dyDescent="0.25">
      <c r="C12" s="76"/>
    </row>
    <row r="13" spans="1:9" s="47" customFormat="1" ht="11.25" customHeight="1" x14ac:dyDescent="0.25">
      <c r="A13" s="48" t="s">
        <v>67</v>
      </c>
      <c r="B13" s="322" t="s">
        <v>68</v>
      </c>
      <c r="C13" s="323"/>
    </row>
    <row r="14" spans="1:9" s="47" customFormat="1" ht="11.25" customHeight="1" x14ac:dyDescent="0.25">
      <c r="A14" s="50" t="s">
        <v>69</v>
      </c>
      <c r="B14" s="324" t="s">
        <v>70</v>
      </c>
      <c r="C14" s="325"/>
    </row>
    <row r="15" spans="1:9" s="47" customFormat="1" ht="11.25" customHeight="1" x14ac:dyDescent="0.25">
      <c r="A15" s="326"/>
      <c r="B15" s="327"/>
      <c r="C15" s="328"/>
    </row>
    <row r="16" spans="1:9" s="47" customFormat="1" ht="11.25" customHeight="1" x14ac:dyDescent="0.25">
      <c r="A16" s="317" t="s">
        <v>71</v>
      </c>
      <c r="B16" s="318"/>
      <c r="C16" s="319"/>
    </row>
    <row r="17" spans="1:3" s="122" customFormat="1" ht="9" customHeight="1" x14ac:dyDescent="0.25">
      <c r="A17" s="126"/>
      <c r="B17" s="126"/>
      <c r="C17" s="127"/>
    </row>
    <row r="18" spans="1:3" s="47" customFormat="1" ht="11.25" customHeight="1" x14ac:dyDescent="0.25">
      <c r="A18" s="129" t="s">
        <v>72</v>
      </c>
      <c r="B18" s="212" t="s">
        <v>69</v>
      </c>
      <c r="C18" s="329" t="s">
        <v>117</v>
      </c>
    </row>
    <row r="19" spans="1:3" s="78" customFormat="1" ht="11.25" customHeight="1" x14ac:dyDescent="0.25">
      <c r="A19" s="79"/>
      <c r="B19" s="79"/>
      <c r="C19" s="329"/>
    </row>
    <row r="20" spans="1:3" s="47" customFormat="1" ht="16.5" customHeight="1" x14ac:dyDescent="0.25">
      <c r="A20" s="308" t="s">
        <v>72</v>
      </c>
      <c r="B20" s="293" t="s">
        <v>69</v>
      </c>
      <c r="C20" s="329"/>
    </row>
    <row r="21" spans="1:3" s="47" customFormat="1" ht="12.75" x14ac:dyDescent="0.25">
      <c r="A21" s="309"/>
      <c r="B21" s="294"/>
      <c r="C21" s="329"/>
    </row>
    <row r="22" spans="1:3" s="47" customFormat="1" ht="17.25" customHeight="1" x14ac:dyDescent="0.25">
      <c r="A22" s="23" t="s">
        <v>73</v>
      </c>
      <c r="B22" s="81">
        <v>31010</v>
      </c>
      <c r="C22" s="303" t="s">
        <v>74</v>
      </c>
    </row>
    <row r="23" spans="1:3" s="47" customFormat="1" ht="25.5" customHeight="1" x14ac:dyDescent="0.25">
      <c r="A23" s="23" t="s">
        <v>75</v>
      </c>
      <c r="B23" s="54" t="str">
        <f>'1'!C20</f>
        <v>Հեր-Հերի ջրամբարից ինքնահոս ջրատարի կառուցում</v>
      </c>
      <c r="C23" s="299"/>
    </row>
    <row r="24" spans="1:3" s="47" customFormat="1" ht="25.5" customHeight="1" x14ac:dyDescent="0.25">
      <c r="A24" s="23" t="s">
        <v>76</v>
      </c>
      <c r="B24" s="54" t="str">
        <f>'1'!C22</f>
        <v>Հեր-Հերի ջրամբարից ինքնահոս ջրատարի կառուցման համար նախագծերի և աշխատանքների ձեռքբերում</v>
      </c>
      <c r="C24" s="299"/>
    </row>
    <row r="25" spans="1:3" s="47" customFormat="1" ht="28.5" customHeight="1" x14ac:dyDescent="0.25">
      <c r="A25" s="23" t="s">
        <v>77</v>
      </c>
      <c r="B25" s="97" t="s">
        <v>83</v>
      </c>
      <c r="C25" s="299"/>
    </row>
    <row r="26" spans="1:3" s="47" customFormat="1" ht="38.25" customHeight="1" x14ac:dyDescent="0.25">
      <c r="A26" s="23" t="s">
        <v>79</v>
      </c>
      <c r="B26" s="50" t="s">
        <v>80</v>
      </c>
      <c r="C26" s="300"/>
    </row>
    <row r="27" spans="1:3" s="47" customFormat="1" ht="11.25" customHeight="1" x14ac:dyDescent="0.25">
      <c r="A27" s="312" t="s">
        <v>81</v>
      </c>
      <c r="B27" s="313"/>
      <c r="C27" s="82"/>
    </row>
    <row r="28" spans="1:3" s="47" customFormat="1" ht="13.5" customHeight="1" x14ac:dyDescent="0.25">
      <c r="A28" s="304" t="s">
        <v>101</v>
      </c>
      <c r="B28" s="305"/>
      <c r="C28" s="190">
        <v>-0.1</v>
      </c>
    </row>
    <row r="29" spans="1:3" s="47" customFormat="1" ht="13.5" customHeight="1" x14ac:dyDescent="0.25">
      <c r="A29" s="306" t="s">
        <v>82</v>
      </c>
      <c r="B29" s="307"/>
      <c r="C29" s="46">
        <f>'4'!D13</f>
        <v>-14240</v>
      </c>
    </row>
    <row r="30" spans="1:3" s="78" customFormat="1" ht="11.25" customHeight="1" x14ac:dyDescent="0.25">
      <c r="A30" s="79"/>
      <c r="B30" s="79"/>
      <c r="C30" s="83"/>
    </row>
    <row r="31" spans="1:3" s="47" customFormat="1" ht="18" customHeight="1" x14ac:dyDescent="0.25">
      <c r="A31" s="308" t="s">
        <v>72</v>
      </c>
      <c r="B31" s="310" t="s">
        <v>69</v>
      </c>
      <c r="C31" s="330" t="s">
        <v>108</v>
      </c>
    </row>
    <row r="32" spans="1:3" s="47" customFormat="1" ht="26.25" customHeight="1" x14ac:dyDescent="0.25">
      <c r="A32" s="309"/>
      <c r="B32" s="311"/>
      <c r="C32" s="331"/>
    </row>
    <row r="33" spans="1:3" s="47" customFormat="1" ht="15.75" customHeight="1" x14ac:dyDescent="0.25">
      <c r="A33" s="49" t="s">
        <v>73</v>
      </c>
      <c r="B33" s="77">
        <v>31013</v>
      </c>
      <c r="C33" s="299" t="s">
        <v>74</v>
      </c>
    </row>
    <row r="34" spans="1:3" s="47" customFormat="1" ht="25.5" customHeight="1" x14ac:dyDescent="0.25">
      <c r="A34" s="23" t="s">
        <v>75</v>
      </c>
      <c r="B34" s="54" t="s">
        <v>120</v>
      </c>
      <c r="C34" s="299"/>
    </row>
    <row r="35" spans="1:3" s="47" customFormat="1" ht="38.25" customHeight="1" x14ac:dyDescent="0.25">
      <c r="A35" s="23" t="s">
        <v>76</v>
      </c>
      <c r="B35" s="54" t="s">
        <v>119</v>
      </c>
      <c r="C35" s="299"/>
    </row>
    <row r="36" spans="1:3" s="47" customFormat="1" ht="25.5" customHeight="1" x14ac:dyDescent="0.25">
      <c r="A36" s="23" t="s">
        <v>77</v>
      </c>
      <c r="B36" s="97" t="s">
        <v>83</v>
      </c>
      <c r="C36" s="299"/>
    </row>
    <row r="37" spans="1:3" s="47" customFormat="1" ht="38.25" customHeight="1" x14ac:dyDescent="0.25">
      <c r="A37" s="23" t="s">
        <v>79</v>
      </c>
      <c r="B37" s="50" t="s">
        <v>80</v>
      </c>
      <c r="C37" s="300"/>
    </row>
    <row r="38" spans="1:3" s="47" customFormat="1" ht="11.25" customHeight="1" x14ac:dyDescent="0.25">
      <c r="A38" s="301" t="s">
        <v>81</v>
      </c>
      <c r="B38" s="302"/>
      <c r="C38" s="23"/>
    </row>
    <row r="39" spans="1:3" s="47" customFormat="1" ht="13.5" customHeight="1" x14ac:dyDescent="0.25">
      <c r="A39" s="297" t="s">
        <v>115</v>
      </c>
      <c r="B39" s="298"/>
      <c r="C39" s="128">
        <v>2</v>
      </c>
    </row>
    <row r="40" spans="1:3" s="220" customFormat="1" ht="13.5" customHeight="1" x14ac:dyDescent="0.25">
      <c r="A40" s="304" t="s">
        <v>154</v>
      </c>
      <c r="B40" s="305"/>
      <c r="C40" s="219">
        <v>6.5</v>
      </c>
    </row>
    <row r="41" spans="1:3" s="220" customFormat="1" ht="13.5" customHeight="1" x14ac:dyDescent="0.25">
      <c r="A41" s="304" t="s">
        <v>155</v>
      </c>
      <c r="B41" s="305"/>
      <c r="C41" s="222">
        <v>1.25</v>
      </c>
    </row>
    <row r="42" spans="1:3" s="220" customFormat="1" ht="13.5" customHeight="1" x14ac:dyDescent="0.25">
      <c r="A42" s="304" t="s">
        <v>151</v>
      </c>
      <c r="B42" s="305"/>
      <c r="C42" s="221">
        <v>8</v>
      </c>
    </row>
    <row r="43" spans="1:3" s="220" customFormat="1" ht="13.5" customHeight="1" x14ac:dyDescent="0.25">
      <c r="A43" s="304" t="s">
        <v>152</v>
      </c>
      <c r="B43" s="305"/>
      <c r="C43" s="221">
        <v>8</v>
      </c>
    </row>
    <row r="44" spans="1:3" s="47" customFormat="1" ht="18" customHeight="1" x14ac:dyDescent="0.25">
      <c r="A44" s="295" t="s">
        <v>82</v>
      </c>
      <c r="B44" s="296"/>
      <c r="C44" s="90">
        <f>'4'!D16</f>
        <v>14240</v>
      </c>
    </row>
    <row r="45" spans="1:3" s="47" customFormat="1" ht="11.25" customHeight="1" x14ac:dyDescent="0.25">
      <c r="A45" s="79"/>
      <c r="B45" s="79"/>
      <c r="C45" s="83"/>
    </row>
    <row r="46" spans="1:3" s="167" customFormat="1" ht="13.5" customHeight="1" x14ac:dyDescent="0.25">
      <c r="C46" s="168"/>
    </row>
    <row r="47" spans="1:3" s="179" customFormat="1" ht="20.25" customHeight="1" x14ac:dyDescent="0.25">
      <c r="A47" s="332" t="s">
        <v>136</v>
      </c>
      <c r="B47" s="332"/>
      <c r="C47" s="332"/>
    </row>
    <row r="48" spans="1:3" s="179" customFormat="1" ht="12.75" customHeight="1" x14ac:dyDescent="0.25">
      <c r="A48" s="333" t="s">
        <v>66</v>
      </c>
      <c r="B48" s="333"/>
      <c r="C48" s="333"/>
    </row>
    <row r="49" spans="1:3" s="179" customFormat="1" ht="12.75" customHeight="1" x14ac:dyDescent="0.25"/>
    <row r="50" spans="1:3" s="179" customFormat="1" ht="16.5" customHeight="1" x14ac:dyDescent="0.25">
      <c r="A50" s="180" t="s">
        <v>67</v>
      </c>
      <c r="B50" s="334" t="s">
        <v>68</v>
      </c>
      <c r="C50" s="335"/>
    </row>
    <row r="51" spans="1:3" s="179" customFormat="1" ht="16.5" customHeight="1" x14ac:dyDescent="0.25">
      <c r="A51" s="181" t="s">
        <v>137</v>
      </c>
      <c r="B51" s="336" t="s">
        <v>138</v>
      </c>
      <c r="C51" s="337"/>
    </row>
    <row r="52" spans="1:3" s="179" customFormat="1" ht="16.5" customHeight="1" x14ac:dyDescent="0.25">
      <c r="A52" s="182"/>
      <c r="B52" s="338"/>
      <c r="C52" s="339"/>
    </row>
    <row r="53" spans="1:3" s="179" customFormat="1" ht="16.5" customHeight="1" x14ac:dyDescent="0.25">
      <c r="A53" s="183" t="s">
        <v>71</v>
      </c>
      <c r="B53" s="340"/>
      <c r="C53" s="341"/>
    </row>
    <row r="54" spans="1:3" s="179" customFormat="1" ht="16.5" customHeight="1" x14ac:dyDescent="0.25">
      <c r="A54" s="184"/>
      <c r="B54" s="342"/>
      <c r="C54" s="343"/>
    </row>
    <row r="55" spans="1:3" s="179" customFormat="1" ht="60" customHeight="1" x14ac:dyDescent="0.25">
      <c r="A55" s="185" t="s">
        <v>72</v>
      </c>
      <c r="B55" s="186" t="s">
        <v>137</v>
      </c>
      <c r="C55" s="209" t="s">
        <v>108</v>
      </c>
    </row>
    <row r="56" spans="1:3" s="179" customFormat="1" ht="16.5" customHeight="1" x14ac:dyDescent="0.25">
      <c r="A56" s="185" t="s">
        <v>73</v>
      </c>
      <c r="B56" s="186" t="s">
        <v>139</v>
      </c>
      <c r="C56" s="329" t="s">
        <v>74</v>
      </c>
    </row>
    <row r="57" spans="1:3" s="179" customFormat="1" ht="16.5" customHeight="1" x14ac:dyDescent="0.25">
      <c r="A57" s="185" t="s">
        <v>75</v>
      </c>
      <c r="B57" s="186" t="s">
        <v>138</v>
      </c>
      <c r="C57" s="329"/>
    </row>
    <row r="58" spans="1:3" s="179" customFormat="1" ht="71.25" customHeight="1" x14ac:dyDescent="0.25">
      <c r="A58" s="185" t="s">
        <v>76</v>
      </c>
      <c r="B58" s="186" t="s">
        <v>140</v>
      </c>
      <c r="C58" s="329"/>
    </row>
    <row r="59" spans="1:3" s="179" customFormat="1" ht="16.5" customHeight="1" x14ac:dyDescent="0.25">
      <c r="A59" s="185" t="s">
        <v>77</v>
      </c>
      <c r="B59" s="186" t="s">
        <v>141</v>
      </c>
      <c r="C59" s="329"/>
    </row>
    <row r="60" spans="1:3" s="179" customFormat="1" ht="33.75" customHeight="1" x14ac:dyDescent="0.25">
      <c r="A60" s="185" t="s">
        <v>142</v>
      </c>
      <c r="B60" s="186" t="s">
        <v>136</v>
      </c>
      <c r="C60" s="329"/>
    </row>
    <row r="61" spans="1:3" s="179" customFormat="1" ht="16.5" customHeight="1" x14ac:dyDescent="0.25">
      <c r="A61" s="344" t="s">
        <v>81</v>
      </c>
      <c r="B61" s="345"/>
      <c r="C61" s="187"/>
    </row>
    <row r="62" spans="1:3" s="179" customFormat="1" ht="16.5" customHeight="1" x14ac:dyDescent="0.25">
      <c r="A62" s="346" t="s">
        <v>82</v>
      </c>
      <c r="B62" s="347"/>
      <c r="C62" s="188">
        <f>'1'!D39</f>
        <v>14240</v>
      </c>
    </row>
    <row r="63" spans="1:3" s="189" customFormat="1" ht="13.5" customHeight="1" x14ac:dyDescent="0.25"/>
    <row r="64" spans="1:3" s="179" customFormat="1" ht="52.5" customHeight="1" x14ac:dyDescent="0.25">
      <c r="A64" s="185" t="s">
        <v>72</v>
      </c>
      <c r="B64" s="186" t="s">
        <v>137</v>
      </c>
      <c r="C64" s="209" t="s">
        <v>150</v>
      </c>
    </row>
    <row r="65" spans="1:3" s="179" customFormat="1" ht="16.5" customHeight="1" x14ac:dyDescent="0.25">
      <c r="A65" s="185" t="s">
        <v>73</v>
      </c>
      <c r="B65" s="186" t="s">
        <v>139</v>
      </c>
      <c r="C65" s="329" t="s">
        <v>74</v>
      </c>
    </row>
    <row r="66" spans="1:3" s="179" customFormat="1" ht="16.5" customHeight="1" x14ac:dyDescent="0.25">
      <c r="A66" s="185" t="s">
        <v>75</v>
      </c>
      <c r="B66" s="186" t="s">
        <v>138</v>
      </c>
      <c r="C66" s="329"/>
    </row>
    <row r="67" spans="1:3" s="179" customFormat="1" ht="71.25" customHeight="1" x14ac:dyDescent="0.25">
      <c r="A67" s="185" t="s">
        <v>76</v>
      </c>
      <c r="B67" s="186" t="s">
        <v>140</v>
      </c>
      <c r="C67" s="329"/>
    </row>
    <row r="68" spans="1:3" s="179" customFormat="1" ht="16.5" customHeight="1" x14ac:dyDescent="0.25">
      <c r="A68" s="185" t="s">
        <v>77</v>
      </c>
      <c r="B68" s="186" t="s">
        <v>141</v>
      </c>
      <c r="C68" s="329"/>
    </row>
    <row r="69" spans="1:3" s="179" customFormat="1" ht="33.75" customHeight="1" x14ac:dyDescent="0.25">
      <c r="A69" s="185" t="s">
        <v>142</v>
      </c>
      <c r="B69" s="186" t="s">
        <v>136</v>
      </c>
      <c r="C69" s="329"/>
    </row>
    <row r="70" spans="1:3" s="179" customFormat="1" ht="16.5" customHeight="1" x14ac:dyDescent="0.25">
      <c r="A70" s="344" t="s">
        <v>81</v>
      </c>
      <c r="B70" s="345"/>
      <c r="C70" s="187"/>
    </row>
    <row r="71" spans="1:3" s="179" customFormat="1" ht="16.5" customHeight="1" x14ac:dyDescent="0.25">
      <c r="A71" s="346" t="s">
        <v>82</v>
      </c>
      <c r="B71" s="347"/>
      <c r="C71" s="188">
        <f>'1'!D45</f>
        <v>-14240</v>
      </c>
    </row>
  </sheetData>
  <mergeCells count="42">
    <mergeCell ref="A70:B70"/>
    <mergeCell ref="A71:B71"/>
    <mergeCell ref="A61:B61"/>
    <mergeCell ref="A62:B62"/>
    <mergeCell ref="C65:C69"/>
    <mergeCell ref="B51:C51"/>
    <mergeCell ref="B52:C52"/>
    <mergeCell ref="B53:C53"/>
    <mergeCell ref="B54:C54"/>
    <mergeCell ref="C56:C60"/>
    <mergeCell ref="C31:C32"/>
    <mergeCell ref="A20:A21"/>
    <mergeCell ref="A47:C47"/>
    <mergeCell ref="A48:C48"/>
    <mergeCell ref="B50:C50"/>
    <mergeCell ref="A16:C16"/>
    <mergeCell ref="A9:C9"/>
    <mergeCell ref="A10:C10"/>
    <mergeCell ref="B13:C13"/>
    <mergeCell ref="B14:C14"/>
    <mergeCell ref="A15:C15"/>
    <mergeCell ref="A1:C1"/>
    <mergeCell ref="A5:C5"/>
    <mergeCell ref="A2:C2"/>
    <mergeCell ref="A3:C3"/>
    <mergeCell ref="A6:C6"/>
    <mergeCell ref="B20:B21"/>
    <mergeCell ref="A44:B44"/>
    <mergeCell ref="A39:B39"/>
    <mergeCell ref="C33:C37"/>
    <mergeCell ref="A38:B38"/>
    <mergeCell ref="C22:C26"/>
    <mergeCell ref="A28:B28"/>
    <mergeCell ref="A29:B29"/>
    <mergeCell ref="A31:A32"/>
    <mergeCell ref="B31:B32"/>
    <mergeCell ref="A27:B27"/>
    <mergeCell ref="A40:B40"/>
    <mergeCell ref="A41:B41"/>
    <mergeCell ref="A42:B42"/>
    <mergeCell ref="A43:B43"/>
    <mergeCell ref="C18:C21"/>
  </mergeCells>
  <pageMargins left="0.23622047244094491" right="0.23622047244094491" top="0.74803149606299213" bottom="0.74803149606299213" header="0.31496062992125984" footer="0.31496062992125984"/>
  <pageSetup scale="9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view="pageBreakPreview" topLeftCell="A37" zoomScaleNormal="100" zoomScaleSheetLayoutView="100" workbookViewId="0">
      <selection activeCell="B16" sqref="B16"/>
    </sheetView>
  </sheetViews>
  <sheetFormatPr defaultColWidth="8" defaultRowHeight="11.25" customHeight="1" x14ac:dyDescent="0.25"/>
  <cols>
    <col min="1" max="1" width="28.5703125" customWidth="1"/>
    <col min="2" max="2" width="47.5703125" customWidth="1"/>
    <col min="3" max="3" width="27.42578125" style="45" customWidth="1"/>
    <col min="4" max="4" width="35.7109375" customWidth="1"/>
  </cols>
  <sheetData>
    <row r="1" spans="1:9" s="28" customFormat="1" ht="17.25" customHeight="1" x14ac:dyDescent="0.25">
      <c r="A1" s="314" t="s">
        <v>84</v>
      </c>
      <c r="B1" s="314"/>
      <c r="C1" s="314"/>
      <c r="D1" s="72"/>
      <c r="F1" s="57"/>
      <c r="G1" s="57"/>
      <c r="H1" s="57"/>
      <c r="I1" s="57"/>
    </row>
    <row r="2" spans="1:9" s="167" customFormat="1" ht="55.5" customHeight="1" x14ac:dyDescent="0.25">
      <c r="A2" s="316" t="s">
        <v>145</v>
      </c>
      <c r="B2" s="316"/>
      <c r="C2" s="316"/>
    </row>
    <row r="5" spans="1:9" ht="22.5" customHeight="1" x14ac:dyDescent="0.25">
      <c r="C5" s="76"/>
    </row>
    <row r="6" spans="1:9" s="47" customFormat="1" ht="50.25" customHeight="1" x14ac:dyDescent="0.25">
      <c r="A6" s="371" t="s">
        <v>85</v>
      </c>
      <c r="B6" s="371"/>
      <c r="C6" s="371"/>
    </row>
    <row r="7" spans="1:9" s="47" customFormat="1" ht="21" customHeight="1" x14ac:dyDescent="0.25">
      <c r="A7" s="372" t="s">
        <v>159</v>
      </c>
      <c r="B7" s="372"/>
      <c r="C7" s="372"/>
    </row>
    <row r="8" spans="1:9" s="47" customFormat="1" ht="11.25" customHeight="1" x14ac:dyDescent="0.25">
      <c r="A8" s="48" t="s">
        <v>67</v>
      </c>
      <c r="B8" s="364" t="s">
        <v>68</v>
      </c>
      <c r="C8" s="365"/>
    </row>
    <row r="9" spans="1:9" s="47" customFormat="1" ht="11.25" customHeight="1" x14ac:dyDescent="0.25">
      <c r="A9" s="50" t="s">
        <v>69</v>
      </c>
      <c r="B9" s="366" t="s">
        <v>70</v>
      </c>
      <c r="C9" s="367"/>
    </row>
    <row r="10" spans="1:9" s="47" customFormat="1" ht="11.25" customHeight="1" x14ac:dyDescent="0.25">
      <c r="A10" s="368"/>
      <c r="B10" s="327"/>
      <c r="C10" s="369"/>
    </row>
    <row r="11" spans="1:9" s="47" customFormat="1" ht="15.75" customHeight="1" x14ac:dyDescent="0.25">
      <c r="A11" s="370" t="s">
        <v>71</v>
      </c>
      <c r="B11" s="370"/>
      <c r="C11" s="370"/>
    </row>
    <row r="12" spans="1:9" s="122" customFormat="1" ht="15.75" customHeight="1" x14ac:dyDescent="0.25">
      <c r="A12" s="216"/>
      <c r="B12" s="214"/>
      <c r="C12" s="80"/>
      <c r="D12" s="215"/>
    </row>
    <row r="13" spans="1:9" s="78" customFormat="1" ht="11.25" customHeight="1" x14ac:dyDescent="0.25">
      <c r="A13" s="79"/>
      <c r="B13" s="79"/>
      <c r="C13" s="80"/>
    </row>
    <row r="14" spans="1:9" s="47" customFormat="1" ht="16.5" customHeight="1" x14ac:dyDescent="0.25">
      <c r="A14" s="359" t="s">
        <v>72</v>
      </c>
      <c r="B14" s="361" t="s">
        <v>69</v>
      </c>
      <c r="C14" s="363" t="s">
        <v>109</v>
      </c>
    </row>
    <row r="15" spans="1:9" s="47" customFormat="1" ht="29.25" customHeight="1" x14ac:dyDescent="0.25">
      <c r="A15" s="360"/>
      <c r="B15" s="362"/>
      <c r="C15" s="363"/>
    </row>
    <row r="16" spans="1:9" s="47" customFormat="1" ht="11.25" customHeight="1" x14ac:dyDescent="0.25">
      <c r="A16" s="23" t="s">
        <v>73</v>
      </c>
      <c r="B16" s="81">
        <v>31010</v>
      </c>
      <c r="C16" s="352" t="s">
        <v>74</v>
      </c>
    </row>
    <row r="17" spans="1:3" s="47" customFormat="1" ht="25.5" customHeight="1" x14ac:dyDescent="0.25">
      <c r="A17" s="23" t="s">
        <v>75</v>
      </c>
      <c r="B17" s="54" t="str">
        <f>'5-1'!B23</f>
        <v>Հեր-Հերի ջրամբարից ինքնահոս ջրատարի կառուցում</v>
      </c>
      <c r="C17" s="353"/>
    </row>
    <row r="18" spans="1:3" s="47" customFormat="1" ht="25.5" customHeight="1" x14ac:dyDescent="0.25">
      <c r="A18" s="23" t="s">
        <v>76</v>
      </c>
      <c r="B18" s="54" t="str">
        <f>'5-1'!B24</f>
        <v>Հեր-Հերի ջրամբարից ինքնահոս ջրատարի կառուցման համար նախագծերի և աշխատանքների ձեռքբերում</v>
      </c>
      <c r="C18" s="353"/>
    </row>
    <row r="19" spans="1:3" s="47" customFormat="1" ht="28.5" customHeight="1" x14ac:dyDescent="0.25">
      <c r="A19" s="23" t="s">
        <v>77</v>
      </c>
      <c r="B19" s="97" t="s">
        <v>83</v>
      </c>
      <c r="C19" s="353"/>
    </row>
    <row r="20" spans="1:3" s="47" customFormat="1" ht="38.25" customHeight="1" x14ac:dyDescent="0.25">
      <c r="A20" s="23" t="s">
        <v>79</v>
      </c>
      <c r="B20" s="50" t="s">
        <v>80</v>
      </c>
      <c r="C20" s="354"/>
    </row>
    <row r="21" spans="1:3" s="47" customFormat="1" ht="11.25" customHeight="1" x14ac:dyDescent="0.25">
      <c r="A21" s="355" t="s">
        <v>81</v>
      </c>
      <c r="B21" s="356"/>
      <c r="C21" s="82"/>
    </row>
    <row r="22" spans="1:3" s="47" customFormat="1" ht="11.25" customHeight="1" x14ac:dyDescent="0.25">
      <c r="A22" s="357" t="str">
        <f>'5-1'!A28:B28</f>
        <v>Կառուցվող ջրատար, կմ</v>
      </c>
      <c r="B22" s="358"/>
      <c r="C22" s="190">
        <f>'5-1'!C28</f>
        <v>-0.1</v>
      </c>
    </row>
    <row r="23" spans="1:3" s="47" customFormat="1" ht="11.25" customHeight="1" x14ac:dyDescent="0.25">
      <c r="A23" s="350" t="s">
        <v>82</v>
      </c>
      <c r="B23" s="351"/>
      <c r="C23" s="46">
        <f>'5-1'!C29</f>
        <v>-14240</v>
      </c>
    </row>
    <row r="24" spans="1:3" s="78" customFormat="1" ht="11.25" customHeight="1" x14ac:dyDescent="0.25">
      <c r="A24" s="79"/>
      <c r="B24" s="79"/>
      <c r="C24" s="83"/>
    </row>
    <row r="25" spans="1:3" s="47" customFormat="1" ht="11.25" customHeight="1" x14ac:dyDescent="0.25">
      <c r="A25" s="359" t="s">
        <v>72</v>
      </c>
      <c r="B25" s="361" t="s">
        <v>69</v>
      </c>
      <c r="C25" s="363" t="s">
        <v>108</v>
      </c>
    </row>
    <row r="26" spans="1:3" s="47" customFormat="1" ht="29.25" customHeight="1" x14ac:dyDescent="0.25">
      <c r="A26" s="360"/>
      <c r="B26" s="362"/>
      <c r="C26" s="363"/>
    </row>
    <row r="27" spans="1:3" s="47" customFormat="1" ht="11.25" customHeight="1" x14ac:dyDescent="0.25">
      <c r="A27" s="49" t="s">
        <v>73</v>
      </c>
      <c r="B27" s="77">
        <v>31013</v>
      </c>
      <c r="C27" s="352" t="s">
        <v>74</v>
      </c>
    </row>
    <row r="28" spans="1:3" s="47" customFormat="1" ht="25.5" customHeight="1" x14ac:dyDescent="0.25">
      <c r="A28" s="23" t="s">
        <v>75</v>
      </c>
      <c r="B28" s="54" t="s">
        <v>118</v>
      </c>
      <c r="C28" s="353"/>
    </row>
    <row r="29" spans="1:3" s="47" customFormat="1" ht="38.25" customHeight="1" x14ac:dyDescent="0.25">
      <c r="A29" s="23" t="s">
        <v>76</v>
      </c>
      <c r="B29" s="54" t="s">
        <v>119</v>
      </c>
      <c r="C29" s="353"/>
    </row>
    <row r="30" spans="1:3" s="47" customFormat="1" ht="25.5" customHeight="1" x14ac:dyDescent="0.25">
      <c r="A30" s="23" t="s">
        <v>77</v>
      </c>
      <c r="B30" s="97" t="s">
        <v>83</v>
      </c>
      <c r="C30" s="353"/>
    </row>
    <row r="31" spans="1:3" s="47" customFormat="1" ht="38.25" customHeight="1" x14ac:dyDescent="0.25">
      <c r="A31" s="23" t="s">
        <v>79</v>
      </c>
      <c r="B31" s="50" t="s">
        <v>80</v>
      </c>
      <c r="C31" s="354"/>
    </row>
    <row r="32" spans="1:3" s="47" customFormat="1" ht="11.25" customHeight="1" x14ac:dyDescent="0.25">
      <c r="A32" s="348" t="s">
        <v>81</v>
      </c>
      <c r="B32" s="349"/>
      <c r="C32" s="51"/>
    </row>
    <row r="33" spans="1:3" s="47" customFormat="1" ht="13.5" customHeight="1" x14ac:dyDescent="0.25">
      <c r="A33" s="297" t="s">
        <v>115</v>
      </c>
      <c r="B33" s="298"/>
      <c r="C33" s="128">
        <v>2</v>
      </c>
    </row>
    <row r="34" spans="1:3" s="220" customFormat="1" ht="13.5" customHeight="1" x14ac:dyDescent="0.25">
      <c r="A34" s="304" t="s">
        <v>154</v>
      </c>
      <c r="B34" s="305"/>
      <c r="C34" s="219">
        <v>6.5</v>
      </c>
    </row>
    <row r="35" spans="1:3" s="220" customFormat="1" ht="13.5" customHeight="1" x14ac:dyDescent="0.25">
      <c r="A35" s="304" t="s">
        <v>155</v>
      </c>
      <c r="B35" s="305"/>
      <c r="C35" s="222">
        <v>1.25</v>
      </c>
    </row>
    <row r="36" spans="1:3" s="220" customFormat="1" ht="13.5" customHeight="1" x14ac:dyDescent="0.25">
      <c r="A36" s="304" t="s">
        <v>151</v>
      </c>
      <c r="B36" s="305"/>
      <c r="C36" s="221">
        <v>8</v>
      </c>
    </row>
    <row r="37" spans="1:3" s="220" customFormat="1" ht="13.5" customHeight="1" x14ac:dyDescent="0.25">
      <c r="A37" s="304" t="s">
        <v>152</v>
      </c>
      <c r="B37" s="305"/>
      <c r="C37" s="221">
        <v>8</v>
      </c>
    </row>
    <row r="38" spans="1:3" s="47" customFormat="1" ht="11.25" customHeight="1" x14ac:dyDescent="0.25">
      <c r="A38" s="350" t="s">
        <v>82</v>
      </c>
      <c r="B38" s="351"/>
      <c r="C38" s="46">
        <f>'5-1'!C44</f>
        <v>14240</v>
      </c>
    </row>
    <row r="39" spans="1:3" s="78" customFormat="1" ht="11.25" customHeight="1" x14ac:dyDescent="0.25">
      <c r="A39" s="79"/>
      <c r="B39" s="79"/>
      <c r="C39" s="80"/>
    </row>
    <row r="40" spans="1:3" s="169" customFormat="1" ht="20.25" customHeight="1" x14ac:dyDescent="0.25">
      <c r="A40" s="373" t="s">
        <v>136</v>
      </c>
      <c r="B40" s="373"/>
      <c r="C40" s="191"/>
    </row>
    <row r="41" spans="1:3" s="45" customFormat="1" ht="13.5" customHeight="1" x14ac:dyDescent="0.25"/>
    <row r="42" spans="1:3" s="169" customFormat="1" ht="12.75" customHeight="1" x14ac:dyDescent="0.25">
      <c r="A42" s="321" t="s">
        <v>159</v>
      </c>
      <c r="B42" s="321"/>
      <c r="C42" s="321"/>
    </row>
    <row r="43" spans="1:3" s="169" customFormat="1" ht="12.75" customHeight="1" x14ac:dyDescent="0.25"/>
    <row r="44" spans="1:3" s="169" customFormat="1" ht="16.5" customHeight="1" x14ac:dyDescent="0.25">
      <c r="A44" s="170" t="s">
        <v>67</v>
      </c>
      <c r="B44" s="374" t="s">
        <v>68</v>
      </c>
      <c r="C44" s="375"/>
    </row>
    <row r="45" spans="1:3" s="169" customFormat="1" ht="12.75" x14ac:dyDescent="0.25">
      <c r="A45" s="171" t="s">
        <v>137</v>
      </c>
      <c r="B45" s="376" t="s">
        <v>138</v>
      </c>
      <c r="C45" s="377"/>
    </row>
    <row r="46" spans="1:3" s="169" customFormat="1" ht="16.5" customHeight="1" x14ac:dyDescent="0.25">
      <c r="A46" s="172"/>
      <c r="B46" s="378"/>
      <c r="C46" s="356"/>
    </row>
    <row r="47" spans="1:3" s="169" customFormat="1" ht="16.5" customHeight="1" x14ac:dyDescent="0.25">
      <c r="A47" s="173" t="s">
        <v>71</v>
      </c>
      <c r="B47" s="379"/>
      <c r="C47" s="380"/>
    </row>
    <row r="48" spans="1:3" s="169" customFormat="1" ht="16.5" customHeight="1" x14ac:dyDescent="0.25">
      <c r="A48" s="174"/>
      <c r="B48" s="381"/>
      <c r="C48" s="382"/>
    </row>
    <row r="49" spans="1:3" s="169" customFormat="1" ht="71.25" customHeight="1" x14ac:dyDescent="0.25">
      <c r="A49" s="175" t="s">
        <v>72</v>
      </c>
      <c r="B49" s="176" t="s">
        <v>137</v>
      </c>
      <c r="C49" s="213" t="s">
        <v>153</v>
      </c>
    </row>
    <row r="50" spans="1:3" s="169" customFormat="1" ht="16.5" customHeight="1" x14ac:dyDescent="0.25">
      <c r="A50" s="175" t="s">
        <v>73</v>
      </c>
      <c r="B50" s="176" t="s">
        <v>139</v>
      </c>
      <c r="C50" s="383" t="s">
        <v>74</v>
      </c>
    </row>
    <row r="51" spans="1:3" s="169" customFormat="1" ht="16.5" customHeight="1" x14ac:dyDescent="0.25">
      <c r="A51" s="175" t="s">
        <v>75</v>
      </c>
      <c r="B51" s="176" t="s">
        <v>138</v>
      </c>
      <c r="C51" s="383"/>
    </row>
    <row r="52" spans="1:3" s="169" customFormat="1" ht="51" x14ac:dyDescent="0.25">
      <c r="A52" s="175" t="s">
        <v>76</v>
      </c>
      <c r="B52" s="176" t="s">
        <v>140</v>
      </c>
      <c r="C52" s="383"/>
    </row>
    <row r="53" spans="1:3" s="169" customFormat="1" ht="16.5" customHeight="1" x14ac:dyDescent="0.25">
      <c r="A53" s="175" t="s">
        <v>77</v>
      </c>
      <c r="B53" s="176" t="s">
        <v>141</v>
      </c>
      <c r="C53" s="383"/>
    </row>
    <row r="54" spans="1:3" s="169" customFormat="1" ht="25.5" x14ac:dyDescent="0.25">
      <c r="A54" s="175" t="s">
        <v>142</v>
      </c>
      <c r="B54" s="176" t="s">
        <v>136</v>
      </c>
      <c r="C54" s="383"/>
    </row>
    <row r="55" spans="1:3" s="169" customFormat="1" ht="16.5" customHeight="1" x14ac:dyDescent="0.25">
      <c r="A55" s="384" t="s">
        <v>81</v>
      </c>
      <c r="B55" s="385"/>
      <c r="C55" s="177"/>
    </row>
    <row r="56" spans="1:3" s="169" customFormat="1" ht="16.5" customHeight="1" x14ac:dyDescent="0.25">
      <c r="A56" s="386" t="s">
        <v>82</v>
      </c>
      <c r="B56" s="387"/>
      <c r="C56" s="178">
        <f>'5-1'!C62</f>
        <v>14240</v>
      </c>
    </row>
    <row r="57" spans="1:3" s="45" customFormat="1" ht="13.5" customHeight="1" x14ac:dyDescent="0.25"/>
    <row r="58" spans="1:3" s="169" customFormat="1" ht="51.75" customHeight="1" x14ac:dyDescent="0.25">
      <c r="A58" s="175" t="s">
        <v>72</v>
      </c>
      <c r="B58" s="176" t="s">
        <v>137</v>
      </c>
      <c r="C58" s="213" t="s">
        <v>117</v>
      </c>
    </row>
    <row r="59" spans="1:3" s="169" customFormat="1" ht="16.5" customHeight="1" x14ac:dyDescent="0.25">
      <c r="A59" s="175" t="s">
        <v>73</v>
      </c>
      <c r="B59" s="176" t="s">
        <v>139</v>
      </c>
      <c r="C59" s="383" t="s">
        <v>74</v>
      </c>
    </row>
    <row r="60" spans="1:3" s="169" customFormat="1" ht="16.5" customHeight="1" x14ac:dyDescent="0.25">
      <c r="A60" s="175" t="s">
        <v>75</v>
      </c>
      <c r="B60" s="176" t="s">
        <v>138</v>
      </c>
      <c r="C60" s="383"/>
    </row>
    <row r="61" spans="1:3" s="169" customFormat="1" ht="51" x14ac:dyDescent="0.25">
      <c r="A61" s="175" t="s">
        <v>76</v>
      </c>
      <c r="B61" s="176" t="s">
        <v>140</v>
      </c>
      <c r="C61" s="383"/>
    </row>
    <row r="62" spans="1:3" s="169" customFormat="1" ht="16.5" customHeight="1" x14ac:dyDescent="0.25">
      <c r="A62" s="175" t="s">
        <v>77</v>
      </c>
      <c r="B62" s="176" t="s">
        <v>141</v>
      </c>
      <c r="C62" s="383"/>
    </row>
    <row r="63" spans="1:3" s="169" customFormat="1" ht="25.5" x14ac:dyDescent="0.25">
      <c r="A63" s="175" t="s">
        <v>142</v>
      </c>
      <c r="B63" s="176" t="s">
        <v>136</v>
      </c>
      <c r="C63" s="383"/>
    </row>
    <row r="64" spans="1:3" s="169" customFormat="1" ht="16.5" customHeight="1" x14ac:dyDescent="0.25">
      <c r="A64" s="384" t="s">
        <v>81</v>
      </c>
      <c r="B64" s="385"/>
      <c r="C64" s="177"/>
    </row>
    <row r="65" spans="1:3" s="169" customFormat="1" ht="16.5" customHeight="1" x14ac:dyDescent="0.25">
      <c r="A65" s="386" t="s">
        <v>82</v>
      </c>
      <c r="B65" s="387"/>
      <c r="C65" s="178">
        <f>'5-1'!C71</f>
        <v>-14240</v>
      </c>
    </row>
  </sheetData>
  <mergeCells count="39">
    <mergeCell ref="B47:C47"/>
    <mergeCell ref="B48:C48"/>
    <mergeCell ref="C50:C54"/>
    <mergeCell ref="A64:B64"/>
    <mergeCell ref="A65:B65"/>
    <mergeCell ref="A55:B55"/>
    <mergeCell ref="A56:B56"/>
    <mergeCell ref="C59:C63"/>
    <mergeCell ref="A40:B40"/>
    <mergeCell ref="A42:C42"/>
    <mergeCell ref="B44:C44"/>
    <mergeCell ref="B45:C45"/>
    <mergeCell ref="B46:C46"/>
    <mergeCell ref="A14:A15"/>
    <mergeCell ref="B14:B15"/>
    <mergeCell ref="A1:C1"/>
    <mergeCell ref="A2:C2"/>
    <mergeCell ref="B8:C8"/>
    <mergeCell ref="B9:C9"/>
    <mergeCell ref="A10:C10"/>
    <mergeCell ref="A11:C11"/>
    <mergeCell ref="A6:C6"/>
    <mergeCell ref="C14:C15"/>
    <mergeCell ref="A7:C7"/>
    <mergeCell ref="A32:B32"/>
    <mergeCell ref="A38:B38"/>
    <mergeCell ref="C16:C20"/>
    <mergeCell ref="A21:B21"/>
    <mergeCell ref="A22:B22"/>
    <mergeCell ref="C27:C31"/>
    <mergeCell ref="A23:B23"/>
    <mergeCell ref="A25:A26"/>
    <mergeCell ref="B25:B26"/>
    <mergeCell ref="A33:B33"/>
    <mergeCell ref="C25:C26"/>
    <mergeCell ref="A34:B34"/>
    <mergeCell ref="A35:B35"/>
    <mergeCell ref="A36:B36"/>
    <mergeCell ref="A37:B37"/>
  </mergeCells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17"/>
  <sheetViews>
    <sheetView zoomScaleNormal="100" zoomScaleSheetLayoutView="100" workbookViewId="0">
      <selection sqref="A1:XFD1"/>
    </sheetView>
  </sheetViews>
  <sheetFormatPr defaultColWidth="8" defaultRowHeight="11.25" customHeight="1" x14ac:dyDescent="0.25"/>
  <cols>
    <col min="1" max="1" width="16.28515625" style="135" customWidth="1"/>
    <col min="2" max="2" width="39.28515625" style="135" customWidth="1"/>
    <col min="3" max="3" width="15.42578125" style="135" customWidth="1"/>
    <col min="4" max="4" width="19.28515625" style="135" customWidth="1"/>
    <col min="5" max="5" width="18" style="135" customWidth="1"/>
    <col min="6" max="6" width="21.85546875" style="135" customWidth="1"/>
    <col min="7" max="7" width="24.5703125" style="135" customWidth="1"/>
    <col min="8" max="8" width="6.85546875" style="135" customWidth="1"/>
    <col min="9" max="16384" width="8" style="135"/>
  </cols>
  <sheetData>
    <row r="1" spans="1:7" s="203" customFormat="1" ht="17.25" customHeight="1" x14ac:dyDescent="0.25">
      <c r="A1" s="391" t="s">
        <v>147</v>
      </c>
      <c r="B1" s="391"/>
      <c r="C1" s="391"/>
      <c r="D1" s="391"/>
      <c r="E1" s="391"/>
      <c r="F1" s="391"/>
      <c r="G1" s="391"/>
    </row>
    <row r="2" spans="1:7" s="203" customFormat="1" ht="17.25" customHeight="1" x14ac:dyDescent="0.25">
      <c r="A2" s="391" t="s">
        <v>1</v>
      </c>
      <c r="B2" s="391"/>
      <c r="C2" s="391"/>
      <c r="D2" s="391"/>
      <c r="E2" s="391"/>
      <c r="F2" s="391"/>
      <c r="G2" s="391"/>
    </row>
    <row r="3" spans="1:7" s="203" customFormat="1" ht="17.25" customHeight="1" x14ac:dyDescent="0.25">
      <c r="A3" s="391" t="s">
        <v>86</v>
      </c>
      <c r="B3" s="391"/>
      <c r="C3" s="391"/>
      <c r="D3" s="391"/>
      <c r="E3" s="391"/>
      <c r="F3" s="391"/>
      <c r="G3" s="391"/>
    </row>
    <row r="4" spans="1:7" s="203" customFormat="1" ht="17.25" customHeight="1" x14ac:dyDescent="0.25">
      <c r="A4" s="204"/>
      <c r="B4" s="205"/>
      <c r="C4" s="206"/>
      <c r="D4" s="206"/>
      <c r="E4" s="206"/>
      <c r="F4" s="206"/>
      <c r="G4" s="205"/>
    </row>
    <row r="5" spans="1:7" s="203" customFormat="1" ht="43.5" customHeight="1" x14ac:dyDescent="0.25">
      <c r="A5" s="392" t="s">
        <v>104</v>
      </c>
      <c r="B5" s="392"/>
      <c r="C5" s="392"/>
      <c r="D5" s="392"/>
      <c r="E5" s="392"/>
      <c r="F5" s="392"/>
      <c r="G5" s="392"/>
    </row>
    <row r="6" spans="1:7" ht="15.75" customHeight="1" x14ac:dyDescent="0.25">
      <c r="A6" s="137"/>
      <c r="B6" s="137"/>
      <c r="C6" s="138"/>
      <c r="D6" s="138"/>
      <c r="E6" s="138"/>
      <c r="F6" s="138"/>
      <c r="G6" s="136"/>
    </row>
    <row r="7" spans="1:7" s="137" customFormat="1" ht="69.75" customHeight="1" x14ac:dyDescent="0.25">
      <c r="A7" s="393" t="s">
        <v>87</v>
      </c>
      <c r="B7" s="395" t="s">
        <v>88</v>
      </c>
      <c r="C7" s="397" t="s">
        <v>89</v>
      </c>
      <c r="D7" s="397" t="s">
        <v>90</v>
      </c>
      <c r="E7" s="401" t="s">
        <v>91</v>
      </c>
      <c r="F7" s="399" t="s">
        <v>111</v>
      </c>
      <c r="G7" s="400"/>
    </row>
    <row r="8" spans="1:7" s="137" customFormat="1" ht="39.75" customHeight="1" x14ac:dyDescent="0.25">
      <c r="A8" s="394"/>
      <c r="B8" s="396"/>
      <c r="C8" s="398"/>
      <c r="D8" s="398"/>
      <c r="E8" s="402"/>
      <c r="F8" s="193" t="s">
        <v>92</v>
      </c>
      <c r="G8" s="202" t="s">
        <v>93</v>
      </c>
    </row>
    <row r="9" spans="1:7" s="139" customFormat="1" ht="35.25" customHeight="1" x14ac:dyDescent="0.25">
      <c r="A9" s="388" t="s">
        <v>85</v>
      </c>
      <c r="B9" s="389"/>
      <c r="C9" s="389"/>
      <c r="D9" s="389"/>
      <c r="E9" s="389"/>
      <c r="F9" s="390"/>
      <c r="G9" s="194">
        <f>G11+G14</f>
        <v>0</v>
      </c>
    </row>
    <row r="10" spans="1:7" s="139" customFormat="1" ht="35.25" customHeight="1" x14ac:dyDescent="0.25">
      <c r="A10" s="240" t="s">
        <v>160</v>
      </c>
      <c r="B10" s="240" t="s">
        <v>161</v>
      </c>
      <c r="C10" s="240" t="s">
        <v>162</v>
      </c>
      <c r="D10" s="403" t="s">
        <v>163</v>
      </c>
      <c r="E10" s="403"/>
      <c r="F10" s="403"/>
      <c r="G10" s="231">
        <f>G11+G14</f>
        <v>0</v>
      </c>
    </row>
    <row r="11" spans="1:7" s="139" customFormat="1" ht="27.75" customHeight="1" x14ac:dyDescent="0.25">
      <c r="A11" s="239" t="s">
        <v>164</v>
      </c>
      <c r="B11" s="403" t="s">
        <v>99</v>
      </c>
      <c r="C11" s="403"/>
      <c r="D11" s="403"/>
      <c r="E11" s="403"/>
      <c r="F11" s="403"/>
      <c r="G11" s="199">
        <f>G12</f>
        <v>-14240</v>
      </c>
    </row>
    <row r="12" spans="1:7" s="137" customFormat="1" ht="17.25" customHeight="1" x14ac:dyDescent="0.3">
      <c r="A12" s="192"/>
      <c r="B12" s="237" t="s">
        <v>94</v>
      </c>
      <c r="C12" s="235"/>
      <c r="D12" s="235"/>
      <c r="E12" s="234"/>
      <c r="F12" s="233"/>
      <c r="G12" s="194">
        <f>G13</f>
        <v>-14240</v>
      </c>
    </row>
    <row r="13" spans="1:7" s="137" customFormat="1" ht="57" customHeight="1" x14ac:dyDescent="0.25">
      <c r="A13" s="195" t="s">
        <v>102</v>
      </c>
      <c r="B13" s="196" t="s">
        <v>103</v>
      </c>
      <c r="C13" s="217" t="s">
        <v>95</v>
      </c>
      <c r="D13" s="218" t="s">
        <v>96</v>
      </c>
      <c r="E13" s="197"/>
      <c r="F13" s="217"/>
      <c r="G13" s="198">
        <f>'1'!D19</f>
        <v>-14240</v>
      </c>
    </row>
    <row r="14" spans="1:7" s="137" customFormat="1" ht="27.75" customHeight="1" x14ac:dyDescent="0.25">
      <c r="A14" s="238" t="s">
        <v>165</v>
      </c>
      <c r="B14" s="404" t="s">
        <v>120</v>
      </c>
      <c r="C14" s="404"/>
      <c r="D14" s="404"/>
      <c r="E14" s="404"/>
      <c r="F14" s="404"/>
      <c r="G14" s="199">
        <f>G15</f>
        <v>14240</v>
      </c>
    </row>
    <row r="15" spans="1:7" s="137" customFormat="1" ht="31.5" customHeight="1" x14ac:dyDescent="0.25">
      <c r="A15" s="200"/>
      <c r="B15" s="236" t="s">
        <v>97</v>
      </c>
      <c r="C15" s="232"/>
      <c r="D15" s="232"/>
      <c r="E15" s="232"/>
      <c r="F15" s="232"/>
      <c r="G15" s="194">
        <f>SUM(G16:G17)</f>
        <v>14240</v>
      </c>
    </row>
    <row r="16" spans="1:7" s="137" customFormat="1" ht="31.5" customHeight="1" x14ac:dyDescent="0.25">
      <c r="A16" s="223" t="s">
        <v>148</v>
      </c>
      <c r="B16" s="224" t="s">
        <v>112</v>
      </c>
      <c r="C16" s="225" t="s">
        <v>98</v>
      </c>
      <c r="D16" s="225" t="s">
        <v>96</v>
      </c>
      <c r="E16" s="226">
        <v>11574200</v>
      </c>
      <c r="F16" s="225">
        <v>1</v>
      </c>
      <c r="G16" s="201">
        <v>7320</v>
      </c>
    </row>
    <row r="17" spans="1:7" s="137" customFormat="1" ht="31.5" customHeight="1" x14ac:dyDescent="0.25">
      <c r="A17" s="223" t="s">
        <v>149</v>
      </c>
      <c r="B17" s="224" t="s">
        <v>112</v>
      </c>
      <c r="C17" s="225" t="s">
        <v>98</v>
      </c>
      <c r="D17" s="225" t="s">
        <v>96</v>
      </c>
      <c r="E17" s="226">
        <v>6944500</v>
      </c>
      <c r="F17" s="225">
        <v>1</v>
      </c>
      <c r="G17" s="201">
        <v>6920</v>
      </c>
    </row>
  </sheetData>
  <mergeCells count="14">
    <mergeCell ref="D10:F10"/>
    <mergeCell ref="B11:F11"/>
    <mergeCell ref="B14:F14"/>
    <mergeCell ref="A9:F9"/>
    <mergeCell ref="A1:G1"/>
    <mergeCell ref="A2:G2"/>
    <mergeCell ref="A3:G3"/>
    <mergeCell ref="A5:G5"/>
    <mergeCell ref="A7:A8"/>
    <mergeCell ref="B7:B8"/>
    <mergeCell ref="C7:C8"/>
    <mergeCell ref="D7:D8"/>
    <mergeCell ref="F7:G7"/>
    <mergeCell ref="E7:E8"/>
  </mergeCells>
  <pageMargins left="0.78740157480314965" right="0.15748031496062992" top="0.74803149606299213" bottom="0.74803149606299213" header="0.31496062992125984" footer="0.31496062992125984"/>
  <pageSetup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1</vt:lpstr>
      <vt:lpstr>2</vt:lpstr>
      <vt:lpstr>3</vt:lpstr>
      <vt:lpstr>4</vt:lpstr>
      <vt:lpstr>5-1</vt:lpstr>
      <vt:lpstr>5-2</vt:lpstr>
      <vt:lpstr>6</vt:lpstr>
      <vt:lpstr>'1'!Print_Area</vt:lpstr>
      <vt:lpstr>'2'!Print_Area</vt:lpstr>
      <vt:lpstr>'3'!Print_Area</vt:lpstr>
      <vt:lpstr>'4'!Print_Area</vt:lpstr>
      <vt:lpstr>'5-1'!Print_Area</vt:lpstr>
      <vt:lpstr>'5-2'!Print_Area</vt:lpstr>
      <vt:lpstr>'6'!Print_Area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Ashot Pirumyan</cp:lastModifiedBy>
  <cp:lastPrinted>2021-10-18T12:50:06Z</cp:lastPrinted>
  <dcterms:created xsi:type="dcterms:W3CDTF">2021-01-18T06:14:28Z</dcterms:created>
  <dcterms:modified xsi:type="dcterms:W3CDTF">2021-10-27T10:21:28Z</dcterms:modified>
</cp:coreProperties>
</file>