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otpir\Desktop\ՊՆ - 1710-Ն ուժը կորցրած + 1.087 մլն ՊՖ-ից Եռաբլուր - 66628\ՖՏԿ ՖՆ առաջարկով լր - 67175\"/>
    </mc:Choice>
  </mc:AlternateContent>
  <bookViews>
    <workbookView xWindow="0" yWindow="0" windowWidth="28770" windowHeight="11400" activeTab="4"/>
  </bookViews>
  <sheets>
    <sheet name="1" sheetId="9" r:id="rId1"/>
    <sheet name="2" sheetId="8" r:id="rId2"/>
    <sheet name="3" sheetId="7" r:id="rId3"/>
    <sheet name="4" sheetId="17" r:id="rId4"/>
    <sheet name="5" sheetId="18" r:id="rId5"/>
    <sheet name="Sheet1" sheetId="4" state="hidden" r:id="rId6"/>
  </sheets>
  <definedNames>
    <definedName name="_xlnm._FilterDatabase" localSheetId="4" hidden="1">'5'!$F$1:$G$18</definedName>
    <definedName name="_tab10" localSheetId="3">#REF!</definedName>
    <definedName name="_tab10" localSheetId="4">#REF!</definedName>
    <definedName name="_tab10">#REF!</definedName>
    <definedName name="_tab11" localSheetId="3">#REF!</definedName>
    <definedName name="_tab11" localSheetId="4">#REF!</definedName>
    <definedName name="_tab11">#REF!</definedName>
    <definedName name="_tab12" localSheetId="3">#REF!</definedName>
    <definedName name="_tab12" localSheetId="4">#REF!</definedName>
    <definedName name="_tab12">#REF!</definedName>
    <definedName name="_tab13" localSheetId="3">#REF!</definedName>
    <definedName name="_tab13" localSheetId="4">#REF!</definedName>
    <definedName name="_tab13">#REF!</definedName>
    <definedName name="_tab14" localSheetId="3">#REF!</definedName>
    <definedName name="_tab14" localSheetId="4">#REF!</definedName>
    <definedName name="_tab14">#REF!</definedName>
    <definedName name="_tab15" localSheetId="3">#REF!</definedName>
    <definedName name="_tab15" localSheetId="4">#REF!</definedName>
    <definedName name="_tab15">#REF!</definedName>
    <definedName name="_tab16" localSheetId="3">#REF!</definedName>
    <definedName name="_tab16" localSheetId="4">#REF!</definedName>
    <definedName name="_tab16">#REF!</definedName>
    <definedName name="_tab17" localSheetId="3">#REF!</definedName>
    <definedName name="_tab17" localSheetId="4">#REF!</definedName>
    <definedName name="_tab17">#REF!</definedName>
    <definedName name="_tab18" localSheetId="3">#REF!</definedName>
    <definedName name="_tab18" localSheetId="4">#REF!</definedName>
    <definedName name="_tab18">#REF!</definedName>
    <definedName name="_tab19" localSheetId="3">#REF!</definedName>
    <definedName name="_tab19" localSheetId="4">#REF!</definedName>
    <definedName name="_tab19">#REF!</definedName>
    <definedName name="_tab20" localSheetId="3">#REF!</definedName>
    <definedName name="_tab20" localSheetId="4">#REF!</definedName>
    <definedName name="_tab20">#REF!</definedName>
    <definedName name="_tab21" localSheetId="3">#REF!</definedName>
    <definedName name="_tab21" localSheetId="4">#REF!</definedName>
    <definedName name="_tab21">#REF!</definedName>
    <definedName name="_tab22" localSheetId="3">#REF!</definedName>
    <definedName name="_tab22" localSheetId="4">#REF!</definedName>
    <definedName name="_tab22">#REF!</definedName>
    <definedName name="_tab23" localSheetId="3">#REF!</definedName>
    <definedName name="_tab23" localSheetId="4">#REF!</definedName>
    <definedName name="_tab23">#REF!</definedName>
    <definedName name="_tab24" localSheetId="3">#REF!</definedName>
    <definedName name="_tab24" localSheetId="4">#REF!</definedName>
    <definedName name="_tab24">#REF!</definedName>
    <definedName name="_tab5" localSheetId="3">#REF!</definedName>
    <definedName name="_tab5" localSheetId="4">#REF!</definedName>
    <definedName name="_tab5">#REF!</definedName>
    <definedName name="_tab6" localSheetId="3">#REF!</definedName>
    <definedName name="_tab6" localSheetId="4">#REF!</definedName>
    <definedName name="_tab6">#REF!</definedName>
    <definedName name="_tab7" localSheetId="3">#REF!</definedName>
    <definedName name="_tab7" localSheetId="4">#REF!</definedName>
    <definedName name="_tab7">#REF!</definedName>
    <definedName name="_tab8" localSheetId="3">#REF!</definedName>
    <definedName name="_tab8" localSheetId="4">#REF!</definedName>
    <definedName name="_tab8">#REF!</definedName>
    <definedName name="_tab9" localSheetId="3">#REF!</definedName>
    <definedName name="_tab9" localSheetId="4">#REF!</definedName>
    <definedName name="_tab9">#REF!</definedName>
    <definedName name="åû" localSheetId="0">#REF!</definedName>
    <definedName name="åû" localSheetId="1">#REF!</definedName>
    <definedName name="åû" localSheetId="2">#REF!</definedName>
    <definedName name="åû" localSheetId="3">#REF!</definedName>
    <definedName name="åû" localSheetId="4">#REF!</definedName>
    <definedName name="åû">#REF!</definedName>
    <definedName name="mas" localSheetId="0">#REF!</definedName>
    <definedName name="mas" localSheetId="1">#REF!</definedName>
    <definedName name="mas" localSheetId="2">#REF!</definedName>
    <definedName name="mas" localSheetId="3">#REF!</definedName>
    <definedName name="mas" localSheetId="4">#REF!</definedName>
    <definedName name="mas">#REF!</definedName>
    <definedName name="mass" localSheetId="0">#REF!</definedName>
    <definedName name="mass" localSheetId="1">#REF!</definedName>
    <definedName name="mass" localSheetId="2">#REF!</definedName>
    <definedName name="mass" localSheetId="3">#REF!</definedName>
    <definedName name="mass" localSheetId="4">#REF!</definedName>
    <definedName name="mass">#REF!</definedName>
    <definedName name="par_count" localSheetId="3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 localSheetId="4">#REF!,#REF!,#REF!,#REF!,#REF!</definedName>
    <definedName name="par_qual">#REF!,#REF!,#REF!,#REF!,#REF!</definedName>
    <definedName name="par_time" localSheetId="3">#REF!,#REF!,#REF!,#REF!</definedName>
    <definedName name="par_time" localSheetId="4">#REF!,#REF!,#REF!,#REF!</definedName>
    <definedName name="par_time">#REF!,#REF!,#REF!,#REF!</definedName>
    <definedName name="par2.12s" localSheetId="3">#REF!</definedName>
    <definedName name="par2.12s" localSheetId="4">#REF!</definedName>
    <definedName name="par2.12s">#REF!</definedName>
    <definedName name="par2.4s" localSheetId="3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 localSheetId="4">#REF!,#REF!</definedName>
    <definedName name="par2.5s">#REF!,#REF!</definedName>
    <definedName name="par2.6s" localSheetId="3">#REF!,#REF!,#REF!,#REF!</definedName>
    <definedName name="par2.6s" localSheetId="4">#REF!,#REF!,#REF!,#REF!</definedName>
    <definedName name="par2.6s">#REF!,#REF!,#REF!,#REF!</definedName>
    <definedName name="par2.7s" localSheetId="3">#REF!,#REF!</definedName>
    <definedName name="par2.7s" localSheetId="4">#REF!,#REF!</definedName>
    <definedName name="par2.7s">#REF!,#REF!</definedName>
    <definedName name="par2.9s" localSheetId="3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 localSheetId="4">#REF!,#REF!</definedName>
    <definedName name="par4.10s">#REF!,#REF!</definedName>
    <definedName name="par4.11d" localSheetId="3">#REF!,#REF!,#REF!,#REF!,#REF!</definedName>
    <definedName name="par4.11d" localSheetId="4">#REF!,#REF!,#REF!,#REF!,#REF!</definedName>
    <definedName name="par4.11d">#REF!,#REF!,#REF!,#REF!,#REF!</definedName>
    <definedName name="par4.12d" localSheetId="3">#REF!</definedName>
    <definedName name="par4.12d" localSheetId="4">#REF!</definedName>
    <definedName name="par4.12d">#REF!</definedName>
    <definedName name="par4.13s" localSheetId="3">#REF!</definedName>
    <definedName name="par4.13s" localSheetId="4">#REF!</definedName>
    <definedName name="par4.13s">#REF!</definedName>
    <definedName name="par4.14" localSheetId="3">#REF!,#REF!,#REF!,#REF!,#REF!,#REF!</definedName>
    <definedName name="par4.14" localSheetId="4">#REF!,#REF!,#REF!,#REF!,#REF!,#REF!</definedName>
    <definedName name="par4.14">#REF!,#REF!,#REF!,#REF!,#REF!,#REF!</definedName>
    <definedName name="par4.15" localSheetId="3">#REF!,#REF!,#REF!</definedName>
    <definedName name="par4.15" localSheetId="4">#REF!,#REF!,#REF!</definedName>
    <definedName name="par4.15">#REF!,#REF!,#REF!</definedName>
    <definedName name="par4.16" localSheetId="3">#REF!,#REF!,#REF!</definedName>
    <definedName name="par4.16" localSheetId="4">#REF!,#REF!,#REF!</definedName>
    <definedName name="par4.16">#REF!,#REF!,#REF!</definedName>
    <definedName name="par4.17" localSheetId="3">#REF!,#REF!,#REF!,#REF!</definedName>
    <definedName name="par4.17" localSheetId="4">#REF!,#REF!,#REF!,#REF!</definedName>
    <definedName name="par4.17">#REF!,#REF!,#REF!,#REF!</definedName>
    <definedName name="par4.18d" localSheetId="3">#REF!,#REF!</definedName>
    <definedName name="par4.18d" localSheetId="4">#REF!,#REF!</definedName>
    <definedName name="par4.18d">#REF!,#REF!</definedName>
    <definedName name="par4.19s" localSheetId="3">#REF!</definedName>
    <definedName name="par4.19s" localSheetId="4">#REF!</definedName>
    <definedName name="par4.19s">#REF!</definedName>
    <definedName name="par4.20f" localSheetId="3">#REF!</definedName>
    <definedName name="par4.20f" localSheetId="4">#REF!</definedName>
    <definedName name="par4.20f">#REF!</definedName>
    <definedName name="par4.21f" localSheetId="3">#REF!</definedName>
    <definedName name="par4.21f" localSheetId="4">#REF!</definedName>
    <definedName name="par4.21f">#REF!</definedName>
    <definedName name="par4.22" localSheetId="3">#REF!</definedName>
    <definedName name="par4.22" localSheetId="4">#REF!</definedName>
    <definedName name="par4.22">#REF!</definedName>
    <definedName name="par4.4" localSheetId="3">#REF!</definedName>
    <definedName name="par4.4" localSheetId="4">#REF!</definedName>
    <definedName name="par4.4">#REF!</definedName>
    <definedName name="par4.5" localSheetId="3">#REF!</definedName>
    <definedName name="par4.5" localSheetId="4">#REF!</definedName>
    <definedName name="par4.5">#REF!</definedName>
    <definedName name="par4.6s" localSheetId="3">#REF!</definedName>
    <definedName name="par4.6s" localSheetId="4">#REF!</definedName>
    <definedName name="par4.6s">#REF!</definedName>
    <definedName name="par4.7s" localSheetId="3">#REF!</definedName>
    <definedName name="par4.7s" localSheetId="4">#REF!</definedName>
    <definedName name="par4.7s">#REF!</definedName>
    <definedName name="par4.8" localSheetId="3">#REF!,#REF!,#REF!,#REF!,#REF!</definedName>
    <definedName name="par4.8" localSheetId="4">#REF!,#REF!,#REF!,#REF!,#REF!</definedName>
    <definedName name="par4.8">#REF!,#REF!,#REF!,#REF!,#REF!</definedName>
    <definedName name="par4.9" localSheetId="3">#REF!,#REF!,#REF!,#REF!,#REF!,#REF!</definedName>
    <definedName name="par4.9" localSheetId="4">#REF!,#REF!,#REF!,#REF!,#REF!,#REF!</definedName>
    <definedName name="par4.9">#REF!,#REF!,#REF!,#REF!,#REF!,#REF!</definedName>
    <definedName name="par5.1" localSheetId="3">#REF!,#REF!</definedName>
    <definedName name="par5.1" localSheetId="4">#REF!,#REF!</definedName>
    <definedName name="par5.1">#REF!,#REF!</definedName>
    <definedName name="par5.3" localSheetId="3">#REF!,#REF!,#REF!,#REF!,#REF!,#REF!</definedName>
    <definedName name="par5.3" localSheetId="4">#REF!,#REF!,#REF!,#REF!,#REF!,#REF!</definedName>
    <definedName name="par5.3">#REF!,#REF!,#REF!,#REF!,#REF!,#REF!</definedName>
    <definedName name="par5.4" localSheetId="3">#REF!,#REF!,#REF!,#REF!,#REF!</definedName>
    <definedName name="par5.4" localSheetId="4">#REF!,#REF!,#REF!,#REF!,#REF!</definedName>
    <definedName name="par5.4">#REF!,#REF!,#REF!,#REF!,#REF!</definedName>
    <definedName name="par5.5" localSheetId="3">#REF!</definedName>
    <definedName name="par5.5" localSheetId="4">#REF!</definedName>
    <definedName name="par5.5">#REF!</definedName>
    <definedName name="par5.6" localSheetId="3">#REF!,#REF!</definedName>
    <definedName name="par5.6" localSheetId="4">#REF!,#REF!</definedName>
    <definedName name="par5.6">#REF!,#REF!</definedName>
    <definedName name="_xlnm.Print_Area" localSheetId="0">'1'!$A$1:$E$40</definedName>
    <definedName name="_xlnm.Print_Titles" localSheetId="4">'5'!$6:$7</definedName>
    <definedName name="program" localSheetId="3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>#REF!</definedName>
    <definedName name="դդ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8" l="1"/>
  <c r="G13" i="18"/>
  <c r="G12" i="18" l="1"/>
  <c r="G15" i="18"/>
  <c r="G16" i="18"/>
  <c r="G17" i="18"/>
  <c r="G10" i="18" l="1"/>
  <c r="G9" i="18" s="1"/>
  <c r="G8" i="18" s="1"/>
  <c r="G30" i="8"/>
  <c r="G29" i="8" s="1"/>
  <c r="G28" i="8" s="1"/>
  <c r="G26" i="8" s="1"/>
  <c r="G24" i="8" s="1"/>
  <c r="G22" i="8" s="1"/>
  <c r="G20" i="8" s="1"/>
  <c r="G18" i="8" s="1"/>
  <c r="G16" i="8" s="1"/>
  <c r="G14" i="8" s="1"/>
  <c r="D21" i="9" l="1"/>
  <c r="D15" i="9" s="1"/>
  <c r="D13" i="9" s="1"/>
  <c r="C22" i="17"/>
  <c r="G47" i="8"/>
  <c r="G46" i="8" s="1"/>
  <c r="G45" i="8" l="1"/>
  <c r="G44" i="8" l="1"/>
  <c r="G42" i="8" s="1"/>
  <c r="G40" i="8" s="1"/>
  <c r="G39" i="8" l="1"/>
  <c r="G38" i="8" s="1"/>
  <c r="D35" i="9"/>
  <c r="D29" i="9" s="1"/>
  <c r="C23" i="7"/>
  <c r="G36" i="8" l="1"/>
  <c r="D27" i="9" l="1"/>
  <c r="D12" i="9" s="1"/>
  <c r="G34" i="8"/>
  <c r="G32" i="8" s="1"/>
  <c r="G13" i="8" s="1"/>
</calcChain>
</file>

<file path=xl/sharedStrings.xml><?xml version="1.0" encoding="utf-8"?>
<sst xmlns="http://schemas.openxmlformats.org/spreadsheetml/2006/main" count="199" uniqueCount="125">
  <si>
    <t>ՀՀ պաշտպանության նախարարություն</t>
  </si>
  <si>
    <t xml:space="preserve"> Ռազմական պաշտպանություն</t>
  </si>
  <si>
    <t>Միջոցառում</t>
  </si>
  <si>
    <t>Ծրագիր</t>
  </si>
  <si>
    <t>______________ ի    ___Ն որոշման</t>
  </si>
  <si>
    <t xml:space="preserve"> Միջոցառման վրա կատարվող ծախսը (հազար դրամ) </t>
  </si>
  <si>
    <t xml:space="preserve"> Արդյունքի չափորոշիչներ </t>
  </si>
  <si>
    <t xml:space="preserve"> ՀՀ պաշտպանության նախարարություն </t>
  </si>
  <si>
    <t xml:space="preserve"> Միջոցառումն իրականացնողի անվանումը </t>
  </si>
  <si>
    <t xml:space="preserve"> Միջոցառման տեսակը` </t>
  </si>
  <si>
    <t xml:space="preserve"> Նկարագրությունը` </t>
  </si>
  <si>
    <t xml:space="preserve"> Միջոցառման անվանումը` </t>
  </si>
  <si>
    <t xml:space="preserve"> Տարի </t>
  </si>
  <si>
    <t xml:space="preserve"> Միջոցառման դասիչը` </t>
  </si>
  <si>
    <t xml:space="preserve"> 1169 </t>
  </si>
  <si>
    <t xml:space="preserve"> Ծրագրի դասիչը`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</si>
  <si>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</si>
  <si>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</si>
  <si>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</si>
  <si>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</si>
  <si>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</si>
  <si>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</si>
  <si>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</si>
  <si>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</si>
  <si>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</si>
  <si>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</si>
  <si>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</si>
  <si>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</si>
  <si>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</si>
  <si>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</si>
  <si>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</si>
  <si>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</si>
  <si>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</si>
  <si>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</si>
  <si>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</si>
  <si>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</si>
  <si>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___________  ___-ի N _______ -Ն    որոշման</t>
  </si>
  <si>
    <t>Միջոցառման տեսակը</t>
  </si>
  <si>
    <t xml:space="preserve">Միջոցառման նկարագրությունը՝ </t>
  </si>
  <si>
    <t xml:space="preserve">Միջոցառման անվանումը՝  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</si>
  <si>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</si>
  <si>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</si>
  <si>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</si>
  <si>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</si>
  <si>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</si>
  <si>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</si>
  <si>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</si>
  <si>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</si>
  <si>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</si>
  <si>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 xml:space="preserve">Տարի </t>
  </si>
  <si>
    <t>Բյուջետային հատկացումների գլխավոր կարգադրիչների,  ծրագրերի և միջոցառումների անվանումները</t>
  </si>
  <si>
    <t>Ծրագրային դասիչը</t>
  </si>
  <si>
    <t>(հազ.դրամ)</t>
  </si>
  <si>
    <t>Հավելված  N 1</t>
  </si>
  <si>
    <t xml:space="preserve">ՀՀ կառավարության 2021 թվականի </t>
  </si>
  <si>
    <t>ՀԱՅԱՍՏԱՆԻ ՀԱՆՐԱՊԵՏՈՒԹՅԱՆ ԿԱՌԱՎԱՐՈՒԹՅԱՆ 2020 ԹՎԱԿԱՆԻ ԴԵԿՏԵՄԲԵՐԻ 30-Ի N 2215-Ն ՈՐՈՇՄԱՆ N 3 և 4 ՀԱՎԵԼՎԱԾՆԵՐՈՒՄ  ԿԱՏԱՐՎՈՂ ՓՈՓՈԽՈՒԹՅՈՒՆՆԵՐԸ</t>
  </si>
  <si>
    <t>Հավելված  N 2</t>
  </si>
  <si>
    <t xml:space="preserve">ՀՀ կառավարության  2021 թվականի </t>
  </si>
  <si>
    <t xml:space="preserve">ՀԱՅԱՍՏԱՆԻ ՀԱՆՐԱՊԵՏՈՒԹՅԱՆ ԿԱՌԱՎԱՐՈՒԹՅԱՆ 2020 ԹՎԱԿԱՆԻ ԴԵԿՏԵՄԲԵՐԻ 30-Ի N 2215-Ն ՈՐՈՇՄԱՆ N 9 ՀԱՎԵԼՎԱԾԻ N 9.15 ԵՎ N 9.1 ՀԱՎԵԼՎԱԾԻ N 9.1.15 ԱՂՅՈՒՍԱԿՆԵՐՈՒՄ ԿԱՏԱՐՎՈՂ ՓՈՓՈԽՈՒԹՅՈՒՆՆԵՐ </t>
  </si>
  <si>
    <t xml:space="preserve"> Ցուցանիշների փոփոխությունը (ավելացումները նշված են դրական նշանով)</t>
  </si>
  <si>
    <t xml:space="preserve"> Ռազմական կարիքների բավարարում</t>
  </si>
  <si>
    <t xml:space="preserve"> Ընթացիկ գործունեության ապահովման գործողություններ</t>
  </si>
  <si>
    <t>Ծառայությունների մատուցում</t>
  </si>
  <si>
    <t xml:space="preserve"> Ծառայությունների մատուցում</t>
  </si>
  <si>
    <t xml:space="preserve"> ԸՆԹԱՑԻԿ ԾԱԽՍԵՐ</t>
  </si>
  <si>
    <t xml:space="preserve"> ԸՆԴԱՄԵՆԸ ԾԱԽՍԵՐ
այդ թվում՝</t>
  </si>
  <si>
    <t xml:space="preserve"> 11001 </t>
  </si>
  <si>
    <t xml:space="preserve"> Ռազմական կարիքների բավարարում </t>
  </si>
  <si>
    <t xml:space="preserve"> Ընթացիկ գործունեության ապահովման գործողություններ </t>
  </si>
  <si>
    <t xml:space="preserve"> ՀՀ կառավարություն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</si>
  <si>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</si>
  <si>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</si>
  <si>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</si>
  <si>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</si>
  <si>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</si>
  <si>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</si>
  <si>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</si>
  <si>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</si>
  <si>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</si>
  <si>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</si>
  <si>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</si>
  <si>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</si>
  <si>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Միջոցառման տեսակը</t>
  </si>
  <si>
    <t xml:space="preserve"> 11</t>
  </si>
  <si>
    <t xml:space="preserve"> ՀԻՄՆԱԿԱՆ ԲԱԺԻՆՆԵՐԻՆ ՉԴԱՍՎՈՂ ՊԱՀՈՒՍՏԱՅԻՆ ՖՈՆԴԵՐ</t>
  </si>
  <si>
    <t xml:space="preserve"> ԱՅԼ  ԾԱԽՍԵՐ</t>
  </si>
  <si>
    <t xml:space="preserve"> - Պահուստային միջոցներ</t>
  </si>
  <si>
    <t>Ցուցանիշների փոփոխությունը (ավելացումները նշված են դրական նշանով, իսկ նվազեցումները՝ փակագծերում)</t>
  </si>
  <si>
    <t>Հավելված N 4</t>
  </si>
  <si>
    <t xml:space="preserve">ՀԱՅԱՍՏԱՆԻ ՀԱՆՐԱՊԵՏՈՒԹՅԱՆ ԿԱՌԱՎԱՐՈՒԹՅԱՆ 2020 ԹՎԱԿԱՆԻ ԴԵԿՏԵՄԲԵՐԻ 30-Ի N 2215-Ն ՈՐՈՇՄԱՆ N 9 ՀԱՎԵԼՎԱԾԻ N 9.47 ԵՎ N 9.1 ՀԱՎԵԼՎԱԾԻ N 9.1.58 ԱՂՅՈՒՍԱԿՆԵՐՈՒՄ ԿԱՏԱՐՎՈՂ ՓՈՓՈԽՈՒԹՅՈՒՆՆԵՐ </t>
  </si>
  <si>
    <t xml:space="preserve"> ՀՀ  կառավարություն </t>
  </si>
  <si>
    <t xml:space="preserve"> ՀՀ կառավարության պահուստային ֆոնդ </t>
  </si>
  <si>
    <t xml:space="preserve"> 1139 </t>
  </si>
  <si>
    <t xml:space="preserve"> Ցուցանիշների փոփոխությունը (նվազեցումները նշված են փակագծերում)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</si>
  <si>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</si>
  <si>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Ծառայությունների մատուցում </t>
  </si>
  <si>
    <t>ՀՀ կառավարություն</t>
  </si>
  <si>
    <t>Հավելված N 3</t>
  </si>
  <si>
    <t>Կոդը</t>
  </si>
  <si>
    <t>Անվանումը</t>
  </si>
  <si>
    <t xml:space="preserve">Գնման ձևը </t>
  </si>
  <si>
    <t>Չափման միավորը</t>
  </si>
  <si>
    <t xml:space="preserve">Ցուցանիշների փոփոխությունը (ավելացումները նշված են դրական նշանով)                                                                                                                        </t>
  </si>
  <si>
    <t>քանակը</t>
  </si>
  <si>
    <t>գումարը  
(հազար դրամով)</t>
  </si>
  <si>
    <t xml:space="preserve">Բաժին N02 </t>
  </si>
  <si>
    <t>Խումբ N01 Դաս N01</t>
  </si>
  <si>
    <t>ՀՄԱ</t>
  </si>
  <si>
    <t>1169  11001</t>
  </si>
  <si>
    <t>Ռազմական կարիքների բավարարում</t>
  </si>
  <si>
    <t>ՀԱՅԱՍՏԱՆԻ ՀԱՆՐԱՊԵՏՈՒԹՅԱՆ ԿԱՌԱՎԱՐՈՒԹՅԱՆ 2020 ԹՎԱԿԱՆԻ ԴԵԿՏԵՄԲԵՐԻ 30-Ի N 2215-Ն ՈՐՈՇՄԱՆ N 10 ՀԱՎԵԼՎԱԾՈՒՄ ԿԱՏԱՐՎՈՂ ԼՐԱՑՈՒՄՆԵՐԸ</t>
  </si>
  <si>
    <t>ԾԱՌԱՅՈՒԹՅՈՒՆՆԵՐԻ ԵՎ ԱՊՐԱՆՔՆԵՐԻ ՁԵՌՔԲԵՐՈՒՄ</t>
  </si>
  <si>
    <t>Ընթացիկ նորոգում և պահպանում (ծառայություններ և նյութեր)</t>
  </si>
  <si>
    <t>- Շենքերի և կառույցների ընթացիկ նորոգում և պահպանում</t>
  </si>
  <si>
    <t>«ՀԱՅԱՍՏԱՆԻ  ՀԱՆՐԱՊԵՏՈՒԹՅԱՆ  2021 ԹՎԱԿԱՆԻ  ՊԵՏԱԿԱՆ ԲՅՈՒՋԵԻ ՄԱՍԻՆ» ՀԱՅԱՍՏԱՆԻ ՀԱՆՐԱՊԵՏՈՒԹՅԱՆ  ՕՐԵՆՔԻ N 1 ՀԱՎԵԼՎԱԾԻ N 2 ԱՂՅՈՒՍԱԿՈՒՄ ԿԱՏԱՐՎՈՂ ՎԵՐԱԲԱՇԽՈՒՄ ԵՎ ՀԱՅԱՍՏԱՆԻ ՀԱՆՐԱՊԵՏՈՒԹՅԱՆ ԿԱՌԱՎԱՐՈՒԹՅԱՆ 2020 ԹՎԱԿԱՆԻ ԴԵԿՏԵՄԲԵՐԻ 30-Ի N 2215-Ն ՈՐՈՇՄԱՆ N 5 ՀԱՎԵԼՎԱԾԻ N 1 ԱՂՅՈՒՍԱԿՈՒՄ ԿԱՏԱՐՎՈՂ  ՓՈՓՈԽՈՒԹՅՈՒՆՆԵՐԸ</t>
  </si>
  <si>
    <t xml:space="preserve">Հավելված N 5 </t>
  </si>
  <si>
    <t>ՀՀ կառավարության 2021 թվականի</t>
  </si>
  <si>
    <t>14521300</t>
  </si>
  <si>
    <t>շիրմաքարեր իրենց լրակազմներով</t>
  </si>
  <si>
    <t>հատ</t>
  </si>
  <si>
    <t>ՄԱՍ l. ԱՊՐԱՆՔՆԵՐ</t>
  </si>
  <si>
    <t xml:space="preserve">միավորի գինը  </t>
  </si>
  <si>
    <t xml:space="preserve"> Ծառայությունը մատուցող կազմակերպության անվանումը</t>
  </si>
  <si>
    <t>շիրմաքարեր իրենց լրակազմներով, հատ</t>
  </si>
  <si>
    <t>Հայաստանի Հանրապետության կառավարության 2020 թվականի դեկտեմբերի 30-ի       N 2215-Ն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</si>
</sst>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);\(#,##0.0\)"/>
    <numFmt numFmtId="166" formatCode="_(* #,##0.0_);_(* \(#,##0.0\);_(* &quot;-&quot;??_);_(@_)"/>
    <numFmt numFmtId="167" formatCode="_-* #,##0.00_р_._-;\-* #,##0.00_р_._-;_-* &quot;-&quot;??_р_._-;_-@_-"/>
    <numFmt numFmtId="168" formatCode="##,##0.0;\(##,##0.0\);\-"/>
    <numFmt numFmtId="169" formatCode="#,##0.0"/>
  </numFmts>
  <fonts count="35" x14ac:knownFonts="1">
    <font>
      <sz val="11"/>
      <color theme="1"/>
      <name val="Calibri"/>
      <family val="2"/>
      <scheme val="minor"/>
    </font>
    <font>
      <sz val="12"/>
      <name val="Times LatArm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9"/>
      <name val="GHEA Grapalat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0"/>
      <name val="Arial"/>
      <family val="2"/>
    </font>
    <font>
      <b/>
      <sz val="11"/>
      <color theme="1"/>
      <name val="GHEA Grapalat"/>
      <family val="3"/>
    </font>
    <font>
      <sz val="11"/>
      <name val="GHEA Grapalat"/>
      <family val="2"/>
    </font>
    <font>
      <sz val="11"/>
      <color theme="1"/>
      <name val="GHEA Grapalat"/>
      <family val="2"/>
    </font>
    <font>
      <sz val="10"/>
      <name val="GHEA Grapalat"/>
      <family val="2"/>
    </font>
    <font>
      <i/>
      <sz val="11"/>
      <name val="GHEA Grapalat"/>
      <family val="3"/>
    </font>
    <font>
      <b/>
      <sz val="11"/>
      <name val="GHEA Grapalat"/>
      <family val="2"/>
    </font>
    <font>
      <b/>
      <sz val="8"/>
      <name val="GHEA Grapalat"/>
      <family val="2"/>
    </font>
    <font>
      <i/>
      <sz val="11"/>
      <name val="GHEA Grapalat"/>
      <family val="2"/>
    </font>
    <font>
      <sz val="12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sz val="13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horizontal="left" vertical="top" wrapText="1"/>
    </xf>
    <xf numFmtId="9" fontId="6" fillId="0" borderId="0" applyFont="0" applyFill="0" applyBorder="0" applyAlignment="0" applyProtection="0"/>
    <xf numFmtId="168" fontId="14" fillId="0" borderId="0" applyFill="0" applyBorder="0" applyProtection="0">
      <alignment horizontal="right" vertical="top"/>
    </xf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2" fillId="0" borderId="0"/>
    <xf numFmtId="0" fontId="12" fillId="0" borderId="0"/>
    <xf numFmtId="0" fontId="3" fillId="0" borderId="0"/>
    <xf numFmtId="167" fontId="3" fillId="0" borderId="0" applyFont="0" applyFill="0" applyBorder="0" applyAlignment="0" applyProtection="0"/>
    <xf numFmtId="168" fontId="29" fillId="0" borderId="0" applyFill="0" applyBorder="0" applyProtection="0">
      <alignment horizontal="right" vertical="top"/>
    </xf>
    <xf numFmtId="0" fontId="32" fillId="0" borderId="0"/>
  </cellStyleXfs>
  <cellXfs count="158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166" fontId="4" fillId="2" borderId="0" xfId="6" applyNumberFormat="1" applyFont="1" applyFill="1" applyAlignment="1">
      <alignment horizontal="center" vertical="center" wrapText="1"/>
    </xf>
    <xf numFmtId="0" fontId="9" fillId="0" borderId="0" xfId="3" applyFont="1"/>
    <xf numFmtId="0" fontId="15" fillId="2" borderId="0" xfId="18" applyFont="1" applyFill="1">
      <alignment horizontal="left" vertical="top" wrapText="1"/>
    </xf>
    <xf numFmtId="0" fontId="15" fillId="2" borderId="0" xfId="18" applyFont="1" applyFill="1" applyAlignment="1">
      <alignment horizontal="left" vertical="top" wrapText="1"/>
    </xf>
    <xf numFmtId="0" fontId="11" fillId="0" borderId="0" xfId="3" applyFont="1"/>
    <xf numFmtId="0" fontId="11" fillId="0" borderId="0" xfId="3" applyFont="1" applyFill="1" applyAlignment="1">
      <alignment horizontal="right"/>
    </xf>
    <xf numFmtId="0" fontId="18" fillId="0" borderId="0" xfId="3" applyFont="1"/>
    <xf numFmtId="0" fontId="18" fillId="0" borderId="0" xfId="3" applyFont="1" applyBorder="1"/>
    <xf numFmtId="0" fontId="18" fillId="0" borderId="0" xfId="3" applyFont="1" applyFill="1" applyAlignment="1"/>
    <xf numFmtId="0" fontId="11" fillId="0" borderId="0" xfId="3" applyFont="1" applyFill="1"/>
    <xf numFmtId="0" fontId="9" fillId="0" borderId="0" xfId="3" applyFont="1" applyAlignment="1">
      <alignment vertical="center"/>
    </xf>
    <xf numFmtId="0" fontId="8" fillId="0" borderId="0" xfId="3" applyFont="1" applyFill="1" applyAlignment="1">
      <alignment horizontal="center" wrapText="1"/>
    </xf>
    <xf numFmtId="0" fontId="19" fillId="0" borderId="0" xfId="3" applyFont="1" applyFill="1" applyAlignment="1">
      <alignment horizontal="right"/>
    </xf>
    <xf numFmtId="0" fontId="17" fillId="2" borderId="0" xfId="18" applyFont="1" applyFill="1" applyAlignment="1">
      <alignment horizontal="right" vertical="top"/>
    </xf>
    <xf numFmtId="0" fontId="11" fillId="0" borderId="0" xfId="3" applyFont="1" applyFill="1" applyAlignment="1">
      <alignment horizontal="right"/>
    </xf>
    <xf numFmtId="0" fontId="18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 wrapText="1"/>
    </xf>
    <xf numFmtId="166" fontId="23" fillId="0" borderId="1" xfId="6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vertical="center"/>
    </xf>
    <xf numFmtId="166" fontId="23" fillId="0" borderId="1" xfId="6" applyNumberFormat="1" applyFont="1" applyBorder="1" applyAlignment="1">
      <alignment horizontal="right" vertical="center" indent="1"/>
    </xf>
    <xf numFmtId="0" fontId="18" fillId="0" borderId="1" xfId="3" applyFont="1" applyBorder="1" applyAlignment="1"/>
    <xf numFmtId="0" fontId="18" fillId="2" borderId="1" xfId="3" applyFont="1" applyFill="1" applyBorder="1" applyAlignment="1">
      <alignment vertical="center"/>
    </xf>
    <xf numFmtId="166" fontId="18" fillId="0" borderId="1" xfId="6" applyNumberFormat="1" applyFont="1" applyBorder="1" applyAlignment="1">
      <alignment horizontal="right"/>
    </xf>
    <xf numFmtId="0" fontId="18" fillId="2" borderId="1" xfId="3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/>
    <xf numFmtId="0" fontId="18" fillId="2" borderId="1" xfId="3" applyFont="1" applyFill="1" applyBorder="1" applyAlignment="1">
      <alignment wrapText="1"/>
    </xf>
    <xf numFmtId="0" fontId="18" fillId="0" borderId="1" xfId="3" applyFont="1" applyBorder="1"/>
    <xf numFmtId="0" fontId="24" fillId="2" borderId="1" xfId="18" applyFont="1" applyFill="1" applyBorder="1" applyAlignment="1">
      <alignment horizontal="center" vertical="center" wrapText="1"/>
    </xf>
    <xf numFmtId="0" fontId="24" fillId="2" borderId="1" xfId="18" applyFont="1" applyFill="1" applyBorder="1" applyAlignment="1">
      <alignment horizontal="center" vertical="top" wrapText="1"/>
    </xf>
    <xf numFmtId="166" fontId="24" fillId="2" borderId="1" xfId="6" applyNumberFormat="1" applyFont="1" applyFill="1" applyBorder="1" applyAlignment="1">
      <alignment horizontal="right" vertical="top" wrapText="1"/>
    </xf>
    <xf numFmtId="0" fontId="24" fillId="2" borderId="1" xfId="18" applyFont="1" applyFill="1" applyBorder="1" applyAlignment="1">
      <alignment horizontal="left" vertical="top" wrapText="1"/>
    </xf>
    <xf numFmtId="0" fontId="25" fillId="2" borderId="1" xfId="3" applyFont="1" applyFill="1" applyBorder="1" applyAlignment="1">
      <alignment vertical="center" wrapText="1"/>
    </xf>
    <xf numFmtId="166" fontId="24" fillId="2" borderId="1" xfId="20" applyNumberFormat="1" applyFont="1" applyFill="1" applyBorder="1" applyAlignment="1">
      <alignment horizontal="right" vertical="top"/>
    </xf>
    <xf numFmtId="0" fontId="24" fillId="2" borderId="1" xfId="18" applyFont="1" applyFill="1" applyBorder="1">
      <alignment horizontal="left" vertical="top" wrapText="1"/>
    </xf>
    <xf numFmtId="166" fontId="24" fillId="0" borderId="1" xfId="9" applyNumberFormat="1" applyFont="1" applyFill="1" applyBorder="1" applyAlignment="1">
      <alignment horizontal="right" vertical="top" wrapText="1"/>
    </xf>
    <xf numFmtId="166" fontId="24" fillId="0" borderId="1" xfId="6" applyNumberFormat="1" applyFont="1" applyFill="1" applyBorder="1" applyAlignment="1">
      <alignment horizontal="right" vertical="top" wrapText="1"/>
    </xf>
    <xf numFmtId="0" fontId="25" fillId="2" borderId="5" xfId="3" applyFont="1" applyFill="1" applyBorder="1" applyAlignment="1">
      <alignment vertical="center" wrapText="1"/>
    </xf>
    <xf numFmtId="165" fontId="24" fillId="2" borderId="1" xfId="9" applyNumberFormat="1" applyFont="1" applyFill="1" applyBorder="1" applyAlignment="1">
      <alignment horizontal="right" vertical="top" wrapText="1"/>
    </xf>
    <xf numFmtId="0" fontId="23" fillId="2" borderId="1" xfId="3" applyFont="1" applyFill="1" applyBorder="1" applyAlignment="1">
      <alignment vertical="center" wrapText="1"/>
    </xf>
    <xf numFmtId="168" fontId="4" fillId="2" borderId="1" xfId="20" applyNumberFormat="1" applyFont="1" applyFill="1" applyBorder="1" applyAlignment="1">
      <alignment horizontal="right" vertical="top"/>
    </xf>
    <xf numFmtId="166" fontId="4" fillId="2" borderId="1" xfId="6" applyNumberFormat="1" applyFont="1" applyFill="1" applyBorder="1" applyAlignment="1">
      <alignment horizontal="right" vertical="top" wrapText="1"/>
    </xf>
    <xf numFmtId="0" fontId="4" fillId="0" borderId="1" xfId="3" applyFont="1" applyBorder="1" applyAlignment="1">
      <alignment horizontal="left" vertical="center" wrapText="1"/>
    </xf>
    <xf numFmtId="0" fontId="10" fillId="2" borderId="1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top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8" fillId="0" borderId="0" xfId="3" applyFont="1" applyAlignment="1">
      <alignment horizontal="justify"/>
    </xf>
    <xf numFmtId="0" fontId="4" fillId="0" borderId="0" xfId="3" applyFont="1" applyFill="1" applyBorder="1" applyAlignment="1">
      <alignment vertical="top"/>
    </xf>
    <xf numFmtId="0" fontId="18" fillId="2" borderId="13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top" wrapText="1"/>
    </xf>
    <xf numFmtId="0" fontId="18" fillId="2" borderId="12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vertical="top" wrapText="1"/>
    </xf>
    <xf numFmtId="0" fontId="10" fillId="0" borderId="1" xfId="7" applyFont="1" applyBorder="1" applyAlignment="1">
      <alignment vertical="center" wrapText="1"/>
    </xf>
    <xf numFmtId="0" fontId="18" fillId="2" borderId="11" xfId="3" applyFont="1" applyFill="1" applyBorder="1" applyAlignment="1">
      <alignment horizontal="left" vertical="top" wrapText="1"/>
    </xf>
    <xf numFmtId="0" fontId="18" fillId="2" borderId="8" xfId="3" applyFont="1" applyFill="1" applyBorder="1" applyAlignment="1">
      <alignment vertical="center" wrapText="1"/>
    </xf>
    <xf numFmtId="0" fontId="18" fillId="2" borderId="3" xfId="3" applyFont="1" applyFill="1" applyBorder="1" applyAlignment="1">
      <alignment vertical="top" wrapText="1"/>
    </xf>
    <xf numFmtId="0" fontId="18" fillId="2" borderId="9" xfId="3" applyFont="1" applyFill="1" applyBorder="1" applyAlignment="1">
      <alignment vertical="top" wrapText="1"/>
    </xf>
    <xf numFmtId="0" fontId="18" fillId="0" borderId="6" xfId="3" applyFont="1" applyBorder="1"/>
    <xf numFmtId="0" fontId="18" fillId="0" borderId="5" xfId="3" applyFont="1" applyBorder="1"/>
    <xf numFmtId="166" fontId="18" fillId="0" borderId="4" xfId="6" applyNumberFormat="1" applyFont="1" applyBorder="1" applyAlignment="1">
      <alignment horizontal="right"/>
    </xf>
    <xf numFmtId="0" fontId="2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6" applyNumberFormat="1" applyFont="1" applyBorder="1" applyAlignment="1">
      <alignment horizontal="right" vertical="top"/>
    </xf>
    <xf numFmtId="0" fontId="26" fillId="2" borderId="0" xfId="0" applyFont="1" applyFill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166" fontId="21" fillId="0" borderId="1" xfId="6" applyNumberFormat="1" applyFont="1" applyBorder="1" applyAlignment="1">
      <alignment horizontal="right" vertical="top"/>
    </xf>
    <xf numFmtId="0" fontId="21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168" fontId="28" fillId="0" borderId="1" xfId="29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68" fontId="24" fillId="0" borderId="1" xfId="2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left" vertical="top" wrapText="1"/>
    </xf>
    <xf numFmtId="0" fontId="18" fillId="2" borderId="1" xfId="3" applyFont="1" applyFill="1" applyBorder="1" applyAlignment="1">
      <alignment vertical="top" wrapText="1"/>
    </xf>
    <xf numFmtId="0" fontId="21" fillId="2" borderId="0" xfId="2" applyFont="1" applyFill="1" applyAlignment="1">
      <alignment vertical="center" wrapText="1"/>
    </xf>
    <xf numFmtId="0" fontId="31" fillId="2" borderId="0" xfId="1" applyFont="1" applyFill="1" applyAlignment="1">
      <alignment horizontal="center" vertical="center" wrapText="1"/>
    </xf>
    <xf numFmtId="165" fontId="31" fillId="2" borderId="0" xfId="1" applyNumberFormat="1" applyFont="1" applyFill="1" applyAlignment="1">
      <alignment vertical="center"/>
    </xf>
    <xf numFmtId="0" fontId="31" fillId="2" borderId="0" xfId="1" applyFont="1" applyFill="1" applyAlignment="1">
      <alignment vertical="center"/>
    </xf>
    <xf numFmtId="166" fontId="31" fillId="0" borderId="0" xfId="15" applyNumberFormat="1" applyFont="1" applyFill="1" applyBorder="1" applyAlignment="1">
      <alignment horizontal="right" vertical="center"/>
    </xf>
    <xf numFmtId="165" fontId="31" fillId="2" borderId="0" xfId="1" applyNumberFormat="1" applyFont="1" applyFill="1" applyAlignment="1">
      <alignment horizontal="left" vertical="center"/>
    </xf>
    <xf numFmtId="0" fontId="31" fillId="2" borderId="0" xfId="3" applyFont="1" applyFill="1" applyBorder="1" applyAlignment="1">
      <alignment horizontal="right"/>
    </xf>
    <xf numFmtId="0" fontId="31" fillId="0" borderId="0" xfId="3" applyFont="1" applyAlignment="1">
      <alignment horizontal="right"/>
    </xf>
    <xf numFmtId="0" fontId="21" fillId="2" borderId="0" xfId="2" applyFont="1" applyFill="1" applyAlignment="1">
      <alignment horizontal="center" vertical="center" wrapText="1"/>
    </xf>
    <xf numFmtId="165" fontId="21" fillId="2" borderId="0" xfId="2" applyNumberFormat="1" applyFont="1" applyFill="1" applyAlignment="1">
      <alignment vertical="center" wrapText="1"/>
    </xf>
    <xf numFmtId="169" fontId="21" fillId="2" borderId="0" xfId="2" applyNumberFormat="1" applyFont="1" applyFill="1" applyAlignment="1">
      <alignment vertical="center" wrapText="1"/>
    </xf>
    <xf numFmtId="0" fontId="21" fillId="2" borderId="15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169" fontId="21" fillId="0" borderId="1" xfId="3" applyNumberFormat="1" applyFont="1" applyBorder="1" applyAlignment="1">
      <alignment horizontal="center" vertical="center" wrapText="1"/>
    </xf>
    <xf numFmtId="169" fontId="21" fillId="2" borderId="1" xfId="3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166" fontId="21" fillId="2" borderId="1" xfId="6" applyNumberFormat="1" applyFont="1" applyFill="1" applyBorder="1" applyAlignment="1">
      <alignment vertical="center" wrapText="1"/>
    </xf>
    <xf numFmtId="0" fontId="21" fillId="2" borderId="1" xfId="30" applyFont="1" applyFill="1" applyBorder="1" applyAlignment="1">
      <alignment vertical="center" wrapText="1"/>
    </xf>
    <xf numFmtId="0" fontId="21" fillId="2" borderId="1" xfId="30" applyFont="1" applyFill="1" applyBorder="1" applyAlignment="1">
      <alignment vertical="center"/>
    </xf>
    <xf numFmtId="0" fontId="21" fillId="2" borderId="2" xfId="30" applyFont="1" applyFill="1" applyBorder="1" applyAlignment="1">
      <alignment vertical="center" wrapText="1"/>
    </xf>
    <xf numFmtId="165" fontId="21" fillId="2" borderId="2" xfId="30" applyNumberFormat="1" applyFont="1" applyFill="1" applyBorder="1" applyAlignment="1">
      <alignment vertical="center" wrapText="1"/>
    </xf>
    <xf numFmtId="0" fontId="21" fillId="2" borderId="3" xfId="30" applyFont="1" applyFill="1" applyBorder="1" applyAlignment="1">
      <alignment vertical="center" wrapText="1"/>
    </xf>
    <xf numFmtId="0" fontId="33" fillId="2" borderId="0" xfId="2" applyFont="1" applyFill="1" applyAlignment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7" xfId="30" applyFont="1" applyFill="1" applyBorder="1" applyAlignment="1">
      <alignment horizontal="left" vertical="center"/>
    </xf>
    <xf numFmtId="0" fontId="4" fillId="2" borderId="2" xfId="30" applyFont="1" applyFill="1" applyBorder="1" applyAlignment="1">
      <alignment horizontal="left" vertical="center"/>
    </xf>
    <xf numFmtId="165" fontId="4" fillId="2" borderId="2" xfId="30" applyNumberFormat="1" applyFont="1" applyFill="1" applyBorder="1" applyAlignment="1">
      <alignment horizontal="left" vertical="center"/>
    </xf>
    <xf numFmtId="0" fontId="4" fillId="2" borderId="3" xfId="30" applyFont="1" applyFill="1" applyBorder="1" applyAlignment="1">
      <alignment horizontal="left" vertical="center"/>
    </xf>
    <xf numFmtId="166" fontId="4" fillId="2" borderId="1" xfId="2" applyNumberFormat="1" applyFont="1" applyFill="1" applyBorder="1" applyAlignment="1">
      <alignment horizontal="right" vertical="center"/>
    </xf>
    <xf numFmtId="0" fontId="4" fillId="2" borderId="0" xfId="2" applyFont="1" applyFill="1" applyAlignment="1">
      <alignment horizontal="center" vertical="center"/>
    </xf>
    <xf numFmtId="49" fontId="21" fillId="2" borderId="1" xfId="2" applyNumberFormat="1" applyFont="1" applyFill="1" applyBorder="1" applyAlignment="1">
      <alignment horizontal="left" vertical="center" wrapText="1"/>
    </xf>
    <xf numFmtId="0" fontId="21" fillId="2" borderId="17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 wrapText="1"/>
    </xf>
    <xf numFmtId="165" fontId="21" fillId="2" borderId="1" xfId="5" applyNumberFormat="1" applyFont="1" applyFill="1" applyBorder="1" applyAlignment="1">
      <alignment horizontal="center" vertical="center" wrapText="1"/>
    </xf>
    <xf numFmtId="166" fontId="21" fillId="2" borderId="1" xfId="5" applyNumberFormat="1" applyFont="1" applyFill="1" applyBorder="1" applyAlignment="1">
      <alignment horizontal="center" vertical="center" wrapText="1"/>
    </xf>
    <xf numFmtId="165" fontId="21" fillId="2" borderId="1" xfId="5" applyNumberFormat="1" applyFont="1" applyFill="1" applyBorder="1" applyAlignment="1">
      <alignment horizontal="right" vertical="center" wrapText="1"/>
    </xf>
    <xf numFmtId="0" fontId="10" fillId="2" borderId="1" xfId="3" applyFont="1" applyFill="1" applyBorder="1" applyAlignment="1">
      <alignment horizontal="left" vertical="top" wrapText="1"/>
    </xf>
    <xf numFmtId="0" fontId="18" fillId="2" borderId="1" xfId="3" applyFont="1" applyFill="1" applyBorder="1" applyAlignment="1">
      <alignment horizontal="left" vertical="top" wrapText="1"/>
    </xf>
    <xf numFmtId="165" fontId="18" fillId="0" borderId="1" xfId="9" applyNumberFormat="1" applyFont="1" applyBorder="1" applyAlignment="1">
      <alignment horizontal="right"/>
    </xf>
    <xf numFmtId="0" fontId="18" fillId="2" borderId="8" xfId="3" applyFont="1" applyFill="1" applyBorder="1" applyAlignment="1">
      <alignment horizontal="left" vertical="top"/>
    </xf>
    <xf numFmtId="0" fontId="18" fillId="2" borderId="3" xfId="3" applyFont="1" applyFill="1" applyBorder="1" applyAlignment="1">
      <alignment horizontal="left" vertical="top"/>
    </xf>
    <xf numFmtId="0" fontId="9" fillId="2" borderId="0" xfId="3" applyFont="1" applyFill="1"/>
    <xf numFmtId="0" fontId="34" fillId="0" borderId="0" xfId="0" applyFont="1"/>
    <xf numFmtId="0" fontId="11" fillId="0" borderId="0" xfId="3" applyFont="1" applyAlignment="1">
      <alignment horizontal="right"/>
    </xf>
    <xf numFmtId="0" fontId="18" fillId="2" borderId="1" xfId="3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 vertical="top"/>
    </xf>
    <xf numFmtId="0" fontId="18" fillId="2" borderId="1" xfId="3" applyFont="1" applyFill="1" applyBorder="1" applyAlignment="1">
      <alignment horizontal="center" vertical="center"/>
    </xf>
    <xf numFmtId="166" fontId="18" fillId="0" borderId="1" xfId="6" applyNumberFormat="1" applyFont="1" applyBorder="1" applyAlignment="1">
      <alignment horizontal="right" vertical="center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31" fillId="2" borderId="0" xfId="3" applyFont="1" applyFill="1" applyBorder="1" applyAlignment="1">
      <alignment horizontal="right" wrapText="1"/>
    </xf>
    <xf numFmtId="0" fontId="21" fillId="0" borderId="1" xfId="0" applyFont="1" applyBorder="1" applyAlignment="1">
      <alignment horizontal="center" vertical="top" wrapText="1"/>
    </xf>
    <xf numFmtId="0" fontId="11" fillId="0" borderId="0" xfId="3" applyFont="1" applyFill="1" applyAlignment="1">
      <alignment horizontal="center" vertical="center" wrapText="1"/>
    </xf>
    <xf numFmtId="0" fontId="16" fillId="2" borderId="0" xfId="18" applyFont="1" applyFill="1" applyBorder="1" applyAlignment="1">
      <alignment horizontal="center" vertical="top" wrapText="1"/>
    </xf>
    <xf numFmtId="0" fontId="24" fillId="2" borderId="1" xfId="18" applyFont="1" applyFill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11" fillId="0" borderId="0" xfId="3" applyFont="1" applyFill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21" fillId="2" borderId="17" xfId="30" applyFont="1" applyFill="1" applyBorder="1" applyAlignment="1">
      <alignment horizontal="left" vertical="center" wrapText="1"/>
    </xf>
    <xf numFmtId="0" fontId="21" fillId="2" borderId="2" xfId="30" applyFont="1" applyFill="1" applyBorder="1" applyAlignment="1">
      <alignment horizontal="left" vertical="center" wrapText="1"/>
    </xf>
    <xf numFmtId="0" fontId="21" fillId="2" borderId="3" xfId="30" applyFont="1" applyFill="1" applyBorder="1" applyAlignment="1">
      <alignment horizontal="left" vertical="center" wrapText="1"/>
    </xf>
    <xf numFmtId="0" fontId="31" fillId="2" borderId="0" xfId="1" applyFont="1" applyFill="1" applyAlignment="1">
      <alignment horizontal="center" vertical="center" wrapText="1"/>
    </xf>
    <xf numFmtId="0" fontId="21" fillId="2" borderId="16" xfId="3" applyFont="1" applyFill="1" applyBorder="1" applyAlignment="1">
      <alignment horizontal="center" vertical="center" wrapText="1"/>
    </xf>
    <xf numFmtId="0" fontId="0" fillId="2" borderId="19" xfId="0" applyFill="1" applyBorder="1"/>
    <xf numFmtId="0" fontId="21" fillId="2" borderId="15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169" fontId="21" fillId="0" borderId="15" xfId="3" applyNumberFormat="1" applyFont="1" applyBorder="1" applyAlignment="1">
      <alignment horizontal="center" vertical="center" wrapText="1"/>
    </xf>
    <xf numFmtId="169" fontId="21" fillId="0" borderId="18" xfId="3" applyNumberFormat="1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right" vertical="center" wrapText="1"/>
    </xf>
    <xf numFmtId="0" fontId="11" fillId="0" borderId="0" xfId="3" applyFont="1" applyAlignment="1">
      <alignment horizontal="right" vertical="center"/>
    </xf>
  </cellXfs>
  <cellStyles count="31">
    <cellStyle name="_artabyuje" xfId="10"/>
    <cellStyle name="Comma" xfId="6" builtinId="3"/>
    <cellStyle name="Comma 15" xfId="24"/>
    <cellStyle name="Comma 2" xfId="8"/>
    <cellStyle name="Comma 2 2" xfId="11"/>
    <cellStyle name="Comma 3" xfId="9"/>
    <cellStyle name="Comma 4" xfId="12"/>
    <cellStyle name="Comma 5" xfId="13"/>
    <cellStyle name="Comma 6" xfId="14"/>
    <cellStyle name="Comma 7" xfId="5"/>
    <cellStyle name="Comma 8" xfId="22"/>
    <cellStyle name="Comma 8 2" xfId="28"/>
    <cellStyle name="Comma_General 17.02.04" xfId="15"/>
    <cellStyle name="Normal" xfId="0" builtinId="0"/>
    <cellStyle name="Normal 2" xfId="7"/>
    <cellStyle name="Normal 3" xfId="16"/>
    <cellStyle name="Normal 4" xfId="17"/>
    <cellStyle name="Normal 5" xfId="1"/>
    <cellStyle name="Normal 5 2" xfId="3"/>
    <cellStyle name="Normal 6" xfId="21"/>
    <cellStyle name="Normal 6 2" xfId="23"/>
    <cellStyle name="Normal 6 2 2" xfId="27"/>
    <cellStyle name="Normal 7" xfId="25"/>
    <cellStyle name="Normal 7 2" xfId="26"/>
    <cellStyle name="Normal 8" xfId="18"/>
    <cellStyle name="Normal 9 3_հավ1-3" xfId="4"/>
    <cellStyle name="Normal_2017 PLAN VERJNAKAN.23.12.16" xfId="2"/>
    <cellStyle name="Normal_Book1_1_2010 nax" xfId="30"/>
    <cellStyle name="Percent 2" xfId="19"/>
    <cellStyle name="SN_241" xfId="20"/>
    <cellStyle name="SN_b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view="pageBreakPreview" zoomScaleSheetLayoutView="100" workbookViewId="0">
      <selection activeCell="D9" sqref="D9"/>
    </sheetView>
  </sheetViews>
  <sheetFormatPr defaultColWidth="9.140625" defaultRowHeight="17.25" x14ac:dyDescent="0.3"/>
  <cols>
    <col min="1" max="1" width="9.140625" style="6" customWidth="1"/>
    <col min="2" max="2" width="13.85546875" style="6" customWidth="1"/>
    <col min="3" max="3" width="50" style="6" customWidth="1"/>
    <col min="4" max="4" width="24.28515625" style="6" customWidth="1"/>
    <col min="5" max="16384" width="9.140625" style="6"/>
  </cols>
  <sheetData>
    <row r="1" spans="1:40" ht="20.25" customHeight="1" x14ac:dyDescent="0.3">
      <c r="D1" s="84" t="s">
        <v>53</v>
      </c>
      <c r="E1" s="7"/>
    </row>
    <row r="2" spans="1:40" s="8" customFormat="1" x14ac:dyDescent="0.3">
      <c r="C2" s="132" t="s">
        <v>116</v>
      </c>
      <c r="D2" s="13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8" customFormat="1" ht="19.5" customHeight="1" x14ac:dyDescent="0.3">
      <c r="D3" s="87" t="s">
        <v>36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7.25" hidden="1" customHeight="1" x14ac:dyDescent="0.3">
      <c r="D4" s="16"/>
      <c r="E4" s="7"/>
    </row>
    <row r="5" spans="1:40" ht="15.75" hidden="1" customHeight="1" x14ac:dyDescent="0.3">
      <c r="D5" s="16"/>
      <c r="E5" s="7"/>
    </row>
    <row r="6" spans="1:40" ht="15.75" customHeight="1" x14ac:dyDescent="0.3">
      <c r="D6" s="16"/>
      <c r="E6" s="7"/>
    </row>
    <row r="7" spans="1:40" ht="90.75" customHeight="1" x14ac:dyDescent="0.3">
      <c r="A7" s="134" t="s">
        <v>114</v>
      </c>
      <c r="B7" s="134"/>
      <c r="C7" s="134"/>
      <c r="D7" s="134"/>
      <c r="E7" s="13"/>
    </row>
    <row r="8" spans="1:40" ht="22.5" customHeight="1" x14ac:dyDescent="0.3">
      <c r="B8" s="13"/>
      <c r="C8" s="13"/>
      <c r="D8" s="14" t="s">
        <v>52</v>
      </c>
      <c r="E8" s="13"/>
    </row>
    <row r="9" spans="1:40" ht="100.5" customHeight="1" x14ac:dyDescent="0.3">
      <c r="A9" s="131" t="s">
        <v>51</v>
      </c>
      <c r="B9" s="131"/>
      <c r="C9" s="130" t="s">
        <v>50</v>
      </c>
      <c r="D9" s="155" t="s">
        <v>87</v>
      </c>
      <c r="E9" s="13"/>
    </row>
    <row r="10" spans="1:40" s="3" customFormat="1" ht="9.75" customHeight="1" x14ac:dyDescent="0.25">
      <c r="A10" s="131"/>
      <c r="B10" s="131"/>
      <c r="C10" s="130"/>
      <c r="D10" s="130" t="s">
        <v>49</v>
      </c>
    </row>
    <row r="11" spans="1:40" s="3" customFormat="1" ht="17.25" customHeight="1" x14ac:dyDescent="0.25">
      <c r="A11" s="17" t="s">
        <v>3</v>
      </c>
      <c r="B11" s="17" t="s">
        <v>2</v>
      </c>
      <c r="C11" s="130"/>
      <c r="D11" s="130"/>
    </row>
    <row r="12" spans="1:40" s="3" customFormat="1" ht="16.5" x14ac:dyDescent="0.25">
      <c r="A12" s="17"/>
      <c r="B12" s="17"/>
      <c r="C12" s="18" t="s">
        <v>48</v>
      </c>
      <c r="D12" s="19">
        <f>D27+D13</f>
        <v>0</v>
      </c>
    </row>
    <row r="13" spans="1:40" s="69" customFormat="1" ht="16.5" x14ac:dyDescent="0.25">
      <c r="A13" s="66"/>
      <c r="B13" s="66"/>
      <c r="C13" s="67" t="s">
        <v>69</v>
      </c>
      <c r="D13" s="68">
        <f>+D15</f>
        <v>-1087075</v>
      </c>
    </row>
    <row r="14" spans="1:40" s="69" customFormat="1" ht="16.5" x14ac:dyDescent="0.25">
      <c r="A14" s="66" t="s">
        <v>70</v>
      </c>
      <c r="B14" s="66"/>
      <c r="C14" s="70" t="s">
        <v>71</v>
      </c>
      <c r="D14" s="71"/>
    </row>
    <row r="15" spans="1:40" s="69" customFormat="1" ht="16.5" x14ac:dyDescent="0.25">
      <c r="A15" s="66"/>
      <c r="B15" s="66"/>
      <c r="C15" s="66" t="s">
        <v>72</v>
      </c>
      <c r="D15" s="129">
        <f>+D21</f>
        <v>-1087075</v>
      </c>
    </row>
    <row r="16" spans="1:40" s="69" customFormat="1" ht="16.5" x14ac:dyDescent="0.25">
      <c r="A16" s="66"/>
      <c r="B16" s="66"/>
      <c r="C16" s="70" t="s">
        <v>73</v>
      </c>
      <c r="D16" s="129"/>
    </row>
    <row r="17" spans="1:4" s="69" customFormat="1" ht="49.5" x14ac:dyDescent="0.25">
      <c r="A17" s="66"/>
      <c r="B17" s="66"/>
      <c r="C17" s="66" t="s">
        <v>74</v>
      </c>
      <c r="D17" s="129"/>
    </row>
    <row r="18" spans="1:4" s="69" customFormat="1" ht="16.5" x14ac:dyDescent="0.25">
      <c r="A18" s="66"/>
      <c r="B18" s="66"/>
      <c r="C18" s="70" t="s">
        <v>75</v>
      </c>
      <c r="D18" s="129"/>
    </row>
    <row r="19" spans="1:4" s="69" customFormat="1" ht="33.75" customHeight="1" x14ac:dyDescent="0.25">
      <c r="A19" s="66"/>
      <c r="B19" s="66"/>
      <c r="C19" s="66" t="s">
        <v>76</v>
      </c>
      <c r="D19" s="129"/>
    </row>
    <row r="20" spans="1:4" s="69" customFormat="1" ht="16.5" x14ac:dyDescent="0.25">
      <c r="A20" s="133" t="s">
        <v>77</v>
      </c>
      <c r="B20" s="133"/>
      <c r="C20" s="133"/>
      <c r="D20" s="72"/>
    </row>
    <row r="21" spans="1:4" s="69" customFormat="1" ht="16.5" x14ac:dyDescent="0.25">
      <c r="A21" s="66"/>
      <c r="B21" s="66" t="s">
        <v>78</v>
      </c>
      <c r="C21" s="70" t="s">
        <v>79</v>
      </c>
      <c r="D21" s="129">
        <f>+'2'!G24</f>
        <v>-1087075</v>
      </c>
    </row>
    <row r="22" spans="1:4" s="69" customFormat="1" ht="16.5" customHeight="1" x14ac:dyDescent="0.25">
      <c r="A22" s="66"/>
      <c r="B22" s="66"/>
      <c r="C22" s="66" t="s">
        <v>72</v>
      </c>
      <c r="D22" s="129"/>
    </row>
    <row r="23" spans="1:4" s="69" customFormat="1" ht="16.5" x14ac:dyDescent="0.25">
      <c r="A23" s="66"/>
      <c r="B23" s="66"/>
      <c r="C23" s="70" t="s">
        <v>80</v>
      </c>
      <c r="D23" s="129"/>
    </row>
    <row r="24" spans="1:4" s="69" customFormat="1" ht="66.75" customHeight="1" x14ac:dyDescent="0.25">
      <c r="A24" s="66"/>
      <c r="B24" s="66"/>
      <c r="C24" s="66" t="s">
        <v>81</v>
      </c>
      <c r="D24" s="129"/>
    </row>
    <row r="25" spans="1:4" s="69" customFormat="1" ht="16.5" x14ac:dyDescent="0.25">
      <c r="A25" s="66"/>
      <c r="B25" s="66"/>
      <c r="C25" s="70" t="s">
        <v>82</v>
      </c>
      <c r="D25" s="129"/>
    </row>
    <row r="26" spans="1:4" s="69" customFormat="1" ht="16.5" x14ac:dyDescent="0.25">
      <c r="A26" s="66"/>
      <c r="B26" s="66"/>
      <c r="C26" s="66" t="s">
        <v>63</v>
      </c>
      <c r="D26" s="129"/>
    </row>
    <row r="27" spans="1:4" s="3" customFormat="1" ht="16.5" x14ac:dyDescent="0.3">
      <c r="A27" s="126" t="s">
        <v>47</v>
      </c>
      <c r="B27" s="126"/>
      <c r="C27" s="20" t="s">
        <v>0</v>
      </c>
      <c r="D27" s="21">
        <f>+D29</f>
        <v>1087075</v>
      </c>
    </row>
    <row r="28" spans="1:4" s="3" customFormat="1" ht="20.25" customHeight="1" x14ac:dyDescent="0.3">
      <c r="A28" s="17"/>
      <c r="B28" s="22"/>
      <c r="C28" s="23" t="s">
        <v>46</v>
      </c>
      <c r="D28" s="24"/>
    </row>
    <row r="29" spans="1:4" s="3" customFormat="1" ht="16.5" x14ac:dyDescent="0.3">
      <c r="A29" s="127">
        <v>1169</v>
      </c>
      <c r="B29" s="22"/>
      <c r="C29" s="25" t="s">
        <v>45</v>
      </c>
      <c r="D29" s="129">
        <f>D35</f>
        <v>1087075</v>
      </c>
    </row>
    <row r="30" spans="1:4" s="3" customFormat="1" ht="19.899999999999999" customHeight="1" x14ac:dyDescent="0.25">
      <c r="A30" s="127"/>
      <c r="B30" s="126"/>
      <c r="C30" s="25" t="s">
        <v>44</v>
      </c>
      <c r="D30" s="129"/>
    </row>
    <row r="31" spans="1:4" s="3" customFormat="1" ht="49.5" customHeight="1" x14ac:dyDescent="0.25">
      <c r="A31" s="127"/>
      <c r="B31" s="126"/>
      <c r="C31" s="26" t="s">
        <v>43</v>
      </c>
      <c r="D31" s="129"/>
    </row>
    <row r="32" spans="1:4" s="3" customFormat="1" ht="16.5" x14ac:dyDescent="0.3">
      <c r="A32" s="127"/>
      <c r="B32" s="126"/>
      <c r="C32" s="27" t="s">
        <v>42</v>
      </c>
      <c r="D32" s="129"/>
    </row>
    <row r="33" spans="1:4" s="3" customFormat="1" ht="31.5" customHeight="1" x14ac:dyDescent="0.3">
      <c r="A33" s="127"/>
      <c r="B33" s="126"/>
      <c r="C33" s="28" t="s">
        <v>41</v>
      </c>
      <c r="D33" s="129"/>
    </row>
    <row r="34" spans="1:4" s="3" customFormat="1" ht="21" customHeight="1" x14ac:dyDescent="0.3">
      <c r="A34" s="128" t="s">
        <v>40</v>
      </c>
      <c r="B34" s="128"/>
      <c r="C34" s="128"/>
      <c r="D34" s="24"/>
    </row>
    <row r="35" spans="1:4" s="12" customFormat="1" ht="15.75" customHeight="1" x14ac:dyDescent="0.25">
      <c r="A35" s="126"/>
      <c r="B35" s="127">
        <v>11001</v>
      </c>
      <c r="C35" s="23" t="s">
        <v>39</v>
      </c>
      <c r="D35" s="129">
        <f>+'2'!G40</f>
        <v>1087075</v>
      </c>
    </row>
    <row r="36" spans="1:4" s="3" customFormat="1" ht="16.5" x14ac:dyDescent="0.3">
      <c r="A36" s="126"/>
      <c r="B36" s="127"/>
      <c r="C36" s="27" t="s">
        <v>60</v>
      </c>
      <c r="D36" s="129"/>
    </row>
    <row r="37" spans="1:4" s="3" customFormat="1" ht="14.25" customHeight="1" x14ac:dyDescent="0.3">
      <c r="A37" s="126"/>
      <c r="B37" s="127"/>
      <c r="C37" s="27" t="s">
        <v>38</v>
      </c>
      <c r="D37" s="129"/>
    </row>
    <row r="38" spans="1:4" s="3" customFormat="1" ht="16.5" x14ac:dyDescent="0.3">
      <c r="A38" s="126"/>
      <c r="B38" s="127"/>
      <c r="C38" s="27" t="s">
        <v>61</v>
      </c>
      <c r="D38" s="129"/>
    </row>
    <row r="39" spans="1:4" s="3" customFormat="1" ht="15.75" customHeight="1" x14ac:dyDescent="0.3">
      <c r="A39" s="126"/>
      <c r="B39" s="127"/>
      <c r="C39" s="27" t="s">
        <v>37</v>
      </c>
      <c r="D39" s="129"/>
    </row>
    <row r="40" spans="1:4" s="3" customFormat="1" ht="16.5" x14ac:dyDescent="0.3">
      <c r="A40" s="126"/>
      <c r="B40" s="127"/>
      <c r="C40" s="29" t="s">
        <v>62</v>
      </c>
      <c r="D40" s="129"/>
    </row>
  </sheetData>
  <mergeCells count="16">
    <mergeCell ref="C2:D2"/>
    <mergeCell ref="D15:D19"/>
    <mergeCell ref="A20:C20"/>
    <mergeCell ref="D21:D26"/>
    <mergeCell ref="A7:D7"/>
    <mergeCell ref="D10:D11"/>
    <mergeCell ref="A27:B27"/>
    <mergeCell ref="A29:A33"/>
    <mergeCell ref="B30:B33"/>
    <mergeCell ref="C9:C11"/>
    <mergeCell ref="A9:B10"/>
    <mergeCell ref="A35:A40"/>
    <mergeCell ref="B35:B40"/>
    <mergeCell ref="A34:C34"/>
    <mergeCell ref="D29:D33"/>
    <mergeCell ref="D35:D40"/>
  </mergeCells>
  <pageMargins left="0.48" right="0" top="0.35" bottom="0.17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SheetLayoutView="100" workbookViewId="0">
      <selection activeCell="G1" sqref="G1"/>
    </sheetView>
  </sheetViews>
  <sheetFormatPr defaultColWidth="9.140625" defaultRowHeight="17.25" x14ac:dyDescent="0.25"/>
  <cols>
    <col min="1" max="1" width="7" style="4" customWidth="1"/>
    <col min="2" max="2" width="6.5703125" style="4" customWidth="1"/>
    <col min="3" max="3" width="6.28515625" style="4" customWidth="1"/>
    <col min="4" max="4" width="8.140625" style="4" customWidth="1"/>
    <col min="5" max="5" width="10.7109375" style="4" customWidth="1"/>
    <col min="6" max="6" width="38.42578125" style="5" customWidth="1"/>
    <col min="7" max="7" width="28" style="5" customWidth="1"/>
    <col min="8" max="16384" width="9.140625" style="4"/>
  </cols>
  <sheetData>
    <row r="1" spans="1:7" s="6" customFormat="1" x14ac:dyDescent="0.3">
      <c r="D1" s="11"/>
      <c r="E1" s="11"/>
      <c r="G1" s="156" t="s">
        <v>56</v>
      </c>
    </row>
    <row r="2" spans="1:7" s="8" customFormat="1" x14ac:dyDescent="0.3">
      <c r="E2" s="10"/>
      <c r="F2" s="138" t="s">
        <v>54</v>
      </c>
      <c r="G2" s="138"/>
    </row>
    <row r="3" spans="1:7" s="8" customFormat="1" ht="15.75" customHeight="1" x14ac:dyDescent="0.3">
      <c r="E3" s="10"/>
      <c r="F3" s="138" t="s">
        <v>36</v>
      </c>
      <c r="G3" s="138"/>
    </row>
    <row r="4" spans="1:7" s="6" customFormat="1" hidden="1" x14ac:dyDescent="0.3">
      <c r="D4" s="138"/>
      <c r="E4" s="138"/>
      <c r="F4" s="138"/>
    </row>
    <row r="5" spans="1:7" s="6" customFormat="1" ht="15.75" hidden="1" customHeight="1" x14ac:dyDescent="0.3">
      <c r="D5" s="138"/>
      <c r="E5" s="138"/>
      <c r="F5" s="138"/>
    </row>
    <row r="6" spans="1:7" s="6" customFormat="1" ht="15.75" customHeight="1" x14ac:dyDescent="0.3">
      <c r="D6" s="16"/>
      <c r="E6" s="16"/>
      <c r="F6" s="16"/>
    </row>
    <row r="7" spans="1:7" s="6" customFormat="1" ht="47.25" customHeight="1" x14ac:dyDescent="0.3">
      <c r="A7" s="134" t="s">
        <v>55</v>
      </c>
      <c r="B7" s="134"/>
      <c r="C7" s="134"/>
      <c r="D7" s="134"/>
      <c r="E7" s="134"/>
      <c r="F7" s="134"/>
      <c r="G7" s="134"/>
    </row>
    <row r="8" spans="1:7" ht="14.25" customHeight="1" x14ac:dyDescent="0.25">
      <c r="G8" s="15" t="s">
        <v>52</v>
      </c>
    </row>
    <row r="9" spans="1:7" ht="12" customHeight="1" x14ac:dyDescent="0.25">
      <c r="A9" s="135"/>
      <c r="B9" s="135"/>
      <c r="C9" s="135"/>
      <c r="D9" s="135"/>
      <c r="E9" s="135"/>
      <c r="F9" s="135"/>
    </row>
    <row r="10" spans="1:7" ht="111" customHeight="1" x14ac:dyDescent="0.25">
      <c r="A10" s="136" t="s">
        <v>35</v>
      </c>
      <c r="B10" s="136"/>
      <c r="C10" s="136"/>
      <c r="D10" s="136" t="s">
        <v>34</v>
      </c>
      <c r="E10" s="136"/>
      <c r="F10" s="136" t="s">
        <v>33</v>
      </c>
      <c r="G10" s="125" t="s">
        <v>87</v>
      </c>
    </row>
    <row r="11" spans="1:7" ht="19.5" customHeight="1" x14ac:dyDescent="0.25">
      <c r="A11" s="136"/>
      <c r="B11" s="136"/>
      <c r="C11" s="136"/>
      <c r="D11" s="136"/>
      <c r="E11" s="136"/>
      <c r="F11" s="136"/>
      <c r="G11" s="137" t="s">
        <v>49</v>
      </c>
    </row>
    <row r="12" spans="1:7" ht="31.5" customHeight="1" x14ac:dyDescent="0.25">
      <c r="A12" s="30" t="s">
        <v>32</v>
      </c>
      <c r="B12" s="30" t="s">
        <v>31</v>
      </c>
      <c r="C12" s="30" t="s">
        <v>30</v>
      </c>
      <c r="D12" s="30" t="s">
        <v>3</v>
      </c>
      <c r="E12" s="30" t="s">
        <v>2</v>
      </c>
      <c r="F12" s="136"/>
      <c r="G12" s="137"/>
    </row>
    <row r="13" spans="1:7" ht="33" x14ac:dyDescent="0.25">
      <c r="A13" s="31"/>
      <c r="B13" s="31"/>
      <c r="C13" s="31"/>
      <c r="D13" s="31"/>
      <c r="E13" s="31"/>
      <c r="F13" s="44" t="s">
        <v>65</v>
      </c>
      <c r="G13" s="43">
        <f>G32+G14</f>
        <v>0</v>
      </c>
    </row>
    <row r="14" spans="1:7" s="75" customFormat="1" ht="49.5" x14ac:dyDescent="0.25">
      <c r="A14" s="33" t="s">
        <v>83</v>
      </c>
      <c r="B14" s="33"/>
      <c r="C14" s="33"/>
      <c r="D14" s="33"/>
      <c r="E14" s="33"/>
      <c r="F14" s="73" t="s">
        <v>84</v>
      </c>
      <c r="G14" s="74">
        <f>+G16</f>
        <v>-1087075</v>
      </c>
    </row>
    <row r="15" spans="1:7" s="75" customFormat="1" ht="16.5" x14ac:dyDescent="0.25">
      <c r="A15" s="33"/>
      <c r="B15" s="33"/>
      <c r="C15" s="33"/>
      <c r="D15" s="33"/>
      <c r="E15" s="33"/>
      <c r="F15" s="76" t="s">
        <v>26</v>
      </c>
      <c r="G15" s="77"/>
    </row>
    <row r="16" spans="1:7" s="75" customFormat="1" ht="33" x14ac:dyDescent="0.25">
      <c r="A16" s="33"/>
      <c r="B16" s="33" t="s">
        <v>27</v>
      </c>
      <c r="C16" s="33"/>
      <c r="D16" s="33"/>
      <c r="E16" s="33"/>
      <c r="F16" s="76" t="s">
        <v>72</v>
      </c>
      <c r="G16" s="77">
        <f>+G18</f>
        <v>-1087075</v>
      </c>
    </row>
    <row r="17" spans="1:7" s="75" customFormat="1" ht="16.5" x14ac:dyDescent="0.25">
      <c r="A17" s="33"/>
      <c r="B17" s="33"/>
      <c r="C17" s="33"/>
      <c r="D17" s="33"/>
      <c r="E17" s="33"/>
      <c r="F17" s="76" t="s">
        <v>26</v>
      </c>
      <c r="G17" s="77"/>
    </row>
    <row r="18" spans="1:7" s="75" customFormat="1" ht="33" x14ac:dyDescent="0.25">
      <c r="A18" s="33"/>
      <c r="B18" s="33"/>
      <c r="C18" s="33" t="s">
        <v>27</v>
      </c>
      <c r="D18" s="33"/>
      <c r="E18" s="33"/>
      <c r="F18" s="76" t="s">
        <v>72</v>
      </c>
      <c r="G18" s="77">
        <f>+G20</f>
        <v>-1087075</v>
      </c>
    </row>
    <row r="19" spans="1:7" s="75" customFormat="1" ht="16.5" x14ac:dyDescent="0.25">
      <c r="A19" s="33"/>
      <c r="B19" s="33"/>
      <c r="C19" s="33"/>
      <c r="D19" s="33"/>
      <c r="E19" s="33"/>
      <c r="F19" s="76" t="s">
        <v>26</v>
      </c>
      <c r="G19" s="77"/>
    </row>
    <row r="20" spans="1:7" s="75" customFormat="1" ht="16.5" x14ac:dyDescent="0.25">
      <c r="A20" s="33"/>
      <c r="B20" s="33"/>
      <c r="C20" s="33"/>
      <c r="D20" s="33"/>
      <c r="E20" s="34"/>
      <c r="F20" s="73" t="s">
        <v>69</v>
      </c>
      <c r="G20" s="74">
        <f>+G22</f>
        <v>-1087075</v>
      </c>
    </row>
    <row r="21" spans="1:7" s="75" customFormat="1" ht="16.5" x14ac:dyDescent="0.25">
      <c r="A21" s="33"/>
      <c r="B21" s="33"/>
      <c r="C21" s="33"/>
      <c r="D21" s="33"/>
      <c r="E21" s="33"/>
      <c r="F21" s="76" t="s">
        <v>26</v>
      </c>
      <c r="G21" s="76"/>
    </row>
    <row r="22" spans="1:7" s="75" customFormat="1" ht="33" x14ac:dyDescent="0.25">
      <c r="A22" s="36"/>
      <c r="B22" s="36"/>
      <c r="C22" s="36"/>
      <c r="D22" s="36" t="s">
        <v>70</v>
      </c>
      <c r="E22" s="34"/>
      <c r="F22" s="76" t="s">
        <v>72</v>
      </c>
      <c r="G22" s="77">
        <f>+G24</f>
        <v>-1087075</v>
      </c>
    </row>
    <row r="23" spans="1:7" s="75" customFormat="1" ht="16.5" x14ac:dyDescent="0.25">
      <c r="A23" s="33"/>
      <c r="B23" s="33"/>
      <c r="C23" s="33"/>
      <c r="D23" s="33"/>
      <c r="E23" s="33"/>
      <c r="F23" s="76" t="s">
        <v>26</v>
      </c>
      <c r="G23" s="76"/>
    </row>
    <row r="24" spans="1:7" s="75" customFormat="1" ht="33" x14ac:dyDescent="0.25">
      <c r="A24" s="36"/>
      <c r="B24" s="36"/>
      <c r="C24" s="36"/>
      <c r="D24" s="36"/>
      <c r="E24" s="34" t="s">
        <v>78</v>
      </c>
      <c r="F24" s="76" t="s">
        <v>72</v>
      </c>
      <c r="G24" s="77">
        <f>+G26</f>
        <v>-1087075</v>
      </c>
    </row>
    <row r="25" spans="1:7" s="75" customFormat="1" ht="16.5" x14ac:dyDescent="0.25">
      <c r="A25" s="36"/>
      <c r="B25" s="36"/>
      <c r="C25" s="36"/>
      <c r="D25" s="36"/>
      <c r="E25" s="34"/>
      <c r="F25" s="76" t="s">
        <v>23</v>
      </c>
      <c r="G25" s="76"/>
    </row>
    <row r="26" spans="1:7" s="75" customFormat="1" ht="16.5" x14ac:dyDescent="0.25">
      <c r="A26" s="36"/>
      <c r="B26" s="36"/>
      <c r="C26" s="36"/>
      <c r="D26" s="36"/>
      <c r="E26" s="34"/>
      <c r="F26" s="78" t="s">
        <v>69</v>
      </c>
      <c r="G26" s="77">
        <f>+G28</f>
        <v>-1087075</v>
      </c>
    </row>
    <row r="27" spans="1:7" s="75" customFormat="1" ht="49.5" x14ac:dyDescent="0.25">
      <c r="A27" s="36"/>
      <c r="B27" s="36"/>
      <c r="C27" s="36"/>
      <c r="D27" s="36"/>
      <c r="E27" s="34"/>
      <c r="F27" s="76" t="s">
        <v>21</v>
      </c>
      <c r="G27" s="77"/>
    </row>
    <row r="28" spans="1:7" s="75" customFormat="1" ht="16.5" x14ac:dyDescent="0.25">
      <c r="A28" s="76"/>
      <c r="B28" s="76"/>
      <c r="C28" s="76"/>
      <c r="D28" s="76"/>
      <c r="E28" s="76"/>
      <c r="F28" s="76" t="s">
        <v>24</v>
      </c>
      <c r="G28" s="77">
        <f t="shared" ref="G28:G29" si="0">+G29</f>
        <v>-1087075</v>
      </c>
    </row>
    <row r="29" spans="1:7" s="75" customFormat="1" ht="16.5" x14ac:dyDescent="0.25">
      <c r="A29" s="76"/>
      <c r="B29" s="76"/>
      <c r="C29" s="76"/>
      <c r="D29" s="76"/>
      <c r="E29" s="76"/>
      <c r="F29" s="76" t="s">
        <v>64</v>
      </c>
      <c r="G29" s="77">
        <f t="shared" si="0"/>
        <v>-1087075</v>
      </c>
    </row>
    <row r="30" spans="1:7" s="75" customFormat="1" ht="16.5" x14ac:dyDescent="0.25">
      <c r="A30" s="76"/>
      <c r="B30" s="76"/>
      <c r="C30" s="76"/>
      <c r="D30" s="76"/>
      <c r="E30" s="76"/>
      <c r="F30" s="76" t="s">
        <v>85</v>
      </c>
      <c r="G30" s="77">
        <f>+G31</f>
        <v>-1087075</v>
      </c>
    </row>
    <row r="31" spans="1:7" ht="18" thickBot="1" x14ac:dyDescent="0.3">
      <c r="A31" s="36"/>
      <c r="B31" s="36"/>
      <c r="C31" s="36"/>
      <c r="D31" s="36"/>
      <c r="E31" s="39"/>
      <c r="F31" s="39" t="s">
        <v>86</v>
      </c>
      <c r="G31" s="37">
        <v>-1087075</v>
      </c>
    </row>
    <row r="32" spans="1:7" x14ac:dyDescent="0.25">
      <c r="A32" s="33" t="s">
        <v>29</v>
      </c>
      <c r="B32" s="33"/>
      <c r="C32" s="33"/>
      <c r="D32" s="33"/>
      <c r="E32" s="33"/>
      <c r="F32" s="41" t="s">
        <v>28</v>
      </c>
      <c r="G32" s="43">
        <f>+G34</f>
        <v>1087075</v>
      </c>
    </row>
    <row r="33" spans="1:7" x14ac:dyDescent="0.25">
      <c r="A33" s="33"/>
      <c r="B33" s="33"/>
      <c r="C33" s="33"/>
      <c r="D33" s="33"/>
      <c r="E33" s="33"/>
      <c r="F33" s="34" t="s">
        <v>26</v>
      </c>
      <c r="G33" s="32"/>
    </row>
    <row r="34" spans="1:7" ht="18" customHeight="1" x14ac:dyDescent="0.25">
      <c r="A34" s="33"/>
      <c r="B34" s="33" t="s">
        <v>27</v>
      </c>
      <c r="C34" s="33"/>
      <c r="D34" s="33"/>
      <c r="E34" s="33"/>
      <c r="F34" s="34" t="s">
        <v>1</v>
      </c>
      <c r="G34" s="32">
        <f>+G36</f>
        <v>1087075</v>
      </c>
    </row>
    <row r="35" spans="1:7" x14ac:dyDescent="0.25">
      <c r="A35" s="33"/>
      <c r="B35" s="33"/>
      <c r="C35" s="33"/>
      <c r="D35" s="33"/>
      <c r="E35" s="33"/>
      <c r="F35" s="34" t="s">
        <v>26</v>
      </c>
      <c r="G35" s="32"/>
    </row>
    <row r="36" spans="1:7" ht="20.25" customHeight="1" x14ac:dyDescent="0.25">
      <c r="A36" s="33"/>
      <c r="B36" s="33"/>
      <c r="C36" s="33" t="s">
        <v>27</v>
      </c>
      <c r="D36" s="33"/>
      <c r="E36" s="33"/>
      <c r="F36" s="34" t="s">
        <v>1</v>
      </c>
      <c r="G36" s="32">
        <f>+G38</f>
        <v>1087075</v>
      </c>
    </row>
    <row r="37" spans="1:7" x14ac:dyDescent="0.25">
      <c r="A37" s="33"/>
      <c r="B37" s="33"/>
      <c r="C37" s="33"/>
      <c r="D37" s="33"/>
      <c r="E37" s="33"/>
      <c r="F37" s="34" t="s">
        <v>26</v>
      </c>
      <c r="G37" s="32"/>
    </row>
    <row r="38" spans="1:7" ht="33" x14ac:dyDescent="0.25">
      <c r="A38" s="33"/>
      <c r="B38" s="33"/>
      <c r="C38" s="33"/>
      <c r="D38" s="33"/>
      <c r="E38" s="34"/>
      <c r="F38" s="41" t="s">
        <v>22</v>
      </c>
      <c r="G38" s="42">
        <f t="shared" ref="G38" si="1">+G39</f>
        <v>1087075</v>
      </c>
    </row>
    <row r="39" spans="1:7" x14ac:dyDescent="0.25">
      <c r="A39" s="33"/>
      <c r="B39" s="33"/>
      <c r="C39" s="33"/>
      <c r="D39" s="33" t="s">
        <v>25</v>
      </c>
      <c r="E39" s="33"/>
      <c r="F39" s="34" t="s">
        <v>45</v>
      </c>
      <c r="G39" s="35">
        <f>+G40</f>
        <v>1087075</v>
      </c>
    </row>
    <row r="40" spans="1:7" ht="33" x14ac:dyDescent="0.25">
      <c r="A40" s="36"/>
      <c r="B40" s="36"/>
      <c r="C40" s="36"/>
      <c r="D40" s="36"/>
      <c r="E40" s="34">
        <v>11001</v>
      </c>
      <c r="F40" s="34" t="s">
        <v>60</v>
      </c>
      <c r="G40" s="38">
        <f>+G42</f>
        <v>1087075</v>
      </c>
    </row>
    <row r="41" spans="1:7" x14ac:dyDescent="0.25">
      <c r="A41" s="36"/>
      <c r="B41" s="36"/>
      <c r="C41" s="36"/>
      <c r="D41" s="36"/>
      <c r="E41" s="34"/>
      <c r="F41" s="34" t="s">
        <v>23</v>
      </c>
      <c r="G41" s="38"/>
    </row>
    <row r="42" spans="1:7" ht="33" x14ac:dyDescent="0.25">
      <c r="A42" s="36"/>
      <c r="B42" s="36"/>
      <c r="C42" s="36"/>
      <c r="D42" s="36"/>
      <c r="E42" s="34"/>
      <c r="F42" s="34" t="s">
        <v>22</v>
      </c>
      <c r="G42" s="38">
        <f>+G44</f>
        <v>1087075</v>
      </c>
    </row>
    <row r="43" spans="1:7" ht="49.5" x14ac:dyDescent="0.25">
      <c r="A43" s="36"/>
      <c r="B43" s="36"/>
      <c r="C43" s="36"/>
      <c r="D43" s="36"/>
      <c r="E43" s="34"/>
      <c r="F43" s="34" t="s">
        <v>21</v>
      </c>
      <c r="G43" s="38"/>
    </row>
    <row r="44" spans="1:7" x14ac:dyDescent="0.25">
      <c r="A44" s="36"/>
      <c r="B44" s="36"/>
      <c r="C44" s="36"/>
      <c r="D44" s="36"/>
      <c r="E44" s="34"/>
      <c r="F44" s="34" t="s">
        <v>24</v>
      </c>
      <c r="G44" s="38">
        <f>+G45</f>
        <v>1087075</v>
      </c>
    </row>
    <row r="45" spans="1:7" x14ac:dyDescent="0.25">
      <c r="A45" s="36"/>
      <c r="B45" s="36"/>
      <c r="C45" s="36"/>
      <c r="D45" s="36"/>
      <c r="E45" s="34"/>
      <c r="F45" s="34" t="s">
        <v>64</v>
      </c>
      <c r="G45" s="38">
        <f t="shared" ref="G45" si="2">+G47</f>
        <v>1087075</v>
      </c>
    </row>
    <row r="46" spans="1:7" ht="33.75" thickBot="1" x14ac:dyDescent="0.3">
      <c r="A46" s="36"/>
      <c r="B46" s="36"/>
      <c r="C46" s="36"/>
      <c r="D46" s="36"/>
      <c r="E46" s="39"/>
      <c r="F46" s="39" t="s">
        <v>111</v>
      </c>
      <c r="G46" s="37">
        <f t="shared" ref="G46:G47" si="3">G47</f>
        <v>1087075</v>
      </c>
    </row>
    <row r="47" spans="1:7" ht="33.75" thickBot="1" x14ac:dyDescent="0.3">
      <c r="A47" s="36"/>
      <c r="B47" s="36"/>
      <c r="C47" s="36"/>
      <c r="D47" s="36"/>
      <c r="E47" s="39"/>
      <c r="F47" s="39" t="s">
        <v>112</v>
      </c>
      <c r="G47" s="37">
        <f t="shared" si="3"/>
        <v>1087075</v>
      </c>
    </row>
    <row r="48" spans="1:7" ht="33.75" thickBot="1" x14ac:dyDescent="0.3">
      <c r="A48" s="36"/>
      <c r="B48" s="36"/>
      <c r="C48" s="36"/>
      <c r="D48" s="36"/>
      <c r="E48" s="39"/>
      <c r="F48" s="39" t="s">
        <v>113</v>
      </c>
      <c r="G48" s="37">
        <v>1087075</v>
      </c>
    </row>
    <row r="49" spans="1:7" x14ac:dyDescent="0.25">
      <c r="A49" s="36"/>
      <c r="B49" s="36"/>
      <c r="C49" s="36"/>
      <c r="D49" s="36"/>
      <c r="E49" s="34"/>
      <c r="F49" s="34"/>
      <c r="G49" s="40"/>
    </row>
  </sheetData>
  <mergeCells count="10">
    <mergeCell ref="F2:G2"/>
    <mergeCell ref="F3:G3"/>
    <mergeCell ref="D5:F5"/>
    <mergeCell ref="D4:F4"/>
    <mergeCell ref="A7:G7"/>
    <mergeCell ref="A9:F9"/>
    <mergeCell ref="A10:C11"/>
    <mergeCell ref="G11:G12"/>
    <mergeCell ref="D10:E11"/>
    <mergeCell ref="F10:F12"/>
  </mergeCells>
  <pageMargins left="0.41" right="0" top="0.37" bottom="0.4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7" sqref="E7"/>
    </sheetView>
  </sheetViews>
  <sheetFormatPr defaultColWidth="9.140625" defaultRowHeight="13.5" x14ac:dyDescent="0.25"/>
  <cols>
    <col min="1" max="1" width="28.140625" style="3" customWidth="1"/>
    <col min="2" max="2" width="43.28515625" style="3" customWidth="1"/>
    <col min="3" max="3" width="25.5703125" style="3" customWidth="1"/>
    <col min="4" max="4" width="9.140625" style="3"/>
    <col min="5" max="5" width="49.85546875" style="3" customWidth="1"/>
    <col min="6" max="16384" width="9.140625" style="3"/>
  </cols>
  <sheetData>
    <row r="1" spans="1:3" ht="23.25" customHeight="1" x14ac:dyDescent="0.3">
      <c r="B1" s="124"/>
      <c r="C1" s="157" t="s">
        <v>97</v>
      </c>
    </row>
    <row r="2" spans="1:3" ht="17.25" x14ac:dyDescent="0.3">
      <c r="B2" s="139" t="s">
        <v>57</v>
      </c>
      <c r="C2" s="139"/>
    </row>
    <row r="3" spans="1:3" ht="17.25" x14ac:dyDescent="0.3">
      <c r="B3" s="139" t="s">
        <v>4</v>
      </c>
      <c r="C3" s="139"/>
    </row>
    <row r="4" spans="1:3" hidden="1" x14ac:dyDescent="0.25"/>
    <row r="7" spans="1:3" ht="56.25" customHeight="1" x14ac:dyDescent="0.25">
      <c r="A7" s="140" t="s">
        <v>58</v>
      </c>
      <c r="B7" s="140"/>
      <c r="C7" s="140"/>
    </row>
    <row r="8" spans="1:3" ht="17.25" customHeight="1" x14ac:dyDescent="0.25">
      <c r="A8" s="141" t="s">
        <v>20</v>
      </c>
      <c r="B8" s="141"/>
      <c r="C8" s="141"/>
    </row>
    <row r="10" spans="1:3" ht="19.5" customHeight="1" x14ac:dyDescent="0.3">
      <c r="A10" s="46" t="s">
        <v>19</v>
      </c>
      <c r="B10" s="46" t="s">
        <v>18</v>
      </c>
      <c r="C10" s="8"/>
    </row>
    <row r="11" spans="1:3" ht="18" customHeight="1" x14ac:dyDescent="0.3">
      <c r="A11" s="47" t="s">
        <v>14</v>
      </c>
      <c r="B11" s="48" t="s">
        <v>17</v>
      </c>
      <c r="C11" s="8"/>
    </row>
    <row r="12" spans="1:3" ht="16.5" x14ac:dyDescent="0.3">
      <c r="A12" s="49"/>
      <c r="B12" s="8"/>
      <c r="C12" s="8"/>
    </row>
    <row r="13" spans="1:3" ht="23.25" customHeight="1" x14ac:dyDescent="0.3">
      <c r="A13" s="50" t="s">
        <v>16</v>
      </c>
      <c r="B13" s="8"/>
      <c r="C13" s="8"/>
    </row>
    <row r="14" spans="1:3" ht="17.25" thickBot="1" x14ac:dyDescent="0.35">
      <c r="A14" s="8"/>
      <c r="B14" s="8"/>
      <c r="C14" s="8"/>
    </row>
    <row r="15" spans="1:3" ht="75.75" customHeight="1" x14ac:dyDescent="0.25">
      <c r="A15" s="51" t="s">
        <v>15</v>
      </c>
      <c r="B15" s="52" t="s">
        <v>14</v>
      </c>
      <c r="C15" s="25" t="s">
        <v>59</v>
      </c>
    </row>
    <row r="16" spans="1:3" ht="37.5" customHeight="1" x14ac:dyDescent="0.25">
      <c r="A16" s="53" t="s">
        <v>13</v>
      </c>
      <c r="B16" s="54" t="s">
        <v>66</v>
      </c>
      <c r="C16" s="56" t="s">
        <v>12</v>
      </c>
    </row>
    <row r="17" spans="1:6" ht="30.75" customHeight="1" x14ac:dyDescent="0.25">
      <c r="A17" s="53" t="s">
        <v>11</v>
      </c>
      <c r="B17" s="26" t="s">
        <v>67</v>
      </c>
      <c r="C17" s="57"/>
    </row>
    <row r="18" spans="1:6" ht="33" x14ac:dyDescent="0.25">
      <c r="A18" s="53" t="s">
        <v>10</v>
      </c>
      <c r="B18" s="58" t="s">
        <v>68</v>
      </c>
      <c r="C18" s="57"/>
    </row>
    <row r="19" spans="1:6" ht="31.5" customHeight="1" x14ac:dyDescent="0.25">
      <c r="A19" s="53" t="s">
        <v>9</v>
      </c>
      <c r="B19" s="45" t="s">
        <v>63</v>
      </c>
      <c r="C19" s="57"/>
    </row>
    <row r="20" spans="1:6" ht="49.5" x14ac:dyDescent="0.25">
      <c r="A20" s="59" t="s">
        <v>122</v>
      </c>
      <c r="B20" s="45" t="s">
        <v>7</v>
      </c>
      <c r="C20" s="57"/>
    </row>
    <row r="21" spans="1:6" ht="16.899999999999999" customHeight="1" x14ac:dyDescent="0.25">
      <c r="A21" s="60" t="s">
        <v>6</v>
      </c>
      <c r="B21" s="61"/>
      <c r="C21" s="62"/>
    </row>
    <row r="22" spans="1:6" s="122" customFormat="1" ht="21" customHeight="1" thickBot="1" x14ac:dyDescent="0.35">
      <c r="A22" s="120" t="s">
        <v>123</v>
      </c>
      <c r="B22" s="121"/>
      <c r="C22" s="65">
        <v>950</v>
      </c>
    </row>
    <row r="23" spans="1:6" ht="17.25" customHeight="1" thickBot="1" x14ac:dyDescent="0.35">
      <c r="A23" s="63" t="s">
        <v>5</v>
      </c>
      <c r="B23" s="64"/>
      <c r="C23" s="65">
        <f>+'2'!G40</f>
        <v>1087075</v>
      </c>
    </row>
    <row r="24" spans="1:6" ht="16.5" x14ac:dyDescent="0.3">
      <c r="A24" s="8"/>
      <c r="B24" s="8"/>
      <c r="C24" s="8"/>
    </row>
    <row r="25" spans="1:6" ht="18.75" x14ac:dyDescent="0.35">
      <c r="F25" s="123" t="s">
        <v>124</v>
      </c>
    </row>
  </sheetData>
  <mergeCells count="4">
    <mergeCell ref="B2:C2"/>
    <mergeCell ref="B3:C3"/>
    <mergeCell ref="A7:C7"/>
    <mergeCell ref="A8:C8"/>
  </mergeCells>
  <pageMargins left="0.45" right="0.24" top="0.75" bottom="0.4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" sqref="B1:C3"/>
    </sheetView>
  </sheetViews>
  <sheetFormatPr defaultColWidth="9.140625" defaultRowHeight="13.5" x14ac:dyDescent="0.25"/>
  <cols>
    <col min="1" max="1" width="28.140625" style="3" customWidth="1"/>
    <col min="2" max="2" width="48.140625" style="3" customWidth="1"/>
    <col min="3" max="3" width="25.140625" style="3" customWidth="1"/>
    <col min="4" max="4" width="9.140625" style="3"/>
    <col min="5" max="5" width="49.85546875" style="3" customWidth="1"/>
    <col min="6" max="16384" width="9.140625" style="3"/>
  </cols>
  <sheetData>
    <row r="1" spans="1:3" ht="23.25" customHeight="1" x14ac:dyDescent="0.3">
      <c r="B1" s="124"/>
      <c r="C1" s="157" t="s">
        <v>88</v>
      </c>
    </row>
    <row r="2" spans="1:3" ht="17.25" x14ac:dyDescent="0.3">
      <c r="B2" s="139" t="s">
        <v>57</v>
      </c>
      <c r="C2" s="139"/>
    </row>
    <row r="3" spans="1:3" ht="17.25" x14ac:dyDescent="0.3">
      <c r="B3" s="139" t="s">
        <v>4</v>
      </c>
      <c r="C3" s="139"/>
    </row>
    <row r="4" spans="1:3" hidden="1" x14ac:dyDescent="0.25"/>
    <row r="6" spans="1:3" ht="56.25" customHeight="1" x14ac:dyDescent="0.25">
      <c r="A6" s="140" t="s">
        <v>89</v>
      </c>
      <c r="B6" s="140"/>
      <c r="C6" s="140"/>
    </row>
    <row r="7" spans="1:3" ht="17.25" customHeight="1" x14ac:dyDescent="0.25">
      <c r="A7" s="141" t="s">
        <v>90</v>
      </c>
      <c r="B7" s="141"/>
      <c r="C7" s="141"/>
    </row>
    <row r="9" spans="1:3" ht="19.5" customHeight="1" x14ac:dyDescent="0.3">
      <c r="A9" s="46" t="s">
        <v>19</v>
      </c>
      <c r="B9" s="46" t="s">
        <v>18</v>
      </c>
      <c r="C9" s="8"/>
    </row>
    <row r="10" spans="1:3" ht="18" customHeight="1" x14ac:dyDescent="0.3">
      <c r="A10" s="47">
        <v>1139</v>
      </c>
      <c r="B10" s="48" t="s">
        <v>91</v>
      </c>
      <c r="C10" s="8"/>
    </row>
    <row r="11" spans="1:3" ht="16.5" x14ac:dyDescent="0.3">
      <c r="A11" s="49"/>
      <c r="B11" s="8"/>
      <c r="C11" s="8"/>
    </row>
    <row r="12" spans="1:3" ht="16.5" x14ac:dyDescent="0.3">
      <c r="A12" s="50" t="s">
        <v>16</v>
      </c>
      <c r="B12" s="8"/>
      <c r="C12" s="8"/>
    </row>
    <row r="13" spans="1:3" ht="9.6" customHeight="1" x14ac:dyDescent="0.3">
      <c r="A13" s="49"/>
      <c r="B13" s="8"/>
      <c r="C13" s="8"/>
    </row>
    <row r="14" spans="1:3" ht="16.5" x14ac:dyDescent="0.3">
      <c r="A14" s="8"/>
      <c r="B14" s="8"/>
      <c r="C14" s="8"/>
    </row>
    <row r="15" spans="1:3" ht="92.25" customHeight="1" x14ac:dyDescent="0.25">
      <c r="A15" s="26" t="s">
        <v>15</v>
      </c>
      <c r="B15" s="117" t="s">
        <v>92</v>
      </c>
      <c r="C15" s="25" t="s">
        <v>93</v>
      </c>
    </row>
    <row r="16" spans="1:3" ht="37.5" customHeight="1" x14ac:dyDescent="0.25">
      <c r="A16" s="26" t="s">
        <v>13</v>
      </c>
      <c r="B16" s="54" t="s">
        <v>66</v>
      </c>
      <c r="C16" s="55" t="s">
        <v>12</v>
      </c>
    </row>
    <row r="17" spans="1:3" ht="30.75" customHeight="1" x14ac:dyDescent="0.25">
      <c r="A17" s="26" t="s">
        <v>11</v>
      </c>
      <c r="B17" s="26" t="s">
        <v>91</v>
      </c>
      <c r="C17" s="79"/>
    </row>
    <row r="18" spans="1:3" ht="87.75" customHeight="1" x14ac:dyDescent="0.25">
      <c r="A18" s="26" t="s">
        <v>10</v>
      </c>
      <c r="B18" s="58" t="s">
        <v>94</v>
      </c>
      <c r="C18" s="79"/>
    </row>
    <row r="19" spans="1:3" ht="16.5" x14ac:dyDescent="0.25">
      <c r="A19" s="26" t="s">
        <v>9</v>
      </c>
      <c r="B19" s="45" t="s">
        <v>95</v>
      </c>
      <c r="C19" s="79"/>
    </row>
    <row r="20" spans="1:3" ht="36" customHeight="1" x14ac:dyDescent="0.25">
      <c r="A20" s="118" t="s">
        <v>8</v>
      </c>
      <c r="B20" s="45" t="s">
        <v>96</v>
      </c>
      <c r="C20" s="79"/>
    </row>
    <row r="21" spans="1:3" ht="16.899999999999999" customHeight="1" x14ac:dyDescent="0.25">
      <c r="A21" s="142" t="s">
        <v>6</v>
      </c>
      <c r="B21" s="142"/>
      <c r="C21" s="79"/>
    </row>
    <row r="22" spans="1:3" ht="21.75" customHeight="1" x14ac:dyDescent="0.3">
      <c r="A22" s="29" t="s">
        <v>5</v>
      </c>
      <c r="B22" s="29"/>
      <c r="C22" s="119">
        <f>+'2'!G24</f>
        <v>-1087075</v>
      </c>
    </row>
    <row r="23" spans="1:3" ht="16.5" x14ac:dyDescent="0.3">
      <c r="A23" s="8"/>
      <c r="B23" s="8"/>
      <c r="C23" s="8"/>
    </row>
  </sheetData>
  <mergeCells count="5">
    <mergeCell ref="A21:B21"/>
    <mergeCell ref="B2:C2"/>
    <mergeCell ref="B3:C3"/>
    <mergeCell ref="A6:C6"/>
    <mergeCell ref="A7:C7"/>
  </mergeCells>
  <pageMargins left="0.45" right="0.24" top="0.75" bottom="0.49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Zeros="0" tabSelected="1" view="pageBreakPreview" zoomScaleSheetLayoutView="100" workbookViewId="0">
      <selection activeCell="E6" sqref="E6:E7"/>
    </sheetView>
  </sheetViews>
  <sheetFormatPr defaultColWidth="9.140625" defaultRowHeight="16.5" outlineLevelCol="1" x14ac:dyDescent="0.25"/>
  <cols>
    <col min="1" max="1" width="15.42578125" style="80" customWidth="1" outlineLevel="1"/>
    <col min="2" max="2" width="33.85546875" style="80" customWidth="1" outlineLevel="1"/>
    <col min="3" max="3" width="8" style="88" bestFit="1" customWidth="1"/>
    <col min="4" max="4" width="11.140625" style="88" customWidth="1"/>
    <col min="5" max="5" width="17.28515625" style="89" customWidth="1"/>
    <col min="6" max="6" width="12.28515625" style="80" customWidth="1"/>
    <col min="7" max="7" width="17" style="80" customWidth="1"/>
    <col min="8" max="16384" width="9.140625" style="80"/>
  </cols>
  <sheetData>
    <row r="1" spans="1:7" ht="17.25" customHeight="1" x14ac:dyDescent="0.25">
      <c r="A1" s="81"/>
      <c r="B1" s="81"/>
      <c r="C1" s="81"/>
      <c r="D1" s="80"/>
      <c r="E1" s="82"/>
      <c r="F1" s="83"/>
      <c r="G1" s="84" t="s">
        <v>115</v>
      </c>
    </row>
    <row r="2" spans="1:7" ht="17.25" customHeight="1" x14ac:dyDescent="0.3">
      <c r="A2" s="81"/>
      <c r="B2" s="81"/>
      <c r="C2" s="81"/>
      <c r="D2" s="80"/>
      <c r="E2" s="85"/>
      <c r="F2" s="83"/>
      <c r="G2" s="86" t="s">
        <v>54</v>
      </c>
    </row>
    <row r="3" spans="1:7" ht="15.6" customHeight="1" x14ac:dyDescent="0.3">
      <c r="A3" s="81"/>
      <c r="B3" s="81"/>
      <c r="C3" s="81"/>
      <c r="D3" s="80"/>
      <c r="E3" s="85"/>
      <c r="F3" s="83"/>
      <c r="G3" s="87" t="s">
        <v>36</v>
      </c>
    </row>
    <row r="4" spans="1:7" ht="61.5" customHeight="1" x14ac:dyDescent="0.25">
      <c r="A4" s="146" t="s">
        <v>110</v>
      </c>
      <c r="B4" s="146"/>
      <c r="C4" s="146"/>
      <c r="D4" s="146"/>
      <c r="E4" s="146"/>
      <c r="F4" s="146"/>
      <c r="G4" s="146"/>
    </row>
    <row r="5" spans="1:7" x14ac:dyDescent="0.25">
      <c r="G5" s="90"/>
    </row>
    <row r="6" spans="1:7" s="88" customFormat="1" ht="73.5" customHeight="1" x14ac:dyDescent="0.25">
      <c r="A6" s="91" t="s">
        <v>98</v>
      </c>
      <c r="B6" s="147" t="s">
        <v>99</v>
      </c>
      <c r="C6" s="149" t="s">
        <v>100</v>
      </c>
      <c r="D6" s="149" t="s">
        <v>101</v>
      </c>
      <c r="E6" s="153" t="s">
        <v>121</v>
      </c>
      <c r="F6" s="151" t="s">
        <v>102</v>
      </c>
      <c r="G6" s="152"/>
    </row>
    <row r="7" spans="1:7" s="88" customFormat="1" ht="59.25" customHeight="1" x14ac:dyDescent="0.25">
      <c r="A7" s="92"/>
      <c r="B7" s="148"/>
      <c r="C7" s="150"/>
      <c r="D7" s="150"/>
      <c r="E7" s="154"/>
      <c r="F7" s="93" t="s">
        <v>103</v>
      </c>
      <c r="G7" s="94" t="s">
        <v>104</v>
      </c>
    </row>
    <row r="8" spans="1:7" s="88" customFormat="1" ht="24.6" customHeight="1" x14ac:dyDescent="0.25">
      <c r="A8" s="95"/>
      <c r="B8" s="143" t="s">
        <v>0</v>
      </c>
      <c r="C8" s="144"/>
      <c r="D8" s="144"/>
      <c r="E8" s="144"/>
      <c r="F8" s="145"/>
      <c r="G8" s="96">
        <f>(G9)</f>
        <v>1087075</v>
      </c>
    </row>
    <row r="9" spans="1:7" s="102" customFormat="1" ht="27" customHeight="1" x14ac:dyDescent="0.25">
      <c r="A9" s="95" t="s">
        <v>105</v>
      </c>
      <c r="B9" s="97" t="s">
        <v>106</v>
      </c>
      <c r="C9" s="98" t="s">
        <v>1</v>
      </c>
      <c r="D9" s="99"/>
      <c r="E9" s="100"/>
      <c r="F9" s="101"/>
      <c r="G9" s="96">
        <f>G10</f>
        <v>1087075</v>
      </c>
    </row>
    <row r="10" spans="1:7" s="109" customFormat="1" ht="21.75" customHeight="1" x14ac:dyDescent="0.25">
      <c r="A10" s="103" t="s">
        <v>108</v>
      </c>
      <c r="B10" s="104" t="s">
        <v>109</v>
      </c>
      <c r="C10" s="105"/>
      <c r="D10" s="105"/>
      <c r="E10" s="106"/>
      <c r="F10" s="107"/>
      <c r="G10" s="108">
        <f>SUM(G12:G17)</f>
        <v>1087075</v>
      </c>
    </row>
    <row r="11" spans="1:7" s="109" customFormat="1" ht="22.5" customHeight="1" x14ac:dyDescent="0.25">
      <c r="A11" s="103"/>
      <c r="B11" s="104" t="s">
        <v>120</v>
      </c>
      <c r="C11" s="105"/>
      <c r="D11" s="105"/>
      <c r="E11" s="106"/>
      <c r="F11" s="107"/>
      <c r="G11" s="108"/>
    </row>
    <row r="12" spans="1:7" s="1" customFormat="1" ht="33" x14ac:dyDescent="0.25">
      <c r="A12" s="110" t="s">
        <v>117</v>
      </c>
      <c r="B12" s="111" t="s">
        <v>118</v>
      </c>
      <c r="C12" s="112" t="s">
        <v>107</v>
      </c>
      <c r="D12" s="113" t="s">
        <v>119</v>
      </c>
      <c r="E12" s="114">
        <v>1140700</v>
      </c>
      <c r="F12" s="115">
        <v>425</v>
      </c>
      <c r="G12" s="116">
        <f t="shared" ref="G12:G17" si="0">+E12*F12/1000</f>
        <v>484797.5</v>
      </c>
    </row>
    <row r="13" spans="1:7" s="1" customFormat="1" ht="33" x14ac:dyDescent="0.25">
      <c r="A13" s="110" t="s">
        <v>117</v>
      </c>
      <c r="B13" s="111" t="s">
        <v>118</v>
      </c>
      <c r="C13" s="112" t="s">
        <v>107</v>
      </c>
      <c r="D13" s="113" t="s">
        <v>119</v>
      </c>
      <c r="E13" s="114">
        <v>1140700</v>
      </c>
      <c r="F13" s="115">
        <v>40</v>
      </c>
      <c r="G13" s="116">
        <f t="shared" si="0"/>
        <v>45628</v>
      </c>
    </row>
    <row r="14" spans="1:7" s="1" customFormat="1" ht="33" x14ac:dyDescent="0.25">
      <c r="A14" s="110" t="s">
        <v>117</v>
      </c>
      <c r="B14" s="111" t="s">
        <v>118</v>
      </c>
      <c r="C14" s="112" t="s">
        <v>107</v>
      </c>
      <c r="D14" s="113" t="s">
        <v>119</v>
      </c>
      <c r="E14" s="114">
        <v>1157200</v>
      </c>
      <c r="F14" s="115">
        <v>200</v>
      </c>
      <c r="G14" s="116">
        <f t="shared" si="0"/>
        <v>231440</v>
      </c>
    </row>
    <row r="15" spans="1:7" s="1" customFormat="1" ht="33" x14ac:dyDescent="0.25">
      <c r="A15" s="110" t="s">
        <v>117</v>
      </c>
      <c r="B15" s="111" t="s">
        <v>118</v>
      </c>
      <c r="C15" s="112" t="s">
        <v>107</v>
      </c>
      <c r="D15" s="113" t="s">
        <v>119</v>
      </c>
      <c r="E15" s="114">
        <v>816200</v>
      </c>
      <c r="F15" s="115">
        <v>100</v>
      </c>
      <c r="G15" s="116">
        <f t="shared" si="0"/>
        <v>81620</v>
      </c>
    </row>
    <row r="16" spans="1:7" s="1" customFormat="1" ht="33" x14ac:dyDescent="0.25">
      <c r="A16" s="110" t="s">
        <v>117</v>
      </c>
      <c r="B16" s="111" t="s">
        <v>118</v>
      </c>
      <c r="C16" s="112" t="s">
        <v>107</v>
      </c>
      <c r="D16" s="113" t="s">
        <v>119</v>
      </c>
      <c r="E16" s="114">
        <v>1316700</v>
      </c>
      <c r="F16" s="115">
        <v>110</v>
      </c>
      <c r="G16" s="116">
        <f t="shared" si="0"/>
        <v>144837</v>
      </c>
    </row>
    <row r="17" spans="1:7" s="1" customFormat="1" ht="33" x14ac:dyDescent="0.25">
      <c r="A17" s="110" t="s">
        <v>117</v>
      </c>
      <c r="B17" s="111" t="s">
        <v>118</v>
      </c>
      <c r="C17" s="112" t="s">
        <v>107</v>
      </c>
      <c r="D17" s="113" t="s">
        <v>119</v>
      </c>
      <c r="E17" s="114">
        <v>1316700</v>
      </c>
      <c r="F17" s="115">
        <v>75</v>
      </c>
      <c r="G17" s="116">
        <f t="shared" si="0"/>
        <v>98752.5</v>
      </c>
    </row>
    <row r="18" spans="1:7" s="1" customFormat="1" x14ac:dyDescent="0.25">
      <c r="A18" s="110"/>
      <c r="B18" s="111"/>
      <c r="C18" s="112"/>
      <c r="D18" s="113"/>
      <c r="E18" s="114"/>
      <c r="F18" s="115"/>
      <c r="G18" s="116"/>
    </row>
  </sheetData>
  <mergeCells count="7">
    <mergeCell ref="B8:F8"/>
    <mergeCell ref="A4:G4"/>
    <mergeCell ref="B6:B7"/>
    <mergeCell ref="C6:C7"/>
    <mergeCell ref="D6:D7"/>
    <mergeCell ref="F6:G6"/>
    <mergeCell ref="E6:E7"/>
  </mergeCells>
  <pageMargins left="0.4" right="0.16" top="0.5" bottom="0.35" header="0.3" footer="0.16"/>
  <pageSetup paperSize="9" scale="85" firstPageNumber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B7" sqref="B7:B10"/>
    </sheetView>
  </sheetViews>
  <sheetFormatPr defaultRowHeight="15" x14ac:dyDescent="0.25"/>
  <cols>
    <col min="1" max="1" width="14.7109375" customWidth="1"/>
    <col min="2" max="2" width="16" customWidth="1"/>
  </cols>
  <sheetData>
    <row r="1" spans="1:2" ht="16.5" x14ac:dyDescent="0.25">
      <c r="A1" s="1">
        <v>4239</v>
      </c>
      <c r="B1" s="2">
        <v>20939.599999999999</v>
      </c>
    </row>
    <row r="2" spans="1:2" ht="16.5" x14ac:dyDescent="0.25">
      <c r="A2" s="1">
        <v>4252</v>
      </c>
      <c r="B2" s="2">
        <v>4001.2</v>
      </c>
    </row>
    <row r="3" spans="1:2" ht="16.5" x14ac:dyDescent="0.25">
      <c r="A3" s="1">
        <v>4261</v>
      </c>
      <c r="B3" s="2">
        <v>24221.5</v>
      </c>
    </row>
    <row r="4" spans="1:2" ht="16.5" x14ac:dyDescent="0.25">
      <c r="A4" s="1">
        <v>4264</v>
      </c>
      <c r="B4" s="2">
        <v>658398.19999999995</v>
      </c>
    </row>
    <row r="5" spans="1:2" ht="16.5" x14ac:dyDescent="0.25">
      <c r="A5" s="1">
        <v>4267</v>
      </c>
      <c r="B5" s="2">
        <v>51113.2</v>
      </c>
    </row>
    <row r="6" spans="1:2" ht="16.5" x14ac:dyDescent="0.25">
      <c r="A6" s="1">
        <v>4269</v>
      </c>
      <c r="B6" s="2">
        <v>58135.199999999997</v>
      </c>
    </row>
    <row r="7" spans="1:2" ht="16.5" x14ac:dyDescent="0.25">
      <c r="A7" s="1">
        <v>5121</v>
      </c>
      <c r="B7" s="2">
        <v>34800</v>
      </c>
    </row>
    <row r="8" spans="1:2" ht="16.5" x14ac:dyDescent="0.25">
      <c r="A8" s="1">
        <v>5122</v>
      </c>
      <c r="B8" s="2">
        <v>30780.6</v>
      </c>
    </row>
    <row r="9" spans="1:2" ht="16.5" x14ac:dyDescent="0.25">
      <c r="A9" s="1">
        <v>5129</v>
      </c>
      <c r="B9" s="2">
        <v>165718.20000000001</v>
      </c>
    </row>
    <row r="10" spans="1:2" ht="16.5" x14ac:dyDescent="0.25">
      <c r="A10" s="1">
        <v>5132</v>
      </c>
      <c r="B10" s="2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Sheet1</vt:lpstr>
      <vt:lpstr>'1'!Print_Area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Ashot Pirumyan</cp:lastModifiedBy>
  <cp:lastPrinted>2021-10-25T13:07:06Z</cp:lastPrinted>
  <dcterms:created xsi:type="dcterms:W3CDTF">2019-11-26T09:27:58Z</dcterms:created>
  <dcterms:modified xsi:type="dcterms:W3CDTF">2021-10-27T13:09:54Z</dcterms:modified>
</cp:coreProperties>
</file>