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Էկրան\Էկրան\2021 նյութեր\Որոշումներ\Տարածքային\kar 3\"/>
    </mc:Choice>
  </mc:AlternateContent>
  <bookViews>
    <workbookView xWindow="0" yWindow="0" windowWidth="24000" windowHeight="9735" activeTab="5"/>
  </bookViews>
  <sheets>
    <sheet name="havelvac 1" sheetId="48" r:id="rId1"/>
    <sheet name="havelvac 2" sheetId="50" r:id="rId2"/>
    <sheet name="havelvac3" sheetId="42" r:id="rId3"/>
    <sheet name="havelvac 4" sheetId="49" r:id="rId4"/>
    <sheet name="havelvac 5" sheetId="47" r:id="rId5"/>
    <sheet name="havelvac 6" sheetId="45" r:id="rId6"/>
  </sheets>
  <definedNames>
    <definedName name="AgencyCode" localSheetId="0">#REF!</definedName>
    <definedName name="AgencyCode" localSheetId="3">#REF!</definedName>
    <definedName name="AgencyCode" localSheetId="4">#REF!</definedName>
    <definedName name="AgencyCode" localSheetId="5">#REF!</definedName>
    <definedName name="AgencyCode">#REF!</definedName>
    <definedName name="AgencyName" localSheetId="0">#REF!</definedName>
    <definedName name="AgencyName" localSheetId="3">#REF!</definedName>
    <definedName name="AgencyName" localSheetId="4">#REF!</definedName>
    <definedName name="AgencyName" localSheetId="5">#REF!</definedName>
    <definedName name="AgencyName">#REF!</definedName>
    <definedName name="davit" localSheetId="0">#REF!</definedName>
    <definedName name="davit" localSheetId="3">#REF!</definedName>
    <definedName name="davit" localSheetId="4">#REF!</definedName>
    <definedName name="davit" localSheetId="5">#REF!</definedName>
    <definedName name="davit">#REF!</definedName>
    <definedName name="Functional1" localSheetId="0">#REF!</definedName>
    <definedName name="Functional1" localSheetId="3">#REF!</definedName>
    <definedName name="Functional1" localSheetId="4">#REF!</definedName>
    <definedName name="Functional1" localSheetId="5">#REF!</definedName>
    <definedName name="Functional1">#REF!</definedName>
    <definedName name="ggg" localSheetId="0">#REF!</definedName>
    <definedName name="ggg" localSheetId="3">#REF!</definedName>
    <definedName name="ggg" localSheetId="4">#REF!</definedName>
    <definedName name="ggg" localSheetId="5">#REF!</definedName>
    <definedName name="ggg">#REF!</definedName>
    <definedName name="PANature" localSheetId="0">#REF!</definedName>
    <definedName name="PANature" localSheetId="3">#REF!</definedName>
    <definedName name="PANature" localSheetId="4">#REF!</definedName>
    <definedName name="PANature" localSheetId="5">#REF!</definedName>
    <definedName name="PANature">#REF!</definedName>
    <definedName name="PAType" localSheetId="0">#REF!</definedName>
    <definedName name="PAType" localSheetId="3">#REF!</definedName>
    <definedName name="PAType" localSheetId="4">#REF!</definedName>
    <definedName name="PAType" localSheetId="5">#REF!</definedName>
    <definedName name="PAType">#REF!</definedName>
    <definedName name="Performance2" localSheetId="0">#REF!</definedName>
    <definedName name="Performance2" localSheetId="3">#REF!</definedName>
    <definedName name="Performance2" localSheetId="4">#REF!</definedName>
    <definedName name="Performance2" localSheetId="5">#REF!</definedName>
    <definedName name="Performance2">#REF!</definedName>
    <definedName name="PerformanceType" localSheetId="0">#REF!</definedName>
    <definedName name="PerformanceType" localSheetId="3">#REF!</definedName>
    <definedName name="PerformanceType" localSheetId="4">#REF!</definedName>
    <definedName name="PerformanceType" localSheetId="5">#REF!</definedName>
    <definedName name="PerformanceType">#REF!</definedName>
    <definedName name="Հավելված" localSheetId="0">#REF!</definedName>
    <definedName name="Հավելված" localSheetId="3">#REF!</definedName>
    <definedName name="Հավելված" localSheetId="4">#REF!</definedName>
    <definedName name="Հավելված" localSheetId="5">#REF!</definedName>
    <definedName name="Հավելված">#REF!</definedName>
    <definedName name="Մաս" localSheetId="0">#REF!</definedName>
    <definedName name="Մաս" localSheetId="3">#REF!</definedName>
    <definedName name="Մաս" localSheetId="4">#REF!</definedName>
    <definedName name="Մաս" localSheetId="5">#REF!</definedName>
    <definedName name="Մաս">#REF!</definedName>
    <definedName name="շախմատիստ" localSheetId="0">#REF!</definedName>
    <definedName name="շախմատիստ" localSheetId="3">#REF!</definedName>
    <definedName name="շախմատիստ" localSheetId="4">#REF!</definedName>
    <definedName name="շախմատիստ" localSheetId="5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17" i="42" l="1"/>
  <c r="D22" i="47" s="1"/>
  <c r="E16" i="49"/>
  <c r="F34" i="50"/>
  <c r="D15" i="42" l="1"/>
  <c r="D25" i="48"/>
  <c r="D11" i="48"/>
  <c r="D10" i="48" l="1"/>
  <c r="C20" i="45"/>
  <c r="C13" i="45"/>
  <c r="C18" i="47" l="1"/>
  <c r="C19" i="45" s="1"/>
  <c r="C17" i="47"/>
  <c r="C18" i="45" s="1"/>
  <c r="C16" i="47"/>
  <c r="C17" i="45" s="1"/>
  <c r="C12" i="47"/>
  <c r="D14" i="42"/>
  <c r="D12" i="42" s="1"/>
  <c r="C15" i="42"/>
  <c r="F16" i="49" s="1"/>
  <c r="B14" i="42"/>
  <c r="D23" i="45" l="1"/>
  <c r="D10" i="42"/>
  <c r="G41" i="50"/>
  <c r="G40" i="50"/>
  <c r="G25" i="50"/>
  <c r="G24" i="50" s="1"/>
  <c r="G23" i="50" s="1"/>
  <c r="G21" i="50" s="1"/>
  <c r="G19" i="50" s="1"/>
  <c r="G18" i="50" s="1"/>
  <c r="G16" i="50" s="1"/>
  <c r="G14" i="50" s="1"/>
  <c r="G12" i="50" s="1"/>
  <c r="G39" i="50" l="1"/>
  <c r="G38" i="50" s="1"/>
  <c r="G36" i="50" s="1"/>
  <c r="G34" i="50" s="1"/>
  <c r="G31" i="50" s="1"/>
  <c r="G29" i="50" s="1"/>
  <c r="G27" i="50" s="1"/>
  <c r="G11" i="50" s="1"/>
</calcChain>
</file>

<file path=xl/sharedStrings.xml><?xml version="1.0" encoding="utf-8"?>
<sst xmlns="http://schemas.openxmlformats.org/spreadsheetml/2006/main" count="213" uniqueCount="122">
  <si>
    <t>Արդյունքի չափորոշիչներ</t>
  </si>
  <si>
    <t>Ծրագրի դասիչը</t>
  </si>
  <si>
    <t>Ծրագրի անվանումը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</si>
  <si>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</si>
  <si>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</si>
  <si>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</si>
  <si>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</si>
  <si>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</si>
  <si>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</si>
  <si>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</si>
  <si>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 xml:space="preserve">Միջոցառումն իրականացնողի անվանումը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</si>
  <si>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</si>
  <si>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</si>
  <si>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</si>
  <si>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</si>
  <si>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Ծրագրի միջոցառումներ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</si>
  <si>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</si>
  <si>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</si>
  <si>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</si>
  <si>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</si>
  <si>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</si>
  <si>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</si>
  <si>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</si>
  <si>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</si>
  <si>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</si>
  <si>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</si>
  <si>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</si>
  <si>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</si>
  <si>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</si>
  <si>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         ՄԱՍ 2. ՊԵՏԱԿԱՆ ՄԱՐՄՆԻ ԳԾՈՎ ԱՐԴՅՈՒՆՔԱՅԻՆ (ԿԱՏԱՐՈՂԱԿԱՆ) ՑՈՒՑԱՆԻՇՆԵՐԸ</t>
  </si>
  <si>
    <t>/հազար դրամ/</t>
  </si>
  <si>
    <t>հազար դրամ/</t>
  </si>
  <si>
    <t>Հավելված 1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</si>
  <si>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</si>
  <si>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</si>
  <si>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</si>
  <si>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</si>
  <si>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01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</si>
  <si>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</si>
  <si>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>Ծառայությունների մատուցում</t>
  </si>
  <si>
    <t>այդ թվում՝</t>
  </si>
  <si>
    <t>Միջոցառման նկարագրությունը՝</t>
  </si>
  <si>
    <t>Ծրագրի միջոցառումները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</si>
  <si>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</si>
  <si>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</si>
  <si>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</si>
  <si>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ՀՀ կառավարության պահուստային ֆոնդ</t>
  </si>
  <si>
    <t>ՀՀ կառավարություն</t>
  </si>
  <si>
    <t xml:space="preserve"> 1139</t>
  </si>
  <si>
    <t xml:space="preserve"> 11001</t>
  </si>
  <si>
    <t xml:space="preserve"> ՀՀ կառավարություն</t>
  </si>
  <si>
    <t xml:space="preserve"> ԱՅԼ  ԾԱԽՍԵՐ</t>
  </si>
  <si>
    <t xml:space="preserve"> Պահուստային միջոցներ</t>
  </si>
  <si>
    <t xml:space="preserve"> Պետական բյուջեում չկանխատեսված՝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</si>
  <si>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արդյունավետություն և թափանցիկություն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</si>
  <si>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</si>
  <si>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ՀՀ կառավարության պահուստային ֆոնդ</t>
  </si>
  <si>
    <t>ԸՆԴԱՄԵՆԸ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</si>
  <si>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</si>
  <si>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այդ թվում` ըստ կատարողների</t>
  </si>
  <si>
    <t>ԸՆԹԱՑԻԿ ԾԱԽՍԵՐ</t>
  </si>
  <si>
    <t>Ծրագրի անվանումը՝</t>
  </si>
  <si>
    <t>Ծրագրի նպատակը՝</t>
  </si>
  <si>
    <t>Վերջնական արդյունքի նկարագրությունը՝</t>
  </si>
  <si>
    <t>Տարի</t>
  </si>
  <si>
    <t>Հավելված 5</t>
  </si>
  <si>
    <t>ՀՀ տարածքային կառավարման և ենթակառուցվածքների նախարարություն</t>
  </si>
  <si>
    <t>ԴՐԱՄԱՇՆՈՐՀՆԵՐ</t>
  </si>
  <si>
    <t xml:space="preserve"> ՀՀ կառավարություն </t>
  </si>
  <si>
    <t>Հավելված 3</t>
  </si>
  <si>
    <t>Հավելված 4</t>
  </si>
  <si>
    <t>Ծրագրային դասիչը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</si>
  <si>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</si>
  <si>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Ծրագիր</t>
  </si>
  <si>
    <t>Միջոցառում</t>
  </si>
  <si>
    <t>Ընդամենը</t>
  </si>
  <si>
    <t>այդ թվում`</t>
  </si>
  <si>
    <t xml:space="preserve">ՀՀ կառավարության  2021 թվականի </t>
  </si>
  <si>
    <t xml:space="preserve">ՀԱՅԱՍՏԱՆԻ ՀԱՆՐԱՊԵՏՈՒԹՅԱՆ ԿԱՌԱՎԱՐՈՒԹՅԱՆ 2020 ԹՎԱԿԱՆԻ ԴԵԿՏԵՄԲԵՐԻ 30-Ի N 2215-Ն ՈՐՈՇՄԱՆ N 3  և N 4 ՀԱՎԵԼՎԱԾՈՒՄ ԿԱՏԱՐՎՈՂ  ԼՐԱՑՈՒՄՆԵՐԸ  ԵՎ  ՓՈՓՈԽՈՒԹՅՈՒՆՆԵՐԸ  </t>
  </si>
  <si>
    <t xml:space="preserve"> Տրանսֆերտների տրամադրում</t>
  </si>
  <si>
    <t xml:space="preserve"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ԹԻՎ 2215-Ն ՈՐՈՇՄԱՆ N 5  ՀԱՎԵԼՎԱԾԻ  N 1  ԱՂՅՈՒՍԱԿՈՒՄ ԿԱՏԱՐՎՈՂ  ԼՐԱՑՈՒՄՆԵՐԸ ԵՎ  ՓՈՓՈԽՈՒԹՅՈՒՆՆԵՐԸ  </t>
  </si>
  <si>
    <t>«ՀԱՅԱUՏԱՆԻ ՀԱՆՐԱՊԵՏՈՒԹՅԱՆ 2021 ԹՎԱԿԱՆԻ ՊԵՏԱԿԱՆ ԲՅՈՒՋԵԻ ՄԱUԻՆ» ՀԱՅԱUՏԱՆԻ ՀԱՆՐԱՊԵՏՈՒԹՅԱՆ OՐԵՆՔԻ N 1 ՀԱՎԵԼՎԱԾԻ N 7 ԱՂՅՈՒՍԱԿՈՒՄ ԵՎ ՀԱՅԱՍՏԱՆԻ ՀԱՆՐԱՊԵՏՈՒԹՅԱՆ ԿԱՌԱՎԱՐՈՒԹՅԱՆ 2020 ԹՎԱԿԱՆԻ ԴԵԿՏԵՄԲԵՐԻ 30-Ի N 2215-Ն ՈՐՈՇՄԱՆ N 5 ՀԱՎԵԼՎԱԾԻ N 6 ԱՂՅՈՒՍԱԿՈՒՄ ԿԱՏԱՐՎՈՂ ԼՐԱՑՈՒՄՆԵՐԸ</t>
  </si>
  <si>
    <t>08</t>
  </si>
  <si>
    <t xml:space="preserve"> ՀԱՆԳԻՍՏ, ՄՇԱԿՈՒՅԹ ԵՎ ԿՐՈՆ</t>
  </si>
  <si>
    <t>02</t>
  </si>
  <si>
    <t>07</t>
  </si>
  <si>
    <t>Մշակութային ծառայություններ</t>
  </si>
  <si>
    <t xml:space="preserve">  Մշակութային ժառանգության ծրագիր</t>
  </si>
  <si>
    <t>1075</t>
  </si>
  <si>
    <t>Հուշարձանների և մշակութային արժեքների վերականգնում և պահպանում</t>
  </si>
  <si>
    <t xml:space="preserve"> ՀՀ կրթության, գիտության, մշակույթի և սպորտի նախարարություն</t>
  </si>
  <si>
    <t xml:space="preserve"> Կապիտալ դրամաշնորհներ պետական հատվածի այլ մակարդակներին</t>
  </si>
  <si>
    <t xml:space="preserve"> Կապիտալ սուբվենցիաներ համայնքներին</t>
  </si>
  <si>
    <t xml:space="preserve"> Մշակութային ժառանգության շարունակական պահպանում, մշակութային զբոսաշրջության զարգացում և խթանում</t>
  </si>
  <si>
    <t xml:space="preserve"> Մշակութային ժառանգության պահպանում, օգտագործում, համալրում և հանրահռչակում</t>
  </si>
  <si>
    <t>Ցուցանիշների փոփոխությունը (ավելացումները նշված են դրական նշանով)</t>
  </si>
  <si>
    <t>ՀՀ տարածքային կառավարման և ենթակառուցվածքների  նախարարություն, Երևանի քաղաքապետի 30.01.2020թ. հ.46-Ա կարգադրությամբ ստեղծված մրցութային հանձնաժողովի կողմից հաղթող ճանաչված մասնակից</t>
  </si>
  <si>
    <t>2008թ.մարտի 1-ին Երևան քաղաքում տեղի ունեցած իրադարձությունների ժամանակ զոհվածների հիշատակին նվիրված հուշարձանի պատրաստում և տեղադրում, քանակ</t>
  </si>
  <si>
    <t xml:space="preserve">ՀՀ Կրթության, գիտության, մշակույթի և սպորտի նախարարություն </t>
  </si>
  <si>
    <t>Հավելված 2</t>
  </si>
  <si>
    <t>ՑԱՆԿ</t>
  </si>
  <si>
    <t>Գործառական դասիչ</t>
  </si>
  <si>
    <t xml:space="preserve">Բյուջետային հատակացումների գլխավոր կարգադրիչներ, ծրագրերի, միջոցառումների և միջոցառումներն իրականացնող պետական մարմինների անվանումները </t>
  </si>
  <si>
    <t>Բաժին</t>
  </si>
  <si>
    <t>Խումբ</t>
  </si>
  <si>
    <t>Դաս</t>
  </si>
  <si>
    <t xml:space="preserve"> Մշակութային ծառայություններ</t>
  </si>
  <si>
    <t xml:space="preserve"> Հուշարձանների և մշակութային արժեքների վերականգնում և պահպանում</t>
  </si>
  <si>
    <t>Մշակութային ժառանգության ծրագիր</t>
  </si>
  <si>
    <t>ՀԱՅԱՍՏԱՆԻ ՀԱՆՐԱՊԵՏՈՒԹՅԱՆ ԿԱՌԱՎԱՐՈՒԹՅԱՆ 2020 ԹՎԱԿԱՆԻ ԴԵԿՏԵՄԲԵՐԻ 30-Ի N 2215-Ն ՈՐՈՇՄԱՆ N 8 ՀԱՎԵԼՎԱԾԻ ՑԱՆԿՈՒՄ  ԿԱՏԱՐՎՈՂ  ԼՐԱՑՈՒՄԸ</t>
  </si>
  <si>
    <t>Հավելված 6</t>
  </si>
  <si>
    <r>
      <t xml:space="preserve"> </t>
    </r>
    <r>
      <rPr>
        <sz val="10"/>
        <rFont val="GHEA Grapalat"/>
        <family val="3"/>
      </rPr>
      <t>այդ թվում` ըստ կատարողների</t>
    </r>
  </si>
  <si>
    <t xml:space="preserve">Աջակցություն քանդակների, արձանների պատրաստման, տեղադրման և վերականգնման աշխատանքներին  </t>
  </si>
  <si>
    <t>ժամանակակից արվեստի նմուշների գիտանախագծային փաստաթղթերի կազմում, կառուցում, ամրակայում, նորոգում և վերականգնում</t>
  </si>
  <si>
    <t>Ցուցանիշների փոփոխությունը (ավելացումները նշված են դրական նշանով, իսկ նվազեցումները՝ փակագծերում)</t>
  </si>
  <si>
    <t>12002</t>
  </si>
  <si>
    <t>Ցուցանիշների փոփոխությունը 
(ավելացումները նշված են դրական նշանով)</t>
  </si>
  <si>
    <t>Ցուցանիշների փոփոխությունը (նվազեցումները նշված են  փակագծերում)</t>
  </si>
  <si>
    <t>ՀԱՅԱՍՏԱՆԻ ՀԱՆՐԱՊԵՏՈՒԹՅԱՆ ԿԱՌԱՎԱՐՈՒԹՅԱՆ 2020 ԹՎԱԿԱՆԻ ԴԵԿՏԵՄԲԵՐԻ 30-Ի N 2215-Ն ՈՐՈՇՄԱՆ N 9 ՀԱՎԵԼՎԱԾԻ NN 9.14  ԵՎ 9.47 ԱՂՅՈՒՍԱԿՆԵՐՈՒՄ ԿԱՏԱՐՎՈՂ ՓՈՓՈԽՈՒԹՅՈՒՆՆԵՐԸ ԵՎ ԼՐԱՑՈՒՄՆԵՐԸ</t>
  </si>
  <si>
    <t>ՀԱՅԱՍՏԱՆԻ ՀԱՆՐԱՊԵՏՈՒԹՅԱՆ ԿԱՌԱՎԱՐՈՒԹՅԱՆ 2020 ԹՎԱԿԱՆԻ ԴԵԿՏԵՄԲԵՐԻ 30-Ի ԹԻՎ 2215-Ն ՈՐՈՇՄԱՆ N 9.1 ՀԱՎԵԼՎԱԾԻ NN 9.1.8 ԵՎ 9.1.58 ԱՂՅՈՒՍԱԿՆԵՐՈՒՄ ԿԱՏԱՐՎՈՂ ՓՈՓՈԽՈՒԹՅՈՒՆՆԵՐԸ ԵՎ ԼՐԱՑՈՒՄՆԵՐԸ</t>
  </si>
  <si>
    <t xml:space="preserve">          ՄԱՍ 1. ՊԵՏԱԿԱՆ ՄԱՐՄՆԻ ԳԾՈՎ ԱՐԴՅՈՒՆՔԱՅԻՆ (ԿԱՏԱՐՈՂԱԿԱՆ) ՑՈՒՑԱՆԻՇՆԵՐԸ</t>
  </si>
  <si>
    <t xml:space="preserve"> ՄԱՍ 1. ՊԵՏԱԿԱՆ ՄԱՐՄՆԻ ԳԾՈՎ ԱՐԴՅՈՒՆՔԱՅԻՆ (ԿԱՏԱՐՈՂԱԿԱՆ) ՑՈՒՑԱՆԻՇՆԵՐԸ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</si>
</sst>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0.0_);\(0.0\)"/>
    <numFmt numFmtId="167" formatCode="##,##0.0;\(##,##0.0\);\-"/>
    <numFmt numFmtId="168" formatCode="#,##0.0_);\(#,##0.0\)"/>
    <numFmt numFmtId="169" formatCode="0.00_);\(0.00\)"/>
    <numFmt numFmtId="170" formatCode="#,##0.0;[Red]#,##0.0"/>
    <numFmt numFmtId="171" formatCode="_(* #,##0.0_);_(* \(#,##0.0\);_(* &quot;-&quot;??_);_(@_)"/>
    <numFmt numFmtId="172" formatCode="#,##0.0"/>
  </numFmts>
  <fonts count="3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name val="Times Armenian"/>
      <family val="1"/>
    </font>
    <font>
      <b/>
      <sz val="12"/>
      <name val="GHEA Grapalat"/>
      <family val="3"/>
    </font>
    <font>
      <i/>
      <sz val="10"/>
      <color theme="1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2"/>
    </font>
    <font>
      <b/>
      <i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name val="GHEA Grapalat"/>
      <family val="2"/>
    </font>
    <font>
      <sz val="12"/>
      <name val="GHEA Grapalat"/>
      <family val="2"/>
    </font>
    <font>
      <b/>
      <i/>
      <sz val="10"/>
      <name val="GHEA Grapalat"/>
      <family val="3"/>
    </font>
    <font>
      <b/>
      <sz val="12"/>
      <name val="GHEA Grapalat"/>
      <family val="2"/>
    </font>
    <font>
      <sz val="12"/>
      <color theme="1"/>
      <name val="GHEA Grapalat"/>
      <family val="2"/>
    </font>
    <font>
      <b/>
      <sz val="10"/>
      <name val="GHEA Grapalat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GHEA Grapalat"/>
      <family val="3"/>
    </font>
    <font>
      <sz val="10"/>
      <name val="Arial Unicode"/>
      <family val="2"/>
    </font>
    <font>
      <sz val="12"/>
      <name val="GHEA Grapalat"/>
      <family val="3"/>
    </font>
    <font>
      <b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>
      <alignment horizontal="left" vertical="top" wrapText="1"/>
    </xf>
    <xf numFmtId="0" fontId="8" fillId="0" borderId="0"/>
    <xf numFmtId="0" fontId="15" fillId="0" borderId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24" fillId="0" borderId="0">
      <alignment horizontal="left" vertical="top" wrapText="1"/>
    </xf>
    <xf numFmtId="167" fontId="24" fillId="0" borderId="0" applyFill="0" applyBorder="0" applyProtection="0">
      <alignment horizontal="right" vertical="top"/>
    </xf>
    <xf numFmtId="0" fontId="1" fillId="0" borderId="0"/>
    <xf numFmtId="0" fontId="6" fillId="0" borderId="0"/>
    <xf numFmtId="43" fontId="15" fillId="0" borderId="0" applyFont="0" applyFill="0" applyBorder="0" applyAlignment="0" applyProtection="0"/>
    <xf numFmtId="0" fontId="24" fillId="0" borderId="0">
      <alignment horizontal="left" vertical="top" wrapText="1"/>
    </xf>
    <xf numFmtId="0" fontId="36" fillId="0" borderId="0"/>
    <xf numFmtId="0" fontId="24" fillId="0" borderId="0">
      <alignment horizontal="left" vertical="top" wrapText="1"/>
    </xf>
  </cellStyleXfs>
  <cellXfs count="263">
    <xf numFmtId="0" fontId="0" fillId="0" borderId="0" xfId="0"/>
    <xf numFmtId="0" fontId="9" fillId="0" borderId="0" xfId="0" applyFont="1"/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0" xfId="0" applyFont="1"/>
    <xf numFmtId="0" fontId="9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0" fontId="9" fillId="0" borderId="0" xfId="0" applyFont="1" applyAlignment="1"/>
    <xf numFmtId="166" fontId="17" fillId="0" borderId="0" xfId="11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6" xfId="0" applyFont="1" applyBorder="1" applyAlignment="1">
      <alignment horizontal="left" vertical="top" wrapText="1"/>
    </xf>
    <xf numFmtId="0" fontId="17" fillId="0" borderId="7" xfId="0" applyFont="1" applyBorder="1"/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vertical="center" wrapText="1"/>
    </xf>
    <xf numFmtId="0" fontId="9" fillId="0" borderId="0" xfId="0" applyFont="1" applyBorder="1"/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2" fillId="3" borderId="8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/>
    <xf numFmtId="0" fontId="1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28" fillId="0" borderId="0" xfId="14" applyFont="1" applyFill="1">
      <alignment horizontal="left" vertical="top" wrapText="1"/>
    </xf>
    <xf numFmtId="168" fontId="28" fillId="0" borderId="0" xfId="14" applyNumberFormat="1" applyFont="1" applyFill="1">
      <alignment horizontal="left" vertical="top" wrapText="1"/>
    </xf>
    <xf numFmtId="0" fontId="17" fillId="0" borderId="7" xfId="0" applyFont="1" applyBorder="1" applyAlignment="1">
      <alignment horizontal="left"/>
    </xf>
    <xf numFmtId="0" fontId="17" fillId="0" borderId="0" xfId="0" applyFont="1"/>
    <xf numFmtId="0" fontId="17" fillId="0" borderId="3" xfId="0" applyFont="1" applyBorder="1"/>
    <xf numFmtId="0" fontId="10" fillId="2" borderId="10" xfId="0" applyFont="1" applyFill="1" applyBorder="1" applyAlignment="1">
      <alignment wrapText="1"/>
    </xf>
    <xf numFmtId="0" fontId="9" fillId="0" borderId="9" xfId="0" applyFont="1" applyBorder="1" applyAlignment="1"/>
    <xf numFmtId="0" fontId="9" fillId="0" borderId="0" xfId="0" applyFont="1" applyBorder="1" applyAlignment="1"/>
    <xf numFmtId="0" fontId="18" fillId="0" borderId="0" xfId="0" applyFont="1" applyBorder="1" applyAlignment="1">
      <alignment horizontal="left" vertical="top" wrapText="1"/>
    </xf>
    <xf numFmtId="164" fontId="17" fillId="0" borderId="0" xfId="0" applyNumberFormat="1" applyFont="1"/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0" fontId="12" fillId="0" borderId="6" xfId="14" applyFont="1" applyFill="1" applyBorder="1" applyAlignment="1">
      <alignment horizontal="left" vertical="top" wrapText="1"/>
    </xf>
    <xf numFmtId="0" fontId="17" fillId="0" borderId="6" xfId="14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169" fontId="17" fillId="0" borderId="7" xfId="8" applyNumberFormat="1" applyFont="1" applyBorder="1" applyAlignment="1">
      <alignment horizontal="center" vertical="center" wrapText="1"/>
    </xf>
    <xf numFmtId="169" fontId="17" fillId="0" borderId="7" xfId="14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2" fontId="10" fillId="0" borderId="4" xfId="0" applyNumberFormat="1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168" fontId="17" fillId="0" borderId="7" xfId="8" applyNumberFormat="1" applyFont="1" applyBorder="1" applyAlignment="1">
      <alignment horizontal="center" vertical="center" wrapText="1"/>
    </xf>
    <xf numFmtId="170" fontId="17" fillId="0" borderId="7" xfId="15" applyNumberFormat="1" applyFont="1" applyFill="1" applyBorder="1" applyAlignment="1">
      <alignment horizontal="center" vertical="center"/>
    </xf>
    <xf numFmtId="0" fontId="28" fillId="0" borderId="0" xfId="14" applyFont="1">
      <alignment horizontal="left" vertical="top" wrapText="1"/>
    </xf>
    <xf numFmtId="171" fontId="28" fillId="0" borderId="0" xfId="8" applyNumberFormat="1" applyFont="1" applyAlignment="1">
      <alignment horizontal="left" vertical="top" wrapText="1"/>
    </xf>
    <xf numFmtId="0" fontId="30" fillId="0" borderId="0" xfId="14" applyFont="1" applyAlignment="1">
      <alignment horizontal="left" vertical="top" wrapText="1"/>
    </xf>
    <xf numFmtId="0" fontId="28" fillId="0" borderId="0" xfId="11" applyFont="1"/>
    <xf numFmtId="0" fontId="30" fillId="0" borderId="0" xfId="14" applyFont="1" applyAlignment="1">
      <alignment vertical="center" wrapText="1"/>
    </xf>
    <xf numFmtId="0" fontId="30" fillId="0" borderId="0" xfId="11" applyFont="1" applyAlignment="1">
      <alignment horizontal="center" vertical="center" wrapText="1"/>
    </xf>
    <xf numFmtId="0" fontId="28" fillId="0" borderId="0" xfId="11" applyFont="1" applyAlignment="1">
      <alignment horizontal="center" vertical="center" wrapText="1"/>
    </xf>
    <xf numFmtId="0" fontId="28" fillId="0" borderId="0" xfId="11" applyFont="1" applyFill="1"/>
    <xf numFmtId="0" fontId="31" fillId="0" borderId="7" xfId="11" applyFont="1" applyFill="1" applyBorder="1" applyAlignment="1">
      <alignment horizontal="center" vertical="center" wrapText="1"/>
    </xf>
    <xf numFmtId="0" fontId="31" fillId="0" borderId="7" xfId="11" applyFont="1" applyBorder="1" applyAlignment="1">
      <alignment horizontal="left"/>
    </xf>
    <xf numFmtId="0" fontId="30" fillId="0" borderId="4" xfId="11" applyFont="1" applyBorder="1" applyAlignment="1">
      <alignment horizontal="left" vertical="center" wrapText="1"/>
    </xf>
    <xf numFmtId="0" fontId="28" fillId="0" borderId="7" xfId="11" applyFont="1" applyBorder="1" applyAlignment="1">
      <alignment vertical="center" wrapText="1"/>
    </xf>
    <xf numFmtId="172" fontId="30" fillId="0" borderId="7" xfId="11" applyNumberFormat="1" applyFont="1" applyFill="1" applyBorder="1" applyAlignment="1">
      <alignment horizontal="center" vertical="center" wrapText="1"/>
    </xf>
    <xf numFmtId="172" fontId="28" fillId="0" borderId="0" xfId="11" applyNumberFormat="1" applyFont="1"/>
    <xf numFmtId="0" fontId="28" fillId="0" borderId="7" xfId="11" applyFont="1" applyFill="1" applyBorder="1" applyAlignment="1">
      <alignment vertical="center" wrapText="1"/>
    </xf>
    <xf numFmtId="49" fontId="20" fillId="0" borderId="7" xfId="11" applyNumberFormat="1" applyFont="1" applyBorder="1" applyAlignment="1">
      <alignment horizontal="center" vertical="center" wrapText="1"/>
    </xf>
    <xf numFmtId="0" fontId="20" fillId="0" borderId="0" xfId="11" applyFont="1"/>
    <xf numFmtId="49" fontId="28" fillId="0" borderId="7" xfId="11" applyNumberFormat="1" applyFont="1" applyBorder="1" applyAlignment="1">
      <alignment horizontal="center" vertical="center" wrapText="1"/>
    </xf>
    <xf numFmtId="0" fontId="28" fillId="0" borderId="4" xfId="11" applyFont="1" applyBorder="1" applyAlignment="1">
      <alignment vertical="center" wrapText="1"/>
    </xf>
    <xf numFmtId="172" fontId="28" fillId="0" borderId="7" xfId="1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0" fontId="28" fillId="0" borderId="4" xfId="1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71" fontId="33" fillId="0" borderId="7" xfId="1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0" xfId="0" applyNumberFormat="1" applyFont="1"/>
    <xf numFmtId="0" fontId="27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168" fontId="9" fillId="0" borderId="0" xfId="0" applyNumberFormat="1" applyFont="1"/>
    <xf numFmtId="0" fontId="10" fillId="0" borderId="0" xfId="0" applyNumberFormat="1" applyFont="1" applyAlignment="1">
      <alignment horizontal="center" wrapText="1"/>
    </xf>
    <xf numFmtId="164" fontId="20" fillId="0" borderId="7" xfId="1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left" vertical="top" wrapText="1"/>
    </xf>
    <xf numFmtId="0" fontId="17" fillId="2" borderId="7" xfId="19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5" fillId="0" borderId="0" xfId="0" applyFont="1"/>
    <xf numFmtId="0" fontId="9" fillId="0" borderId="0" xfId="0" applyFont="1" applyFill="1" applyAlignment="1"/>
    <xf numFmtId="0" fontId="18" fillId="0" borderId="0" xfId="0" applyFont="1"/>
    <xf numFmtId="0" fontId="18" fillId="0" borderId="0" xfId="0" applyFont="1" applyBorder="1"/>
    <xf numFmtId="0" fontId="35" fillId="0" borderId="0" xfId="0" applyFont="1" applyFill="1" applyAlignment="1">
      <alignment horizontal="right"/>
    </xf>
    <xf numFmtId="0" fontId="17" fillId="0" borderId="0" xfId="20" applyNumberFormat="1" applyFont="1" applyFill="1" applyBorder="1" applyAlignment="1">
      <alignment vertical="center" wrapText="1"/>
    </xf>
    <xf numFmtId="0" fontId="17" fillId="0" borderId="0" xfId="20" applyFont="1" applyFill="1" applyAlignment="1">
      <alignment vertical="center" wrapText="1"/>
    </xf>
    <xf numFmtId="0" fontId="37" fillId="0" borderId="0" xfId="20" applyFont="1" applyFill="1" applyAlignment="1">
      <alignment horizontal="right" vertical="center" wrapText="1"/>
    </xf>
    <xf numFmtId="0" fontId="4" fillId="0" borderId="0" xfId="21" applyFont="1" applyFill="1">
      <alignment horizontal="left" vertical="top" wrapText="1"/>
    </xf>
    <xf numFmtId="0" fontId="34" fillId="0" borderId="0" xfId="20" applyNumberFormat="1" applyFont="1" applyFill="1" applyBorder="1" applyAlignment="1">
      <alignment horizontal="center" vertical="center" wrapText="1"/>
    </xf>
    <xf numFmtId="0" fontId="37" fillId="0" borderId="0" xfId="20" applyFont="1" applyFill="1" applyAlignment="1"/>
    <xf numFmtId="0" fontId="9" fillId="0" borderId="7" xfId="21" applyFont="1" applyFill="1" applyBorder="1" applyAlignment="1">
      <alignment horizontal="center" vertical="center" wrapText="1"/>
    </xf>
    <xf numFmtId="49" fontId="12" fillId="0" borderId="7" xfId="21" applyNumberFormat="1" applyFont="1" applyFill="1" applyBorder="1" applyAlignment="1">
      <alignment horizontal="center" vertical="center"/>
    </xf>
    <xf numFmtId="0" fontId="12" fillId="0" borderId="7" xfId="21" applyNumberFormat="1" applyFont="1" applyFill="1" applyBorder="1" applyAlignment="1">
      <alignment horizontal="center" vertical="center"/>
    </xf>
    <xf numFmtId="0" fontId="12" fillId="0" borderId="7" xfId="21" applyNumberFormat="1" applyFont="1" applyFill="1" applyBorder="1" applyAlignment="1">
      <alignment horizontal="center" vertical="top"/>
    </xf>
    <xf numFmtId="0" fontId="33" fillId="0" borderId="7" xfId="21" applyNumberFormat="1" applyFont="1" applyFill="1" applyBorder="1" applyAlignment="1">
      <alignment horizontal="left" vertical="center" wrapText="1"/>
    </xf>
    <xf numFmtId="0" fontId="4" fillId="0" borderId="0" xfId="21" applyFont="1" applyFill="1" applyAlignment="1"/>
    <xf numFmtId="0" fontId="17" fillId="0" borderId="7" xfId="21" applyFont="1" applyFill="1" applyBorder="1" applyAlignment="1">
      <alignment horizontal="center" vertical="center" wrapText="1"/>
    </xf>
    <xf numFmtId="0" fontId="17" fillId="0" borderId="7" xfId="21" applyFont="1" applyFill="1" applyBorder="1" applyAlignment="1">
      <alignment horizontal="left" vertical="center" wrapText="1"/>
    </xf>
    <xf numFmtId="0" fontId="4" fillId="0" borderId="0" xfId="21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7" xfId="21" applyFont="1" applyFill="1" applyBorder="1" applyAlignment="1">
      <alignment horizontal="center" vertical="center" wrapText="1"/>
    </xf>
    <xf numFmtId="0" fontId="12" fillId="0" borderId="7" xfId="2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171" fontId="38" fillId="0" borderId="8" xfId="8" applyNumberFormat="1" applyFont="1" applyBorder="1" applyAlignment="1">
      <alignment vertical="center" wrapText="1"/>
    </xf>
    <xf numFmtId="0" fontId="38" fillId="0" borderId="7" xfId="0" applyFont="1" applyFill="1" applyBorder="1" applyAlignment="1">
      <alignment horizontal="center" vertical="center"/>
    </xf>
    <xf numFmtId="168" fontId="12" fillId="0" borderId="7" xfId="8" applyNumberFormat="1" applyFont="1" applyBorder="1" applyAlignment="1">
      <alignment horizontal="center" vertical="center" wrapText="1"/>
    </xf>
    <xf numFmtId="166" fontId="12" fillId="0" borderId="7" xfId="8" applyNumberFormat="1" applyFont="1" applyBorder="1" applyAlignment="1">
      <alignment horizontal="center" vertical="center"/>
    </xf>
    <xf numFmtId="170" fontId="12" fillId="0" borderId="7" xfId="15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17" fillId="0" borderId="7" xfId="2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7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top" wrapText="1"/>
    </xf>
    <xf numFmtId="168" fontId="12" fillId="0" borderId="7" xfId="8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68" fontId="12" fillId="0" borderId="7" xfId="11" applyNumberFormat="1" applyFont="1" applyBorder="1" applyAlignment="1">
      <alignment horizontal="center" vertical="center"/>
    </xf>
    <xf numFmtId="171" fontId="11" fillId="0" borderId="7" xfId="8" applyNumberFormat="1" applyFont="1" applyFill="1" applyBorder="1" applyAlignment="1">
      <alignment vertical="center"/>
    </xf>
    <xf numFmtId="168" fontId="12" fillId="0" borderId="7" xfId="11" applyNumberFormat="1" applyFont="1" applyBorder="1" applyAlignment="1">
      <alignment horizontal="right" vertical="center"/>
    </xf>
    <xf numFmtId="171" fontId="18" fillId="0" borderId="8" xfId="8" applyNumberFormat="1" applyFont="1" applyFill="1" applyBorder="1" applyAlignment="1">
      <alignment vertical="center" wrapText="1"/>
    </xf>
    <xf numFmtId="171" fontId="18" fillId="0" borderId="2" xfId="8" applyNumberFormat="1" applyFont="1" applyFill="1" applyBorder="1" applyAlignment="1">
      <alignment vertical="center" wrapText="1"/>
    </xf>
    <xf numFmtId="171" fontId="18" fillId="0" borderId="3" xfId="8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171" fontId="18" fillId="0" borderId="8" xfId="8" applyNumberFormat="1" applyFont="1" applyBorder="1" applyAlignment="1">
      <alignment vertical="center" wrapText="1"/>
    </xf>
    <xf numFmtId="171" fontId="18" fillId="0" borderId="2" xfId="8" applyNumberFormat="1" applyFont="1" applyBorder="1" applyAlignment="1">
      <alignment vertical="center" wrapText="1"/>
    </xf>
    <xf numFmtId="171" fontId="18" fillId="0" borderId="3" xfId="8" applyNumberFormat="1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top"/>
    </xf>
    <xf numFmtId="171" fontId="34" fillId="0" borderId="8" xfId="8" applyNumberFormat="1" applyFont="1" applyBorder="1" applyAlignment="1">
      <alignment horizontal="center" vertical="center"/>
    </xf>
    <xf numFmtId="171" fontId="34" fillId="0" borderId="2" xfId="8" applyNumberFormat="1" applyFont="1" applyBorder="1" applyAlignment="1">
      <alignment horizontal="center" vertical="center"/>
    </xf>
    <xf numFmtId="171" fontId="34" fillId="0" borderId="3" xfId="8" applyNumberFormat="1" applyFont="1" applyBorder="1" applyAlignment="1">
      <alignment horizontal="center" vertical="center"/>
    </xf>
    <xf numFmtId="171" fontId="18" fillId="4" borderId="8" xfId="8" applyNumberFormat="1" applyFont="1" applyFill="1" applyBorder="1" applyAlignment="1">
      <alignment horizontal="center" vertical="center" wrapText="1"/>
    </xf>
    <xf numFmtId="171" fontId="18" fillId="4" borderId="2" xfId="8" applyNumberFormat="1" applyFont="1" applyFill="1" applyBorder="1" applyAlignment="1">
      <alignment horizontal="center" vertical="center" wrapText="1"/>
    </xf>
    <xf numFmtId="171" fontId="18" fillId="4" borderId="3" xfId="8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top" wrapText="1"/>
    </xf>
    <xf numFmtId="49" fontId="12" fillId="0" borderId="7" xfId="14" applyNumberFormat="1" applyFont="1" applyFill="1" applyBorder="1" applyAlignment="1">
      <alignment horizontal="center" vertical="top" wrapText="1"/>
    </xf>
    <xf numFmtId="0" fontId="27" fillId="0" borderId="7" xfId="14" applyFont="1" applyFill="1" applyBorder="1" applyAlignment="1">
      <alignment horizontal="center" vertical="top" wrapText="1"/>
    </xf>
    <xf numFmtId="0" fontId="12" fillId="0" borderId="7" xfId="14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10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0" fillId="0" borderId="0" xfId="14" applyFont="1" applyAlignment="1">
      <alignment horizontal="center" vertical="center" wrapText="1"/>
    </xf>
    <xf numFmtId="0" fontId="28" fillId="0" borderId="4" xfId="11" applyFont="1" applyBorder="1" applyAlignment="1">
      <alignment horizontal="center" vertical="center" wrapText="1"/>
    </xf>
    <xf numFmtId="0" fontId="28" fillId="0" borderId="5" xfId="11" applyFont="1" applyBorder="1" applyAlignment="1">
      <alignment horizontal="center" vertical="center" wrapText="1"/>
    </xf>
    <xf numFmtId="0" fontId="28" fillId="0" borderId="12" xfId="11" applyFont="1" applyBorder="1" applyAlignment="1">
      <alignment horizontal="center" vertical="center" wrapText="1"/>
    </xf>
    <xf numFmtId="0" fontId="30" fillId="0" borderId="4" xfId="11" applyFont="1" applyFill="1" applyBorder="1" applyAlignment="1">
      <alignment horizontal="left" vertical="center" wrapText="1"/>
    </xf>
    <xf numFmtId="0" fontId="30" fillId="0" borderId="5" xfId="11" applyFont="1" applyFill="1" applyBorder="1" applyAlignment="1">
      <alignment horizontal="left" vertical="center" wrapText="1"/>
    </xf>
    <xf numFmtId="0" fontId="28" fillId="0" borderId="4" xfId="1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center" vertical="center" wrapText="1"/>
    </xf>
    <xf numFmtId="0" fontId="28" fillId="0" borderId="12" xfId="11" applyFont="1" applyFill="1" applyBorder="1" applyAlignment="1">
      <alignment horizontal="center" vertical="center" wrapText="1"/>
    </xf>
    <xf numFmtId="0" fontId="20" fillId="0" borderId="4" xfId="11" applyFont="1" applyBorder="1" applyAlignment="1">
      <alignment horizontal="center" vertical="center" wrapText="1"/>
    </xf>
    <xf numFmtId="0" fontId="20" fillId="0" borderId="5" xfId="11" applyFont="1" applyBorder="1" applyAlignment="1">
      <alignment horizontal="center" vertical="center" wrapText="1"/>
    </xf>
    <xf numFmtId="0" fontId="31" fillId="0" borderId="4" xfId="11" applyFont="1" applyFill="1" applyBorder="1" applyAlignment="1">
      <alignment horizontal="center" vertical="center"/>
    </xf>
    <xf numFmtId="0" fontId="31" fillId="0" borderId="12" xfId="11" applyFont="1" applyFill="1" applyBorder="1" applyAlignment="1">
      <alignment horizontal="center" vertical="center"/>
    </xf>
    <xf numFmtId="0" fontId="28" fillId="0" borderId="13" xfId="11" applyFont="1" applyFill="1" applyBorder="1" applyAlignment="1">
      <alignment horizontal="center" vertical="center" wrapText="1"/>
    </xf>
    <xf numFmtId="0" fontId="28" fillId="0" borderId="14" xfId="11" applyFont="1" applyFill="1" applyBorder="1" applyAlignment="1">
      <alignment horizontal="center" vertical="center" wrapText="1"/>
    </xf>
    <xf numFmtId="0" fontId="17" fillId="0" borderId="7" xfId="17" applyFont="1" applyFill="1" applyBorder="1" applyAlignment="1">
      <alignment horizontal="center" vertical="center" wrapText="1"/>
    </xf>
    <xf numFmtId="0" fontId="9" fillId="0" borderId="7" xfId="2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20" fillId="0" borderId="0" xfId="20" applyNumberFormat="1" applyFont="1" applyFill="1" applyBorder="1" applyAlignment="1">
      <alignment horizontal="center" vertical="center" wrapText="1"/>
    </xf>
    <xf numFmtId="0" fontId="20" fillId="0" borderId="0" xfId="20" applyFont="1" applyFill="1" applyAlignment="1">
      <alignment horizontal="center" vertical="center"/>
    </xf>
    <xf numFmtId="0" fontId="9" fillId="0" borderId="7" xfId="21" applyFont="1" applyFill="1" applyBorder="1" applyAlignment="1">
      <alignment horizontal="center" vertical="center" wrapText="1"/>
    </xf>
    <xf numFmtId="0" fontId="30" fillId="0" borderId="0" xfId="14" applyFont="1" applyAlignment="1">
      <alignment horizontal="center" vertical="top"/>
    </xf>
    <xf numFmtId="0" fontId="12" fillId="2" borderId="0" xfId="0" applyFont="1" applyFill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2" fillId="0" borderId="0" xfId="14" applyFont="1" applyAlignment="1">
      <alignment horizontal="left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30" fillId="0" borderId="0" xfId="14" applyFont="1" applyAlignment="1">
      <alignment horizontal="left" vertical="top" wrapText="1"/>
    </xf>
    <xf numFmtId="166" fontId="17" fillId="0" borderId="8" xfId="11" applyNumberFormat="1" applyFont="1" applyBorder="1" applyAlignment="1">
      <alignment horizontal="center" vertical="center" wrapText="1"/>
    </xf>
    <xf numFmtId="166" fontId="17" fillId="0" borderId="2" xfId="11" applyNumberFormat="1" applyFont="1" applyBorder="1" applyAlignment="1">
      <alignment horizontal="center" vertical="center" wrapText="1"/>
    </xf>
    <xf numFmtId="166" fontId="17" fillId="0" borderId="3" xfId="1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2">
    <cellStyle name="Comma" xfId="8" builtinId="3"/>
    <cellStyle name="Comma 15" xfId="18"/>
    <cellStyle name="Comma 2" xfId="10"/>
    <cellStyle name="Normal" xfId="0" builtinId="0"/>
    <cellStyle name="Normal 10" xfId="4"/>
    <cellStyle name="Normal 12" xfId="19"/>
    <cellStyle name="Normal 2" xfId="1"/>
    <cellStyle name="Normal 2 2" xfId="12"/>
    <cellStyle name="Normal 3" xfId="3"/>
    <cellStyle name="Normal 4" xfId="5"/>
    <cellStyle name="Normal 5" xfId="9"/>
    <cellStyle name="Normal 5 2" xfId="17"/>
    <cellStyle name="Normal 6" xfId="11"/>
    <cellStyle name="Normal 7" xfId="13"/>
    <cellStyle name="Normal 8" xfId="14"/>
    <cellStyle name="Normal 8 2" xfId="20"/>
    <cellStyle name="Normal 9" xfId="16"/>
    <cellStyle name="Percent 2" xfId="2"/>
    <cellStyle name="SN_241" xfId="15"/>
    <cellStyle name="Обычный 2" xfId="6"/>
    <cellStyle name="Обычный 4" xfId="21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C15" sqref="C15"/>
    </sheetView>
  </sheetViews>
  <sheetFormatPr defaultColWidth="9.140625" defaultRowHeight="16.5" x14ac:dyDescent="0.25"/>
  <cols>
    <col min="1" max="1" width="10.42578125" style="1" customWidth="1"/>
    <col min="2" max="2" width="13.85546875" style="1" customWidth="1"/>
    <col min="3" max="3" width="62.140625" style="1" customWidth="1"/>
    <col min="4" max="4" width="18.5703125" style="142" customWidth="1"/>
    <col min="5" max="5" width="16.42578125" style="1" customWidth="1"/>
    <col min="6" max="6" width="11.28515625" style="1" customWidth="1"/>
    <col min="7" max="7" width="49.85546875" style="1" customWidth="1"/>
    <col min="8" max="16384" width="9.140625" style="1"/>
  </cols>
  <sheetData>
    <row r="1" spans="1:5" ht="16.5" customHeight="1" x14ac:dyDescent="0.25">
      <c r="D1" s="142" t="s">
        <v>32</v>
      </c>
      <c r="E1" s="13"/>
    </row>
    <row r="2" spans="1:5" ht="16.5" customHeight="1" x14ac:dyDescent="0.25">
      <c r="C2" s="168" t="s">
        <v>77</v>
      </c>
      <c r="D2" s="168"/>
      <c r="E2" s="13"/>
    </row>
    <row r="3" spans="1:5" ht="16.5" customHeight="1" x14ac:dyDescent="0.25">
      <c r="C3" s="168" t="s">
        <v>8</v>
      </c>
      <c r="D3" s="168"/>
      <c r="E3" s="13"/>
    </row>
    <row r="4" spans="1:5" x14ac:dyDescent="0.25">
      <c r="E4" s="101"/>
    </row>
    <row r="5" spans="1:5" ht="101.25" customHeight="1" x14ac:dyDescent="0.25">
      <c r="A5" s="182" t="s">
        <v>80</v>
      </c>
      <c r="B5" s="182"/>
      <c r="C5" s="182"/>
      <c r="D5" s="182"/>
      <c r="E5" s="106"/>
    </row>
    <row r="7" spans="1:5" x14ac:dyDescent="0.25">
      <c r="D7" s="143" t="s">
        <v>31</v>
      </c>
      <c r="E7" s="54"/>
    </row>
    <row r="8" spans="1:5" s="29" customFormat="1" ht="104.25" customHeight="1" x14ac:dyDescent="0.25">
      <c r="A8" s="169" t="s">
        <v>11</v>
      </c>
      <c r="B8" s="170"/>
      <c r="C8" s="171" t="s">
        <v>12</v>
      </c>
      <c r="D8" s="153" t="s">
        <v>114</v>
      </c>
      <c r="E8" s="55"/>
    </row>
    <row r="9" spans="1:5" s="29" customFormat="1" ht="35.25" customHeight="1" x14ac:dyDescent="0.25">
      <c r="A9" s="117" t="s">
        <v>13</v>
      </c>
      <c r="B9" s="117" t="s">
        <v>14</v>
      </c>
      <c r="C9" s="172"/>
      <c r="D9" s="99" t="s">
        <v>64</v>
      </c>
    </row>
    <row r="10" spans="1:5" s="29" customFormat="1" ht="22.5" customHeight="1" x14ac:dyDescent="0.25">
      <c r="A10" s="61"/>
      <c r="B10" s="173" t="s">
        <v>57</v>
      </c>
      <c r="C10" s="174"/>
      <c r="D10" s="148">
        <f>+D11+D25</f>
        <v>0</v>
      </c>
    </row>
    <row r="11" spans="1:5" s="29" customFormat="1" ht="16.5" customHeight="1" x14ac:dyDescent="0.25">
      <c r="A11" s="26"/>
      <c r="B11" s="26"/>
      <c r="C11" s="27" t="s">
        <v>47</v>
      </c>
      <c r="D11" s="175">
        <f>+D18</f>
        <v>-96410</v>
      </c>
      <c r="E11" s="34"/>
    </row>
    <row r="12" spans="1:5" s="29" customFormat="1" ht="16.5" customHeight="1" x14ac:dyDescent="0.25">
      <c r="A12" s="178" t="s">
        <v>48</v>
      </c>
      <c r="B12" s="179"/>
      <c r="C12" s="62" t="s">
        <v>22</v>
      </c>
      <c r="D12" s="176"/>
      <c r="E12" s="34"/>
    </row>
    <row r="13" spans="1:5" s="29" customFormat="1" ht="20.25" customHeight="1" x14ac:dyDescent="0.25">
      <c r="A13" s="178"/>
      <c r="B13" s="180"/>
      <c r="C13" s="26" t="s">
        <v>46</v>
      </c>
      <c r="D13" s="176"/>
      <c r="E13" s="34"/>
    </row>
    <row r="14" spans="1:5" s="29" customFormat="1" ht="18.75" customHeight="1" x14ac:dyDescent="0.25">
      <c r="A14" s="178"/>
      <c r="B14" s="180"/>
      <c r="C14" s="62" t="s">
        <v>23</v>
      </c>
      <c r="D14" s="176"/>
      <c r="E14" s="34"/>
    </row>
    <row r="15" spans="1:5" s="29" customFormat="1" ht="33.75" customHeight="1" x14ac:dyDescent="0.25">
      <c r="A15" s="178"/>
      <c r="B15" s="180"/>
      <c r="C15" s="26" t="s">
        <v>53</v>
      </c>
      <c r="D15" s="176"/>
      <c r="E15" s="34"/>
    </row>
    <row r="16" spans="1:5" s="29" customFormat="1" ht="22.5" customHeight="1" x14ac:dyDescent="0.25">
      <c r="A16" s="178"/>
      <c r="B16" s="180"/>
      <c r="C16" s="62" t="s">
        <v>24</v>
      </c>
      <c r="D16" s="176"/>
      <c r="E16" s="34"/>
    </row>
    <row r="17" spans="1:7" s="29" customFormat="1" ht="30.75" customHeight="1" x14ac:dyDescent="0.25">
      <c r="A17" s="178"/>
      <c r="B17" s="181"/>
      <c r="C17" s="26" t="s">
        <v>54</v>
      </c>
      <c r="D17" s="177"/>
      <c r="E17" s="34"/>
    </row>
    <row r="18" spans="1:7" s="29" customFormat="1" ht="18.75" customHeight="1" x14ac:dyDescent="0.25">
      <c r="A18" s="179"/>
      <c r="B18" s="179" t="s">
        <v>49</v>
      </c>
      <c r="C18" s="62" t="s">
        <v>25</v>
      </c>
      <c r="D18" s="165">
        <v>-96410</v>
      </c>
      <c r="E18" s="34"/>
    </row>
    <row r="19" spans="1:7" s="29" customFormat="1" ht="19.5" customHeight="1" x14ac:dyDescent="0.25">
      <c r="A19" s="180"/>
      <c r="B19" s="180"/>
      <c r="C19" s="26" t="s">
        <v>46</v>
      </c>
      <c r="D19" s="166"/>
      <c r="E19" s="34"/>
    </row>
    <row r="20" spans="1:7" s="29" customFormat="1" ht="19.5" customHeight="1" x14ac:dyDescent="0.25">
      <c r="A20" s="180"/>
      <c r="B20" s="180"/>
      <c r="C20" s="62" t="s">
        <v>26</v>
      </c>
      <c r="D20" s="166"/>
      <c r="E20" s="34"/>
    </row>
    <row r="21" spans="1:7" s="29" customFormat="1" ht="54.75" customHeight="1" x14ac:dyDescent="0.25">
      <c r="A21" s="180"/>
      <c r="B21" s="180"/>
      <c r="C21" s="26" t="s">
        <v>55</v>
      </c>
      <c r="D21" s="166"/>
      <c r="E21" s="34"/>
    </row>
    <row r="22" spans="1:7" s="29" customFormat="1" ht="18.75" customHeight="1" x14ac:dyDescent="0.25">
      <c r="A22" s="180"/>
      <c r="B22" s="180"/>
      <c r="C22" s="62" t="s">
        <v>27</v>
      </c>
      <c r="D22" s="166"/>
      <c r="E22" s="34"/>
    </row>
    <row r="23" spans="1:7" s="29" customFormat="1" ht="19.5" customHeight="1" x14ac:dyDescent="0.25">
      <c r="A23" s="181"/>
      <c r="B23" s="181"/>
      <c r="C23" s="26" t="s">
        <v>28</v>
      </c>
      <c r="D23" s="167"/>
      <c r="E23" s="34"/>
    </row>
    <row r="24" spans="1:7" ht="30.75" customHeight="1" x14ac:dyDescent="0.3">
      <c r="A24" s="15"/>
      <c r="B24" s="71"/>
      <c r="C24" s="27" t="s">
        <v>90</v>
      </c>
      <c r="D24" s="149"/>
    </row>
    <row r="25" spans="1:7" s="50" customFormat="1" ht="17.25" customHeight="1" x14ac:dyDescent="0.25">
      <c r="A25" s="49">
        <v>1075</v>
      </c>
      <c r="B25" s="17"/>
      <c r="C25" s="17" t="s">
        <v>61</v>
      </c>
      <c r="D25" s="188">
        <f>+D32</f>
        <v>96410</v>
      </c>
    </row>
    <row r="26" spans="1:7" s="50" customFormat="1" ht="21.75" customHeight="1" x14ac:dyDescent="0.25">
      <c r="A26" s="191"/>
      <c r="B26" s="191"/>
      <c r="C26" s="103" t="s">
        <v>87</v>
      </c>
      <c r="D26" s="189"/>
    </row>
    <row r="27" spans="1:7" s="50" customFormat="1" ht="15.75" customHeight="1" x14ac:dyDescent="0.25">
      <c r="A27" s="192"/>
      <c r="B27" s="192"/>
      <c r="C27" s="17" t="s">
        <v>62</v>
      </c>
      <c r="D27" s="189"/>
    </row>
    <row r="28" spans="1:7" s="50" customFormat="1" ht="31.5" customHeight="1" x14ac:dyDescent="0.25">
      <c r="A28" s="192"/>
      <c r="B28" s="192"/>
      <c r="C28" s="115" t="s">
        <v>94</v>
      </c>
      <c r="D28" s="189"/>
    </row>
    <row r="29" spans="1:7" s="50" customFormat="1" ht="21.75" customHeight="1" x14ac:dyDescent="0.25">
      <c r="A29" s="192"/>
      <c r="B29" s="192"/>
      <c r="C29" s="17" t="s">
        <v>63</v>
      </c>
      <c r="D29" s="189"/>
      <c r="G29" s="56"/>
    </row>
    <row r="30" spans="1:7" s="50" customFormat="1" ht="33" customHeight="1" x14ac:dyDescent="0.25">
      <c r="A30" s="193"/>
      <c r="B30" s="193"/>
      <c r="C30" s="115" t="s">
        <v>93</v>
      </c>
      <c r="D30" s="190"/>
    </row>
    <row r="31" spans="1:7" s="50" customFormat="1" ht="16.5" customHeight="1" x14ac:dyDescent="0.25">
      <c r="A31" s="194" t="s">
        <v>15</v>
      </c>
      <c r="B31" s="195"/>
      <c r="C31" s="195"/>
      <c r="D31" s="196"/>
    </row>
    <row r="32" spans="1:7" s="50" customFormat="1" ht="22.5" customHeight="1" x14ac:dyDescent="0.25">
      <c r="A32" s="183"/>
      <c r="B32" s="184">
        <v>12002</v>
      </c>
      <c r="C32" s="51" t="s">
        <v>5</v>
      </c>
      <c r="D32" s="185">
        <v>96410</v>
      </c>
    </row>
    <row r="33" spans="1:4" s="50" customFormat="1" ht="29.45" customHeight="1" x14ac:dyDescent="0.25">
      <c r="A33" s="183"/>
      <c r="B33" s="184"/>
      <c r="C33" s="159" t="s">
        <v>112</v>
      </c>
      <c r="D33" s="186"/>
    </row>
    <row r="34" spans="1:4" s="50" customFormat="1" ht="18.75" customHeight="1" x14ac:dyDescent="0.25">
      <c r="A34" s="183"/>
      <c r="B34" s="184"/>
      <c r="C34" s="51" t="s">
        <v>41</v>
      </c>
      <c r="D34" s="186"/>
    </row>
    <row r="35" spans="1:4" s="50" customFormat="1" ht="48.75" customHeight="1" x14ac:dyDescent="0.25">
      <c r="A35" s="183"/>
      <c r="B35" s="184"/>
      <c r="C35" s="12" t="s">
        <v>113</v>
      </c>
      <c r="D35" s="186"/>
    </row>
    <row r="36" spans="1:4" s="50" customFormat="1" ht="18" customHeight="1" x14ac:dyDescent="0.25">
      <c r="A36" s="183"/>
      <c r="B36" s="184"/>
      <c r="C36" s="51" t="s">
        <v>6</v>
      </c>
      <c r="D36" s="186"/>
    </row>
    <row r="37" spans="1:4" s="50" customFormat="1" ht="16.5" customHeight="1" x14ac:dyDescent="0.25">
      <c r="A37" s="183"/>
      <c r="B37" s="184"/>
      <c r="C37" s="17" t="s">
        <v>79</v>
      </c>
      <c r="D37" s="187"/>
    </row>
  </sheetData>
  <mergeCells count="19">
    <mergeCell ref="A32:A37"/>
    <mergeCell ref="B32:B37"/>
    <mergeCell ref="D32:D37"/>
    <mergeCell ref="D25:D30"/>
    <mergeCell ref="A26:A30"/>
    <mergeCell ref="B26:B30"/>
    <mergeCell ref="A31:D31"/>
    <mergeCell ref="D18:D23"/>
    <mergeCell ref="C2:D2"/>
    <mergeCell ref="C3:D3"/>
    <mergeCell ref="A8:B8"/>
    <mergeCell ref="C8:C9"/>
    <mergeCell ref="B10:C10"/>
    <mergeCell ref="D11:D17"/>
    <mergeCell ref="A12:A17"/>
    <mergeCell ref="B12:B17"/>
    <mergeCell ref="A5:D5"/>
    <mergeCell ref="A18:A23"/>
    <mergeCell ref="B18:B23"/>
  </mergeCells>
  <pageMargins left="0.16" right="0" top="0.27" bottom="0.24" header="0.2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G9" sqref="G9"/>
    </sheetView>
  </sheetViews>
  <sheetFormatPr defaultColWidth="9.140625" defaultRowHeight="13.5" x14ac:dyDescent="0.25"/>
  <cols>
    <col min="1" max="1" width="6.85546875" style="1" customWidth="1"/>
    <col min="2" max="2" width="9.140625" style="1"/>
    <col min="3" max="3" width="6.7109375" style="1" customWidth="1"/>
    <col min="4" max="4" width="8.7109375" style="1" customWidth="1"/>
    <col min="5" max="5" width="9.28515625" style="1" customWidth="1"/>
    <col min="6" max="6" width="54.5703125" style="1" customWidth="1"/>
    <col min="7" max="7" width="24" style="1" customWidth="1"/>
    <col min="8" max="8" width="49.85546875" style="1" customWidth="1"/>
    <col min="9" max="9" width="9.85546875" style="1" bestFit="1" customWidth="1"/>
    <col min="10" max="16384" width="9.140625" style="1"/>
  </cols>
  <sheetData>
    <row r="1" spans="1:9" ht="18" customHeight="1" x14ac:dyDescent="0.25">
      <c r="G1" s="140" t="s">
        <v>99</v>
      </c>
    </row>
    <row r="2" spans="1:9" ht="18" customHeight="1" x14ac:dyDescent="0.25">
      <c r="F2" s="168" t="s">
        <v>77</v>
      </c>
      <c r="G2" s="168"/>
    </row>
    <row r="3" spans="1:9" ht="18" customHeight="1" x14ac:dyDescent="0.25">
      <c r="F3" s="168" t="s">
        <v>8</v>
      </c>
      <c r="G3" s="168"/>
    </row>
    <row r="6" spans="1:9" ht="45" customHeight="1" x14ac:dyDescent="0.3">
      <c r="A6" s="212" t="s">
        <v>78</v>
      </c>
      <c r="B6" s="212"/>
      <c r="C6" s="212"/>
      <c r="D6" s="212"/>
      <c r="E6" s="212"/>
      <c r="F6" s="212"/>
      <c r="G6" s="212"/>
    </row>
    <row r="8" spans="1:9" x14ac:dyDescent="0.25">
      <c r="G8" s="9" t="s">
        <v>30</v>
      </c>
    </row>
    <row r="9" spans="1:9" s="29" customFormat="1" ht="89.25" customHeight="1" x14ac:dyDescent="0.25">
      <c r="A9" s="213" t="s">
        <v>33</v>
      </c>
      <c r="B9" s="214"/>
      <c r="C9" s="215"/>
      <c r="D9" s="216" t="s">
        <v>11</v>
      </c>
      <c r="E9" s="216"/>
      <c r="F9" s="213" t="s">
        <v>38</v>
      </c>
      <c r="G9" s="153" t="s">
        <v>114</v>
      </c>
    </row>
    <row r="10" spans="1:9" s="29" customFormat="1" ht="42" customHeight="1" x14ac:dyDescent="0.25">
      <c r="A10" s="10" t="s">
        <v>34</v>
      </c>
      <c r="B10" s="118" t="s">
        <v>35</v>
      </c>
      <c r="C10" s="118" t="s">
        <v>36</v>
      </c>
      <c r="D10" s="141" t="s">
        <v>13</v>
      </c>
      <c r="E10" s="141" t="s">
        <v>14</v>
      </c>
      <c r="F10" s="216"/>
      <c r="G10" s="99" t="s">
        <v>64</v>
      </c>
    </row>
    <row r="11" spans="1:9" s="29" customFormat="1" ht="16.5" x14ac:dyDescent="0.25">
      <c r="A11" s="30"/>
      <c r="B11" s="30"/>
      <c r="C11" s="30"/>
      <c r="D11" s="141"/>
      <c r="E11" s="141"/>
      <c r="F11" s="11" t="s">
        <v>16</v>
      </c>
      <c r="G11" s="151">
        <f>+G12+G27</f>
        <v>0</v>
      </c>
    </row>
    <row r="12" spans="1:9" ht="28.5" x14ac:dyDescent="0.25">
      <c r="A12" s="31" t="s">
        <v>43</v>
      </c>
      <c r="B12" s="201"/>
      <c r="C12" s="202"/>
      <c r="D12" s="206"/>
      <c r="E12" s="206"/>
      <c r="F12" s="22" t="s">
        <v>44</v>
      </c>
      <c r="G12" s="150">
        <f>+G14</f>
        <v>-96410</v>
      </c>
    </row>
    <row r="13" spans="1:9" ht="14.25" x14ac:dyDescent="0.25">
      <c r="A13" s="32"/>
      <c r="B13" s="201"/>
      <c r="C13" s="203"/>
      <c r="D13" s="207"/>
      <c r="E13" s="207"/>
      <c r="F13" s="23" t="s">
        <v>17</v>
      </c>
      <c r="G13" s="66"/>
    </row>
    <row r="14" spans="1:9" ht="28.5" x14ac:dyDescent="0.25">
      <c r="A14" s="32"/>
      <c r="B14" s="31" t="s">
        <v>37</v>
      </c>
      <c r="C14" s="204"/>
      <c r="D14" s="207"/>
      <c r="E14" s="207"/>
      <c r="F14" s="22" t="s">
        <v>45</v>
      </c>
      <c r="G14" s="73">
        <f>G16</f>
        <v>-96410</v>
      </c>
    </row>
    <row r="15" spans="1:9" ht="14.25" x14ac:dyDescent="0.25">
      <c r="A15" s="32"/>
      <c r="B15" s="32"/>
      <c r="C15" s="205"/>
      <c r="D15" s="207"/>
      <c r="E15" s="207"/>
      <c r="F15" s="23" t="s">
        <v>17</v>
      </c>
      <c r="G15" s="73"/>
      <c r="I15" s="102"/>
    </row>
    <row r="16" spans="1:9" ht="14.25" x14ac:dyDescent="0.25">
      <c r="A16" s="32"/>
      <c r="B16" s="32"/>
      <c r="C16" s="31" t="s">
        <v>37</v>
      </c>
      <c r="D16" s="207"/>
      <c r="E16" s="207"/>
      <c r="F16" s="24" t="s">
        <v>46</v>
      </c>
      <c r="G16" s="73">
        <f>G18</f>
        <v>-96410</v>
      </c>
    </row>
    <row r="17" spans="1:7" ht="14.25" x14ac:dyDescent="0.25">
      <c r="A17" s="32"/>
      <c r="B17" s="32"/>
      <c r="C17" s="32"/>
      <c r="D17" s="207"/>
      <c r="E17" s="207"/>
      <c r="F17" s="23" t="s">
        <v>17</v>
      </c>
      <c r="G17" s="73"/>
    </row>
    <row r="18" spans="1:7" ht="14.25" x14ac:dyDescent="0.25">
      <c r="A18" s="32"/>
      <c r="B18" s="32"/>
      <c r="C18" s="32"/>
      <c r="D18" s="208"/>
      <c r="E18" s="208"/>
      <c r="F18" s="24" t="s">
        <v>47</v>
      </c>
      <c r="G18" s="73">
        <f>G19</f>
        <v>-96410</v>
      </c>
    </row>
    <row r="19" spans="1:7" ht="14.25" x14ac:dyDescent="0.25">
      <c r="A19" s="32"/>
      <c r="B19" s="32"/>
      <c r="C19" s="32"/>
      <c r="D19" s="209">
        <v>1139</v>
      </c>
      <c r="E19" s="211" t="s">
        <v>49</v>
      </c>
      <c r="F19" s="23" t="s">
        <v>46</v>
      </c>
      <c r="G19" s="73">
        <f>G21</f>
        <v>-96410</v>
      </c>
    </row>
    <row r="20" spans="1:7" ht="14.25" x14ac:dyDescent="0.25">
      <c r="A20" s="32"/>
      <c r="B20" s="32"/>
      <c r="C20" s="32"/>
      <c r="D20" s="209"/>
      <c r="E20" s="209"/>
      <c r="F20" s="23" t="s">
        <v>18</v>
      </c>
      <c r="G20" s="73"/>
    </row>
    <row r="21" spans="1:7" ht="14.25" x14ac:dyDescent="0.25">
      <c r="A21" s="32"/>
      <c r="B21" s="32"/>
      <c r="C21" s="32"/>
      <c r="D21" s="209"/>
      <c r="E21" s="209"/>
      <c r="F21" s="25" t="s">
        <v>50</v>
      </c>
      <c r="G21" s="73">
        <f>G23</f>
        <v>-96410</v>
      </c>
    </row>
    <row r="22" spans="1:7" ht="27" x14ac:dyDescent="0.25">
      <c r="A22" s="197"/>
      <c r="B22" s="32"/>
      <c r="C22" s="32"/>
      <c r="D22" s="209"/>
      <c r="E22" s="209"/>
      <c r="F22" s="23" t="s">
        <v>19</v>
      </c>
      <c r="G22" s="73"/>
    </row>
    <row r="23" spans="1:7" ht="14.25" x14ac:dyDescent="0.25">
      <c r="A23" s="197"/>
      <c r="B23" s="32"/>
      <c r="C23" s="32"/>
      <c r="D23" s="209"/>
      <c r="E23" s="209"/>
      <c r="F23" s="23" t="s">
        <v>20</v>
      </c>
      <c r="G23" s="73">
        <f t="shared" ref="G23:G25" si="0">G24</f>
        <v>-96410</v>
      </c>
    </row>
    <row r="24" spans="1:7" ht="14.25" x14ac:dyDescent="0.25">
      <c r="A24" s="197"/>
      <c r="B24" s="32"/>
      <c r="C24" s="32"/>
      <c r="D24" s="209"/>
      <c r="E24" s="209"/>
      <c r="F24" s="23" t="s">
        <v>21</v>
      </c>
      <c r="G24" s="73">
        <f t="shared" si="0"/>
        <v>-96410</v>
      </c>
    </row>
    <row r="25" spans="1:7" ht="14.25" x14ac:dyDescent="0.25">
      <c r="A25" s="197"/>
      <c r="B25" s="32"/>
      <c r="C25" s="32"/>
      <c r="D25" s="209"/>
      <c r="E25" s="209"/>
      <c r="F25" s="23" t="s">
        <v>51</v>
      </c>
      <c r="G25" s="73">
        <f t="shared" si="0"/>
        <v>-96410</v>
      </c>
    </row>
    <row r="26" spans="1:7" ht="14.25" x14ac:dyDescent="0.25">
      <c r="A26" s="197"/>
      <c r="B26" s="33"/>
      <c r="C26" s="33"/>
      <c r="D26" s="210"/>
      <c r="E26" s="210"/>
      <c r="F26" s="23" t="s">
        <v>52</v>
      </c>
      <c r="G26" s="73">
        <v>-96410</v>
      </c>
    </row>
    <row r="27" spans="1:7" s="47" customFormat="1" ht="17.25" x14ac:dyDescent="0.25">
      <c r="A27" s="198" t="s">
        <v>82</v>
      </c>
      <c r="B27" s="199"/>
      <c r="C27" s="199"/>
      <c r="D27" s="199"/>
      <c r="E27" s="199"/>
      <c r="F27" s="95" t="s">
        <v>83</v>
      </c>
      <c r="G27" s="152">
        <f>+G29</f>
        <v>96410</v>
      </c>
    </row>
    <row r="28" spans="1:7" s="47" customFormat="1" ht="17.25" x14ac:dyDescent="0.25">
      <c r="A28" s="198"/>
      <c r="B28" s="199"/>
      <c r="C28" s="199"/>
      <c r="D28" s="199"/>
      <c r="E28" s="199"/>
      <c r="F28" s="63" t="s">
        <v>17</v>
      </c>
      <c r="G28" s="67"/>
    </row>
    <row r="29" spans="1:7" s="47" customFormat="1" ht="17.25" x14ac:dyDescent="0.25">
      <c r="A29" s="198"/>
      <c r="B29" s="198" t="s">
        <v>84</v>
      </c>
      <c r="C29" s="199"/>
      <c r="D29" s="199"/>
      <c r="E29" s="199"/>
      <c r="F29" s="95" t="s">
        <v>86</v>
      </c>
      <c r="G29" s="74">
        <f>+G31</f>
        <v>96410</v>
      </c>
    </row>
    <row r="30" spans="1:7" s="47" customFormat="1" ht="17.25" x14ac:dyDescent="0.25">
      <c r="A30" s="198"/>
      <c r="B30" s="198"/>
      <c r="C30" s="199"/>
      <c r="D30" s="199"/>
      <c r="E30" s="199"/>
      <c r="F30" s="64" t="s">
        <v>40</v>
      </c>
      <c r="G30" s="74"/>
    </row>
    <row r="31" spans="1:7" s="47" customFormat="1" ht="28.5" x14ac:dyDescent="0.25">
      <c r="A31" s="198"/>
      <c r="B31" s="198"/>
      <c r="C31" s="198" t="s">
        <v>85</v>
      </c>
      <c r="D31" s="199"/>
      <c r="E31" s="199"/>
      <c r="F31" s="95" t="s">
        <v>89</v>
      </c>
      <c r="G31" s="74">
        <f>G34</f>
        <v>96410</v>
      </c>
    </row>
    <row r="32" spans="1:7" s="29" customFormat="1" ht="28.5" x14ac:dyDescent="0.25">
      <c r="A32" s="198"/>
      <c r="B32" s="198"/>
      <c r="C32" s="198"/>
      <c r="D32" s="199"/>
      <c r="E32" s="199"/>
      <c r="F32" s="72" t="s">
        <v>90</v>
      </c>
      <c r="G32" s="74"/>
    </row>
    <row r="33" spans="1:8" s="29" customFormat="1" ht="16.5" x14ac:dyDescent="0.25">
      <c r="A33" s="198"/>
      <c r="B33" s="198"/>
      <c r="C33" s="198"/>
      <c r="D33" s="199"/>
      <c r="E33" s="199"/>
      <c r="F33" s="16" t="s">
        <v>17</v>
      </c>
      <c r="G33" s="74"/>
    </row>
    <row r="34" spans="1:8" s="47" customFormat="1" ht="27" x14ac:dyDescent="0.25">
      <c r="A34" s="198"/>
      <c r="B34" s="198"/>
      <c r="C34" s="198"/>
      <c r="D34" s="200">
        <v>1075</v>
      </c>
      <c r="E34" s="200">
        <v>12002</v>
      </c>
      <c r="F34" s="69" t="str">
        <f>'havelvac 1'!C33</f>
        <v xml:space="preserve">Աջակցություն քանդակների, արձանների պատրաստման, տեղադրման և վերականգնման աշխատանքներին  </v>
      </c>
      <c r="G34" s="74">
        <f>+G36</f>
        <v>96410</v>
      </c>
      <c r="H34" s="48"/>
    </row>
    <row r="35" spans="1:8" s="47" customFormat="1" ht="17.25" x14ac:dyDescent="0.25">
      <c r="A35" s="198"/>
      <c r="B35" s="198"/>
      <c r="C35" s="198"/>
      <c r="D35" s="200"/>
      <c r="E35" s="200"/>
      <c r="F35" s="46" t="s">
        <v>59</v>
      </c>
      <c r="G35" s="74"/>
      <c r="H35" s="48"/>
    </row>
    <row r="36" spans="1:8" s="47" customFormat="1" ht="28.5" x14ac:dyDescent="0.25">
      <c r="A36" s="198"/>
      <c r="B36" s="198"/>
      <c r="C36" s="198"/>
      <c r="D36" s="200"/>
      <c r="E36" s="200"/>
      <c r="F36" s="65" t="s">
        <v>66</v>
      </c>
      <c r="G36" s="74">
        <f>+G38</f>
        <v>96410</v>
      </c>
    </row>
    <row r="37" spans="1:8" s="47" customFormat="1" ht="27" x14ac:dyDescent="0.25">
      <c r="A37" s="198"/>
      <c r="B37" s="198"/>
      <c r="C37" s="198"/>
      <c r="D37" s="200"/>
      <c r="E37" s="200"/>
      <c r="F37" s="46" t="s">
        <v>19</v>
      </c>
      <c r="G37" s="74"/>
    </row>
    <row r="38" spans="1:8" s="47" customFormat="1" ht="17.25" x14ac:dyDescent="0.25">
      <c r="A38" s="198"/>
      <c r="B38" s="198"/>
      <c r="C38" s="198"/>
      <c r="D38" s="200"/>
      <c r="E38" s="200"/>
      <c r="F38" s="46" t="s">
        <v>20</v>
      </c>
      <c r="G38" s="74">
        <f>+G39</f>
        <v>96410</v>
      </c>
    </row>
    <row r="39" spans="1:8" s="47" customFormat="1" ht="17.25" x14ac:dyDescent="0.25">
      <c r="A39" s="198"/>
      <c r="B39" s="198"/>
      <c r="C39" s="198"/>
      <c r="D39" s="200"/>
      <c r="E39" s="200"/>
      <c r="F39" s="46" t="s">
        <v>60</v>
      </c>
      <c r="G39" s="74">
        <f>+G40</f>
        <v>96410</v>
      </c>
    </row>
    <row r="40" spans="1:8" s="47" customFormat="1" ht="17.25" x14ac:dyDescent="0.25">
      <c r="A40" s="198"/>
      <c r="B40" s="198"/>
      <c r="C40" s="198"/>
      <c r="D40" s="200"/>
      <c r="E40" s="200"/>
      <c r="F40" s="68" t="s">
        <v>67</v>
      </c>
      <c r="G40" s="74">
        <f>+G42</f>
        <v>96410</v>
      </c>
    </row>
    <row r="41" spans="1:8" s="47" customFormat="1" ht="27" x14ac:dyDescent="0.25">
      <c r="A41" s="198"/>
      <c r="B41" s="198"/>
      <c r="C41" s="198"/>
      <c r="D41" s="200"/>
      <c r="E41" s="200"/>
      <c r="F41" s="113" t="s">
        <v>91</v>
      </c>
      <c r="G41" s="74">
        <f>+G42</f>
        <v>96410</v>
      </c>
    </row>
    <row r="42" spans="1:8" s="47" customFormat="1" ht="17.25" x14ac:dyDescent="0.25">
      <c r="A42" s="198"/>
      <c r="B42" s="198"/>
      <c r="C42" s="198"/>
      <c r="D42" s="200"/>
      <c r="E42" s="200"/>
      <c r="F42" s="114" t="s">
        <v>92</v>
      </c>
      <c r="G42" s="74">
        <v>96410</v>
      </c>
    </row>
  </sheetData>
  <mergeCells count="22">
    <mergeCell ref="F2:G2"/>
    <mergeCell ref="F3:G3"/>
    <mergeCell ref="A6:G6"/>
    <mergeCell ref="A9:C9"/>
    <mergeCell ref="D9:E9"/>
    <mergeCell ref="F9:F10"/>
    <mergeCell ref="B12:B13"/>
    <mergeCell ref="C12:C15"/>
    <mergeCell ref="D12:D18"/>
    <mergeCell ref="E12:E18"/>
    <mergeCell ref="D19:D26"/>
    <mergeCell ref="E19:E26"/>
    <mergeCell ref="E27:E33"/>
    <mergeCell ref="B29:B42"/>
    <mergeCell ref="C31:C42"/>
    <mergeCell ref="D34:D42"/>
    <mergeCell ref="E34:E42"/>
    <mergeCell ref="A22:A26"/>
    <mergeCell ref="A27:A42"/>
    <mergeCell ref="B27:B28"/>
    <mergeCell ref="C27:C30"/>
    <mergeCell ref="D27:D33"/>
  </mergeCell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E17" sqref="E17"/>
    </sheetView>
  </sheetViews>
  <sheetFormatPr defaultRowHeight="17.25" x14ac:dyDescent="0.3"/>
  <cols>
    <col min="1" max="1" width="11.5703125" style="78" customWidth="1"/>
    <col min="2" max="2" width="15.42578125" style="78" customWidth="1"/>
    <col min="3" max="3" width="65.28515625" style="78" customWidth="1"/>
    <col min="4" max="4" width="18.28515625" style="78" customWidth="1"/>
    <col min="5" max="5" width="16.42578125" style="78" customWidth="1"/>
    <col min="6" max="6" width="17.140625" style="78" customWidth="1"/>
    <col min="7" max="7" width="17.28515625" style="78" customWidth="1"/>
    <col min="8" max="8" width="14.42578125" style="78" customWidth="1"/>
    <col min="9" max="251" width="9.140625" style="78"/>
    <col min="252" max="252" width="5" style="78" customWidth="1"/>
    <col min="253" max="253" width="4.7109375" style="78" customWidth="1"/>
    <col min="254" max="254" width="5" style="78" customWidth="1"/>
    <col min="255" max="255" width="19.7109375" style="78" customWidth="1"/>
    <col min="256" max="256" width="49.85546875" style="78" customWidth="1"/>
    <col min="257" max="257" width="14.5703125" style="78" customWidth="1"/>
    <col min="258" max="258" width="13.7109375" style="78" customWidth="1"/>
    <col min="259" max="259" width="13.42578125" style="78" customWidth="1"/>
    <col min="260" max="260" width="15.42578125" style="78" customWidth="1"/>
    <col min="261" max="262" width="10.28515625" style="78" bestFit="1" customWidth="1"/>
    <col min="263" max="507" width="9.140625" style="78"/>
    <col min="508" max="508" width="5" style="78" customWidth="1"/>
    <col min="509" max="509" width="4.7109375" style="78" customWidth="1"/>
    <col min="510" max="510" width="5" style="78" customWidth="1"/>
    <col min="511" max="511" width="19.7109375" style="78" customWidth="1"/>
    <col min="512" max="512" width="49.85546875" style="78" customWidth="1"/>
    <col min="513" max="513" width="14.5703125" style="78" customWidth="1"/>
    <col min="514" max="514" width="13.7109375" style="78" customWidth="1"/>
    <col min="515" max="515" width="13.42578125" style="78" customWidth="1"/>
    <col min="516" max="516" width="15.42578125" style="78" customWidth="1"/>
    <col min="517" max="518" width="10.28515625" style="78" bestFit="1" customWidth="1"/>
    <col min="519" max="763" width="9.140625" style="78"/>
    <col min="764" max="764" width="5" style="78" customWidth="1"/>
    <col min="765" max="765" width="4.7109375" style="78" customWidth="1"/>
    <col min="766" max="766" width="5" style="78" customWidth="1"/>
    <col min="767" max="767" width="19.7109375" style="78" customWidth="1"/>
    <col min="768" max="768" width="49.85546875" style="78" customWidth="1"/>
    <col min="769" max="769" width="14.5703125" style="78" customWidth="1"/>
    <col min="770" max="770" width="13.7109375" style="78" customWidth="1"/>
    <col min="771" max="771" width="13.42578125" style="78" customWidth="1"/>
    <col min="772" max="772" width="15.42578125" style="78" customWidth="1"/>
    <col min="773" max="774" width="10.28515625" style="78" bestFit="1" customWidth="1"/>
    <col min="775" max="1019" width="9.140625" style="78"/>
    <col min="1020" max="1020" width="5" style="78" customWidth="1"/>
    <col min="1021" max="1021" width="4.7109375" style="78" customWidth="1"/>
    <col min="1022" max="1022" width="5" style="78" customWidth="1"/>
    <col min="1023" max="1023" width="19.7109375" style="78" customWidth="1"/>
    <col min="1024" max="1024" width="49.85546875" style="78" customWidth="1"/>
    <col min="1025" max="1025" width="14.5703125" style="78" customWidth="1"/>
    <col min="1026" max="1026" width="13.7109375" style="78" customWidth="1"/>
    <col min="1027" max="1027" width="13.42578125" style="78" customWidth="1"/>
    <col min="1028" max="1028" width="15.42578125" style="78" customWidth="1"/>
    <col min="1029" max="1030" width="10.28515625" style="78" bestFit="1" customWidth="1"/>
    <col min="1031" max="1275" width="9.140625" style="78"/>
    <col min="1276" max="1276" width="5" style="78" customWidth="1"/>
    <col min="1277" max="1277" width="4.7109375" style="78" customWidth="1"/>
    <col min="1278" max="1278" width="5" style="78" customWidth="1"/>
    <col min="1279" max="1279" width="19.7109375" style="78" customWidth="1"/>
    <col min="1280" max="1280" width="49.85546875" style="78" customWidth="1"/>
    <col min="1281" max="1281" width="14.5703125" style="78" customWidth="1"/>
    <col min="1282" max="1282" width="13.7109375" style="78" customWidth="1"/>
    <col min="1283" max="1283" width="13.42578125" style="78" customWidth="1"/>
    <col min="1284" max="1284" width="15.42578125" style="78" customWidth="1"/>
    <col min="1285" max="1286" width="10.28515625" style="78" bestFit="1" customWidth="1"/>
    <col min="1287" max="1531" width="9.140625" style="78"/>
    <col min="1532" max="1532" width="5" style="78" customWidth="1"/>
    <col min="1533" max="1533" width="4.7109375" style="78" customWidth="1"/>
    <col min="1534" max="1534" width="5" style="78" customWidth="1"/>
    <col min="1535" max="1535" width="19.7109375" style="78" customWidth="1"/>
    <col min="1536" max="1536" width="49.85546875" style="78" customWidth="1"/>
    <col min="1537" max="1537" width="14.5703125" style="78" customWidth="1"/>
    <col min="1538" max="1538" width="13.7109375" style="78" customWidth="1"/>
    <col min="1539" max="1539" width="13.42578125" style="78" customWidth="1"/>
    <col min="1540" max="1540" width="15.42578125" style="78" customWidth="1"/>
    <col min="1541" max="1542" width="10.28515625" style="78" bestFit="1" customWidth="1"/>
    <col min="1543" max="1787" width="9.140625" style="78"/>
    <col min="1788" max="1788" width="5" style="78" customWidth="1"/>
    <col min="1789" max="1789" width="4.7109375" style="78" customWidth="1"/>
    <col min="1790" max="1790" width="5" style="78" customWidth="1"/>
    <col min="1791" max="1791" width="19.7109375" style="78" customWidth="1"/>
    <col min="1792" max="1792" width="49.85546875" style="78" customWidth="1"/>
    <col min="1793" max="1793" width="14.5703125" style="78" customWidth="1"/>
    <col min="1794" max="1794" width="13.7109375" style="78" customWidth="1"/>
    <col min="1795" max="1795" width="13.42578125" style="78" customWidth="1"/>
    <col min="1796" max="1796" width="15.42578125" style="78" customWidth="1"/>
    <col min="1797" max="1798" width="10.28515625" style="78" bestFit="1" customWidth="1"/>
    <col min="1799" max="2043" width="9.140625" style="78"/>
    <col min="2044" max="2044" width="5" style="78" customWidth="1"/>
    <col min="2045" max="2045" width="4.7109375" style="78" customWidth="1"/>
    <col min="2046" max="2046" width="5" style="78" customWidth="1"/>
    <col min="2047" max="2047" width="19.7109375" style="78" customWidth="1"/>
    <col min="2048" max="2048" width="49.85546875" style="78" customWidth="1"/>
    <col min="2049" max="2049" width="14.5703125" style="78" customWidth="1"/>
    <col min="2050" max="2050" width="13.7109375" style="78" customWidth="1"/>
    <col min="2051" max="2051" width="13.42578125" style="78" customWidth="1"/>
    <col min="2052" max="2052" width="15.42578125" style="78" customWidth="1"/>
    <col min="2053" max="2054" width="10.28515625" style="78" bestFit="1" customWidth="1"/>
    <col min="2055" max="2299" width="9.140625" style="78"/>
    <col min="2300" max="2300" width="5" style="78" customWidth="1"/>
    <col min="2301" max="2301" width="4.7109375" style="78" customWidth="1"/>
    <col min="2302" max="2302" width="5" style="78" customWidth="1"/>
    <col min="2303" max="2303" width="19.7109375" style="78" customWidth="1"/>
    <col min="2304" max="2304" width="49.85546875" style="78" customWidth="1"/>
    <col min="2305" max="2305" width="14.5703125" style="78" customWidth="1"/>
    <col min="2306" max="2306" width="13.7109375" style="78" customWidth="1"/>
    <col min="2307" max="2307" width="13.42578125" style="78" customWidth="1"/>
    <col min="2308" max="2308" width="15.42578125" style="78" customWidth="1"/>
    <col min="2309" max="2310" width="10.28515625" style="78" bestFit="1" customWidth="1"/>
    <col min="2311" max="2555" width="9.140625" style="78"/>
    <col min="2556" max="2556" width="5" style="78" customWidth="1"/>
    <col min="2557" max="2557" width="4.7109375" style="78" customWidth="1"/>
    <col min="2558" max="2558" width="5" style="78" customWidth="1"/>
    <col min="2559" max="2559" width="19.7109375" style="78" customWidth="1"/>
    <col min="2560" max="2560" width="49.85546875" style="78" customWidth="1"/>
    <col min="2561" max="2561" width="14.5703125" style="78" customWidth="1"/>
    <col min="2562" max="2562" width="13.7109375" style="78" customWidth="1"/>
    <col min="2563" max="2563" width="13.42578125" style="78" customWidth="1"/>
    <col min="2564" max="2564" width="15.42578125" style="78" customWidth="1"/>
    <col min="2565" max="2566" width="10.28515625" style="78" bestFit="1" customWidth="1"/>
    <col min="2567" max="2811" width="9.140625" style="78"/>
    <col min="2812" max="2812" width="5" style="78" customWidth="1"/>
    <col min="2813" max="2813" width="4.7109375" style="78" customWidth="1"/>
    <col min="2814" max="2814" width="5" style="78" customWidth="1"/>
    <col min="2815" max="2815" width="19.7109375" style="78" customWidth="1"/>
    <col min="2816" max="2816" width="49.85546875" style="78" customWidth="1"/>
    <col min="2817" max="2817" width="14.5703125" style="78" customWidth="1"/>
    <col min="2818" max="2818" width="13.7109375" style="78" customWidth="1"/>
    <col min="2819" max="2819" width="13.42578125" style="78" customWidth="1"/>
    <col min="2820" max="2820" width="15.42578125" style="78" customWidth="1"/>
    <col min="2821" max="2822" width="10.28515625" style="78" bestFit="1" customWidth="1"/>
    <col min="2823" max="3067" width="9.140625" style="78"/>
    <col min="3068" max="3068" width="5" style="78" customWidth="1"/>
    <col min="3069" max="3069" width="4.7109375" style="78" customWidth="1"/>
    <col min="3070" max="3070" width="5" style="78" customWidth="1"/>
    <col min="3071" max="3071" width="19.7109375" style="78" customWidth="1"/>
    <col min="3072" max="3072" width="49.85546875" style="78" customWidth="1"/>
    <col min="3073" max="3073" width="14.5703125" style="78" customWidth="1"/>
    <col min="3074" max="3074" width="13.7109375" style="78" customWidth="1"/>
    <col min="3075" max="3075" width="13.42578125" style="78" customWidth="1"/>
    <col min="3076" max="3076" width="15.42578125" style="78" customWidth="1"/>
    <col min="3077" max="3078" width="10.28515625" style="78" bestFit="1" customWidth="1"/>
    <col min="3079" max="3323" width="9.140625" style="78"/>
    <col min="3324" max="3324" width="5" style="78" customWidth="1"/>
    <col min="3325" max="3325" width="4.7109375" style="78" customWidth="1"/>
    <col min="3326" max="3326" width="5" style="78" customWidth="1"/>
    <col min="3327" max="3327" width="19.7109375" style="78" customWidth="1"/>
    <col min="3328" max="3328" width="49.85546875" style="78" customWidth="1"/>
    <col min="3329" max="3329" width="14.5703125" style="78" customWidth="1"/>
    <col min="3330" max="3330" width="13.7109375" style="78" customWidth="1"/>
    <col min="3331" max="3331" width="13.42578125" style="78" customWidth="1"/>
    <col min="3332" max="3332" width="15.42578125" style="78" customWidth="1"/>
    <col min="3333" max="3334" width="10.28515625" style="78" bestFit="1" customWidth="1"/>
    <col min="3335" max="3579" width="9.140625" style="78"/>
    <col min="3580" max="3580" width="5" style="78" customWidth="1"/>
    <col min="3581" max="3581" width="4.7109375" style="78" customWidth="1"/>
    <col min="3582" max="3582" width="5" style="78" customWidth="1"/>
    <col min="3583" max="3583" width="19.7109375" style="78" customWidth="1"/>
    <col min="3584" max="3584" width="49.85546875" style="78" customWidth="1"/>
    <col min="3585" max="3585" width="14.5703125" style="78" customWidth="1"/>
    <col min="3586" max="3586" width="13.7109375" style="78" customWidth="1"/>
    <col min="3587" max="3587" width="13.42578125" style="78" customWidth="1"/>
    <col min="3588" max="3588" width="15.42578125" style="78" customWidth="1"/>
    <col min="3589" max="3590" width="10.28515625" style="78" bestFit="1" customWidth="1"/>
    <col min="3591" max="3835" width="9.140625" style="78"/>
    <col min="3836" max="3836" width="5" style="78" customWidth="1"/>
    <col min="3837" max="3837" width="4.7109375" style="78" customWidth="1"/>
    <col min="3838" max="3838" width="5" style="78" customWidth="1"/>
    <col min="3839" max="3839" width="19.7109375" style="78" customWidth="1"/>
    <col min="3840" max="3840" width="49.85546875" style="78" customWidth="1"/>
    <col min="3841" max="3841" width="14.5703125" style="78" customWidth="1"/>
    <col min="3842" max="3842" width="13.7109375" style="78" customWidth="1"/>
    <col min="3843" max="3843" width="13.42578125" style="78" customWidth="1"/>
    <col min="3844" max="3844" width="15.42578125" style="78" customWidth="1"/>
    <col min="3845" max="3846" width="10.28515625" style="78" bestFit="1" customWidth="1"/>
    <col min="3847" max="4091" width="9.140625" style="78"/>
    <col min="4092" max="4092" width="5" style="78" customWidth="1"/>
    <col min="4093" max="4093" width="4.7109375" style="78" customWidth="1"/>
    <col min="4094" max="4094" width="5" style="78" customWidth="1"/>
    <col min="4095" max="4095" width="19.7109375" style="78" customWidth="1"/>
    <col min="4096" max="4096" width="49.85546875" style="78" customWidth="1"/>
    <col min="4097" max="4097" width="14.5703125" style="78" customWidth="1"/>
    <col min="4098" max="4098" width="13.7109375" style="78" customWidth="1"/>
    <col min="4099" max="4099" width="13.42578125" style="78" customWidth="1"/>
    <col min="4100" max="4100" width="15.42578125" style="78" customWidth="1"/>
    <col min="4101" max="4102" width="10.28515625" style="78" bestFit="1" customWidth="1"/>
    <col min="4103" max="4347" width="9.140625" style="78"/>
    <col min="4348" max="4348" width="5" style="78" customWidth="1"/>
    <col min="4349" max="4349" width="4.7109375" style="78" customWidth="1"/>
    <col min="4350" max="4350" width="5" style="78" customWidth="1"/>
    <col min="4351" max="4351" width="19.7109375" style="78" customWidth="1"/>
    <col min="4352" max="4352" width="49.85546875" style="78" customWidth="1"/>
    <col min="4353" max="4353" width="14.5703125" style="78" customWidth="1"/>
    <col min="4354" max="4354" width="13.7109375" style="78" customWidth="1"/>
    <col min="4355" max="4355" width="13.42578125" style="78" customWidth="1"/>
    <col min="4356" max="4356" width="15.42578125" style="78" customWidth="1"/>
    <col min="4357" max="4358" width="10.28515625" style="78" bestFit="1" customWidth="1"/>
    <col min="4359" max="4603" width="9.140625" style="78"/>
    <col min="4604" max="4604" width="5" style="78" customWidth="1"/>
    <col min="4605" max="4605" width="4.7109375" style="78" customWidth="1"/>
    <col min="4606" max="4606" width="5" style="78" customWidth="1"/>
    <col min="4607" max="4607" width="19.7109375" style="78" customWidth="1"/>
    <col min="4608" max="4608" width="49.85546875" style="78" customWidth="1"/>
    <col min="4609" max="4609" width="14.5703125" style="78" customWidth="1"/>
    <col min="4610" max="4610" width="13.7109375" style="78" customWidth="1"/>
    <col min="4611" max="4611" width="13.42578125" style="78" customWidth="1"/>
    <col min="4612" max="4612" width="15.42578125" style="78" customWidth="1"/>
    <col min="4613" max="4614" width="10.28515625" style="78" bestFit="1" customWidth="1"/>
    <col min="4615" max="4859" width="9.140625" style="78"/>
    <col min="4860" max="4860" width="5" style="78" customWidth="1"/>
    <col min="4861" max="4861" width="4.7109375" style="78" customWidth="1"/>
    <col min="4862" max="4862" width="5" style="78" customWidth="1"/>
    <col min="4863" max="4863" width="19.7109375" style="78" customWidth="1"/>
    <col min="4864" max="4864" width="49.85546875" style="78" customWidth="1"/>
    <col min="4865" max="4865" width="14.5703125" style="78" customWidth="1"/>
    <col min="4866" max="4866" width="13.7109375" style="78" customWidth="1"/>
    <col min="4867" max="4867" width="13.42578125" style="78" customWidth="1"/>
    <col min="4868" max="4868" width="15.42578125" style="78" customWidth="1"/>
    <col min="4869" max="4870" width="10.28515625" style="78" bestFit="1" customWidth="1"/>
    <col min="4871" max="5115" width="9.140625" style="78"/>
    <col min="5116" max="5116" width="5" style="78" customWidth="1"/>
    <col min="5117" max="5117" width="4.7109375" style="78" customWidth="1"/>
    <col min="5118" max="5118" width="5" style="78" customWidth="1"/>
    <col min="5119" max="5119" width="19.7109375" style="78" customWidth="1"/>
    <col min="5120" max="5120" width="49.85546875" style="78" customWidth="1"/>
    <col min="5121" max="5121" width="14.5703125" style="78" customWidth="1"/>
    <col min="5122" max="5122" width="13.7109375" style="78" customWidth="1"/>
    <col min="5123" max="5123" width="13.42578125" style="78" customWidth="1"/>
    <col min="5124" max="5124" width="15.42578125" style="78" customWidth="1"/>
    <col min="5125" max="5126" width="10.28515625" style="78" bestFit="1" customWidth="1"/>
    <col min="5127" max="5371" width="9.140625" style="78"/>
    <col min="5372" max="5372" width="5" style="78" customWidth="1"/>
    <col min="5373" max="5373" width="4.7109375" style="78" customWidth="1"/>
    <col min="5374" max="5374" width="5" style="78" customWidth="1"/>
    <col min="5375" max="5375" width="19.7109375" style="78" customWidth="1"/>
    <col min="5376" max="5376" width="49.85546875" style="78" customWidth="1"/>
    <col min="5377" max="5377" width="14.5703125" style="78" customWidth="1"/>
    <col min="5378" max="5378" width="13.7109375" style="78" customWidth="1"/>
    <col min="5379" max="5379" width="13.42578125" style="78" customWidth="1"/>
    <col min="5380" max="5380" width="15.42578125" style="78" customWidth="1"/>
    <col min="5381" max="5382" width="10.28515625" style="78" bestFit="1" customWidth="1"/>
    <col min="5383" max="5627" width="9.140625" style="78"/>
    <col min="5628" max="5628" width="5" style="78" customWidth="1"/>
    <col min="5629" max="5629" width="4.7109375" style="78" customWidth="1"/>
    <col min="5630" max="5630" width="5" style="78" customWidth="1"/>
    <col min="5631" max="5631" width="19.7109375" style="78" customWidth="1"/>
    <col min="5632" max="5632" width="49.85546875" style="78" customWidth="1"/>
    <col min="5633" max="5633" width="14.5703125" style="78" customWidth="1"/>
    <col min="5634" max="5634" width="13.7109375" style="78" customWidth="1"/>
    <col min="5635" max="5635" width="13.42578125" style="78" customWidth="1"/>
    <col min="5636" max="5636" width="15.42578125" style="78" customWidth="1"/>
    <col min="5637" max="5638" width="10.28515625" style="78" bestFit="1" customWidth="1"/>
    <col min="5639" max="5883" width="9.140625" style="78"/>
    <col min="5884" max="5884" width="5" style="78" customWidth="1"/>
    <col min="5885" max="5885" width="4.7109375" style="78" customWidth="1"/>
    <col min="5886" max="5886" width="5" style="78" customWidth="1"/>
    <col min="5887" max="5887" width="19.7109375" style="78" customWidth="1"/>
    <col min="5888" max="5888" width="49.85546875" style="78" customWidth="1"/>
    <col min="5889" max="5889" width="14.5703125" style="78" customWidth="1"/>
    <col min="5890" max="5890" width="13.7109375" style="78" customWidth="1"/>
    <col min="5891" max="5891" width="13.42578125" style="78" customWidth="1"/>
    <col min="5892" max="5892" width="15.42578125" style="78" customWidth="1"/>
    <col min="5893" max="5894" width="10.28515625" style="78" bestFit="1" customWidth="1"/>
    <col min="5895" max="6139" width="9.140625" style="78"/>
    <col min="6140" max="6140" width="5" style="78" customWidth="1"/>
    <col min="6141" max="6141" width="4.7109375" style="78" customWidth="1"/>
    <col min="6142" max="6142" width="5" style="78" customWidth="1"/>
    <col min="6143" max="6143" width="19.7109375" style="78" customWidth="1"/>
    <col min="6144" max="6144" width="49.85546875" style="78" customWidth="1"/>
    <col min="6145" max="6145" width="14.5703125" style="78" customWidth="1"/>
    <col min="6146" max="6146" width="13.7109375" style="78" customWidth="1"/>
    <col min="6147" max="6147" width="13.42578125" style="78" customWidth="1"/>
    <col min="6148" max="6148" width="15.42578125" style="78" customWidth="1"/>
    <col min="6149" max="6150" width="10.28515625" style="78" bestFit="1" customWidth="1"/>
    <col min="6151" max="6395" width="9.140625" style="78"/>
    <col min="6396" max="6396" width="5" style="78" customWidth="1"/>
    <col min="6397" max="6397" width="4.7109375" style="78" customWidth="1"/>
    <col min="6398" max="6398" width="5" style="78" customWidth="1"/>
    <col min="6399" max="6399" width="19.7109375" style="78" customWidth="1"/>
    <col min="6400" max="6400" width="49.85546875" style="78" customWidth="1"/>
    <col min="6401" max="6401" width="14.5703125" style="78" customWidth="1"/>
    <col min="6402" max="6402" width="13.7109375" style="78" customWidth="1"/>
    <col min="6403" max="6403" width="13.42578125" style="78" customWidth="1"/>
    <col min="6404" max="6404" width="15.42578125" style="78" customWidth="1"/>
    <col min="6405" max="6406" width="10.28515625" style="78" bestFit="1" customWidth="1"/>
    <col min="6407" max="6651" width="9.140625" style="78"/>
    <col min="6652" max="6652" width="5" style="78" customWidth="1"/>
    <col min="6653" max="6653" width="4.7109375" style="78" customWidth="1"/>
    <col min="6654" max="6654" width="5" style="78" customWidth="1"/>
    <col min="6655" max="6655" width="19.7109375" style="78" customWidth="1"/>
    <col min="6656" max="6656" width="49.85546875" style="78" customWidth="1"/>
    <col min="6657" max="6657" width="14.5703125" style="78" customWidth="1"/>
    <col min="6658" max="6658" width="13.7109375" style="78" customWidth="1"/>
    <col min="6659" max="6659" width="13.42578125" style="78" customWidth="1"/>
    <col min="6660" max="6660" width="15.42578125" style="78" customWidth="1"/>
    <col min="6661" max="6662" width="10.28515625" style="78" bestFit="1" customWidth="1"/>
    <col min="6663" max="6907" width="9.140625" style="78"/>
    <col min="6908" max="6908" width="5" style="78" customWidth="1"/>
    <col min="6909" max="6909" width="4.7109375" style="78" customWidth="1"/>
    <col min="6910" max="6910" width="5" style="78" customWidth="1"/>
    <col min="6911" max="6911" width="19.7109375" style="78" customWidth="1"/>
    <col min="6912" max="6912" width="49.85546875" style="78" customWidth="1"/>
    <col min="6913" max="6913" width="14.5703125" style="78" customWidth="1"/>
    <col min="6914" max="6914" width="13.7109375" style="78" customWidth="1"/>
    <col min="6915" max="6915" width="13.42578125" style="78" customWidth="1"/>
    <col min="6916" max="6916" width="15.42578125" style="78" customWidth="1"/>
    <col min="6917" max="6918" width="10.28515625" style="78" bestFit="1" customWidth="1"/>
    <col min="6919" max="7163" width="9.140625" style="78"/>
    <col min="7164" max="7164" width="5" style="78" customWidth="1"/>
    <col min="7165" max="7165" width="4.7109375" style="78" customWidth="1"/>
    <col min="7166" max="7166" width="5" style="78" customWidth="1"/>
    <col min="7167" max="7167" width="19.7109375" style="78" customWidth="1"/>
    <col min="7168" max="7168" width="49.85546875" style="78" customWidth="1"/>
    <col min="7169" max="7169" width="14.5703125" style="78" customWidth="1"/>
    <col min="7170" max="7170" width="13.7109375" style="78" customWidth="1"/>
    <col min="7171" max="7171" width="13.42578125" style="78" customWidth="1"/>
    <col min="7172" max="7172" width="15.42578125" style="78" customWidth="1"/>
    <col min="7173" max="7174" width="10.28515625" style="78" bestFit="1" customWidth="1"/>
    <col min="7175" max="7419" width="9.140625" style="78"/>
    <col min="7420" max="7420" width="5" style="78" customWidth="1"/>
    <col min="7421" max="7421" width="4.7109375" style="78" customWidth="1"/>
    <col min="7422" max="7422" width="5" style="78" customWidth="1"/>
    <col min="7423" max="7423" width="19.7109375" style="78" customWidth="1"/>
    <col min="7424" max="7424" width="49.85546875" style="78" customWidth="1"/>
    <col min="7425" max="7425" width="14.5703125" style="78" customWidth="1"/>
    <col min="7426" max="7426" width="13.7109375" style="78" customWidth="1"/>
    <col min="7427" max="7427" width="13.42578125" style="78" customWidth="1"/>
    <col min="7428" max="7428" width="15.42578125" style="78" customWidth="1"/>
    <col min="7429" max="7430" width="10.28515625" style="78" bestFit="1" customWidth="1"/>
    <col min="7431" max="7675" width="9.140625" style="78"/>
    <col min="7676" max="7676" width="5" style="78" customWidth="1"/>
    <col min="7677" max="7677" width="4.7109375" style="78" customWidth="1"/>
    <col min="7678" max="7678" width="5" style="78" customWidth="1"/>
    <col min="7679" max="7679" width="19.7109375" style="78" customWidth="1"/>
    <col min="7680" max="7680" width="49.85546875" style="78" customWidth="1"/>
    <col min="7681" max="7681" width="14.5703125" style="78" customWidth="1"/>
    <col min="7682" max="7682" width="13.7109375" style="78" customWidth="1"/>
    <col min="7683" max="7683" width="13.42578125" style="78" customWidth="1"/>
    <col min="7684" max="7684" width="15.42578125" style="78" customWidth="1"/>
    <col min="7685" max="7686" width="10.28515625" style="78" bestFit="1" customWidth="1"/>
    <col min="7687" max="7931" width="9.140625" style="78"/>
    <col min="7932" max="7932" width="5" style="78" customWidth="1"/>
    <col min="7933" max="7933" width="4.7109375" style="78" customWidth="1"/>
    <col min="7934" max="7934" width="5" style="78" customWidth="1"/>
    <col min="7935" max="7935" width="19.7109375" style="78" customWidth="1"/>
    <col min="7936" max="7936" width="49.85546875" style="78" customWidth="1"/>
    <col min="7937" max="7937" width="14.5703125" style="78" customWidth="1"/>
    <col min="7938" max="7938" width="13.7109375" style="78" customWidth="1"/>
    <col min="7939" max="7939" width="13.42578125" style="78" customWidth="1"/>
    <col min="7940" max="7940" width="15.42578125" style="78" customWidth="1"/>
    <col min="7941" max="7942" width="10.28515625" style="78" bestFit="1" customWidth="1"/>
    <col min="7943" max="8187" width="9.140625" style="78"/>
    <col min="8188" max="8188" width="5" style="78" customWidth="1"/>
    <col min="8189" max="8189" width="4.7109375" style="78" customWidth="1"/>
    <col min="8190" max="8190" width="5" style="78" customWidth="1"/>
    <col min="8191" max="8191" width="19.7109375" style="78" customWidth="1"/>
    <col min="8192" max="8192" width="49.85546875" style="78" customWidth="1"/>
    <col min="8193" max="8193" width="14.5703125" style="78" customWidth="1"/>
    <col min="8194" max="8194" width="13.7109375" style="78" customWidth="1"/>
    <col min="8195" max="8195" width="13.42578125" style="78" customWidth="1"/>
    <col min="8196" max="8196" width="15.42578125" style="78" customWidth="1"/>
    <col min="8197" max="8198" width="10.28515625" style="78" bestFit="1" customWidth="1"/>
    <col min="8199" max="8443" width="9.140625" style="78"/>
    <col min="8444" max="8444" width="5" style="78" customWidth="1"/>
    <col min="8445" max="8445" width="4.7109375" style="78" customWidth="1"/>
    <col min="8446" max="8446" width="5" style="78" customWidth="1"/>
    <col min="8447" max="8447" width="19.7109375" style="78" customWidth="1"/>
    <col min="8448" max="8448" width="49.85546875" style="78" customWidth="1"/>
    <col min="8449" max="8449" width="14.5703125" style="78" customWidth="1"/>
    <col min="8450" max="8450" width="13.7109375" style="78" customWidth="1"/>
    <col min="8451" max="8451" width="13.42578125" style="78" customWidth="1"/>
    <col min="8452" max="8452" width="15.42578125" style="78" customWidth="1"/>
    <col min="8453" max="8454" width="10.28515625" style="78" bestFit="1" customWidth="1"/>
    <col min="8455" max="8699" width="9.140625" style="78"/>
    <col min="8700" max="8700" width="5" style="78" customWidth="1"/>
    <col min="8701" max="8701" width="4.7109375" style="78" customWidth="1"/>
    <col min="8702" max="8702" width="5" style="78" customWidth="1"/>
    <col min="8703" max="8703" width="19.7109375" style="78" customWidth="1"/>
    <col min="8704" max="8704" width="49.85546875" style="78" customWidth="1"/>
    <col min="8705" max="8705" width="14.5703125" style="78" customWidth="1"/>
    <col min="8706" max="8706" width="13.7109375" style="78" customWidth="1"/>
    <col min="8707" max="8707" width="13.42578125" style="78" customWidth="1"/>
    <col min="8708" max="8708" width="15.42578125" style="78" customWidth="1"/>
    <col min="8709" max="8710" width="10.28515625" style="78" bestFit="1" customWidth="1"/>
    <col min="8711" max="8955" width="9.140625" style="78"/>
    <col min="8956" max="8956" width="5" style="78" customWidth="1"/>
    <col min="8957" max="8957" width="4.7109375" style="78" customWidth="1"/>
    <col min="8958" max="8958" width="5" style="78" customWidth="1"/>
    <col min="8959" max="8959" width="19.7109375" style="78" customWidth="1"/>
    <col min="8960" max="8960" width="49.85546875" style="78" customWidth="1"/>
    <col min="8961" max="8961" width="14.5703125" style="78" customWidth="1"/>
    <col min="8962" max="8962" width="13.7109375" style="78" customWidth="1"/>
    <col min="8963" max="8963" width="13.42578125" style="78" customWidth="1"/>
    <col min="8964" max="8964" width="15.42578125" style="78" customWidth="1"/>
    <col min="8965" max="8966" width="10.28515625" style="78" bestFit="1" customWidth="1"/>
    <col min="8967" max="9211" width="9.140625" style="78"/>
    <col min="9212" max="9212" width="5" style="78" customWidth="1"/>
    <col min="9213" max="9213" width="4.7109375" style="78" customWidth="1"/>
    <col min="9214" max="9214" width="5" style="78" customWidth="1"/>
    <col min="9215" max="9215" width="19.7109375" style="78" customWidth="1"/>
    <col min="9216" max="9216" width="49.85546875" style="78" customWidth="1"/>
    <col min="9217" max="9217" width="14.5703125" style="78" customWidth="1"/>
    <col min="9218" max="9218" width="13.7109375" style="78" customWidth="1"/>
    <col min="9219" max="9219" width="13.42578125" style="78" customWidth="1"/>
    <col min="9220" max="9220" width="15.42578125" style="78" customWidth="1"/>
    <col min="9221" max="9222" width="10.28515625" style="78" bestFit="1" customWidth="1"/>
    <col min="9223" max="9467" width="9.140625" style="78"/>
    <col min="9468" max="9468" width="5" style="78" customWidth="1"/>
    <col min="9469" max="9469" width="4.7109375" style="78" customWidth="1"/>
    <col min="9470" max="9470" width="5" style="78" customWidth="1"/>
    <col min="9471" max="9471" width="19.7109375" style="78" customWidth="1"/>
    <col min="9472" max="9472" width="49.85546875" style="78" customWidth="1"/>
    <col min="9473" max="9473" width="14.5703125" style="78" customWidth="1"/>
    <col min="9474" max="9474" width="13.7109375" style="78" customWidth="1"/>
    <col min="9475" max="9475" width="13.42578125" style="78" customWidth="1"/>
    <col min="9476" max="9476" width="15.42578125" style="78" customWidth="1"/>
    <col min="9477" max="9478" width="10.28515625" style="78" bestFit="1" customWidth="1"/>
    <col min="9479" max="9723" width="9.140625" style="78"/>
    <col min="9724" max="9724" width="5" style="78" customWidth="1"/>
    <col min="9725" max="9725" width="4.7109375" style="78" customWidth="1"/>
    <col min="9726" max="9726" width="5" style="78" customWidth="1"/>
    <col min="9727" max="9727" width="19.7109375" style="78" customWidth="1"/>
    <col min="9728" max="9728" width="49.85546875" style="78" customWidth="1"/>
    <col min="9729" max="9729" width="14.5703125" style="78" customWidth="1"/>
    <col min="9730" max="9730" width="13.7109375" style="78" customWidth="1"/>
    <col min="9731" max="9731" width="13.42578125" style="78" customWidth="1"/>
    <col min="9732" max="9732" width="15.42578125" style="78" customWidth="1"/>
    <col min="9733" max="9734" width="10.28515625" style="78" bestFit="1" customWidth="1"/>
    <col min="9735" max="9979" width="9.140625" style="78"/>
    <col min="9980" max="9980" width="5" style="78" customWidth="1"/>
    <col min="9981" max="9981" width="4.7109375" style="78" customWidth="1"/>
    <col min="9982" max="9982" width="5" style="78" customWidth="1"/>
    <col min="9983" max="9983" width="19.7109375" style="78" customWidth="1"/>
    <col min="9984" max="9984" width="49.85546875" style="78" customWidth="1"/>
    <col min="9985" max="9985" width="14.5703125" style="78" customWidth="1"/>
    <col min="9986" max="9986" width="13.7109375" style="78" customWidth="1"/>
    <col min="9987" max="9987" width="13.42578125" style="78" customWidth="1"/>
    <col min="9988" max="9988" width="15.42578125" style="78" customWidth="1"/>
    <col min="9989" max="9990" width="10.28515625" style="78" bestFit="1" customWidth="1"/>
    <col min="9991" max="10235" width="9.140625" style="78"/>
    <col min="10236" max="10236" width="5" style="78" customWidth="1"/>
    <col min="10237" max="10237" width="4.7109375" style="78" customWidth="1"/>
    <col min="10238" max="10238" width="5" style="78" customWidth="1"/>
    <col min="10239" max="10239" width="19.7109375" style="78" customWidth="1"/>
    <col min="10240" max="10240" width="49.85546875" style="78" customWidth="1"/>
    <col min="10241" max="10241" width="14.5703125" style="78" customWidth="1"/>
    <col min="10242" max="10242" width="13.7109375" style="78" customWidth="1"/>
    <col min="10243" max="10243" width="13.42578125" style="78" customWidth="1"/>
    <col min="10244" max="10244" width="15.42578125" style="78" customWidth="1"/>
    <col min="10245" max="10246" width="10.28515625" style="78" bestFit="1" customWidth="1"/>
    <col min="10247" max="10491" width="9.140625" style="78"/>
    <col min="10492" max="10492" width="5" style="78" customWidth="1"/>
    <col min="10493" max="10493" width="4.7109375" style="78" customWidth="1"/>
    <col min="10494" max="10494" width="5" style="78" customWidth="1"/>
    <col min="10495" max="10495" width="19.7109375" style="78" customWidth="1"/>
    <col min="10496" max="10496" width="49.85546875" style="78" customWidth="1"/>
    <col min="10497" max="10497" width="14.5703125" style="78" customWidth="1"/>
    <col min="10498" max="10498" width="13.7109375" style="78" customWidth="1"/>
    <col min="10499" max="10499" width="13.42578125" style="78" customWidth="1"/>
    <col min="10500" max="10500" width="15.42578125" style="78" customWidth="1"/>
    <col min="10501" max="10502" width="10.28515625" style="78" bestFit="1" customWidth="1"/>
    <col min="10503" max="10747" width="9.140625" style="78"/>
    <col min="10748" max="10748" width="5" style="78" customWidth="1"/>
    <col min="10749" max="10749" width="4.7109375" style="78" customWidth="1"/>
    <col min="10750" max="10750" width="5" style="78" customWidth="1"/>
    <col min="10751" max="10751" width="19.7109375" style="78" customWidth="1"/>
    <col min="10752" max="10752" width="49.85546875" style="78" customWidth="1"/>
    <col min="10753" max="10753" width="14.5703125" style="78" customWidth="1"/>
    <col min="10754" max="10754" width="13.7109375" style="78" customWidth="1"/>
    <col min="10755" max="10755" width="13.42578125" style="78" customWidth="1"/>
    <col min="10756" max="10756" width="15.42578125" style="78" customWidth="1"/>
    <col min="10757" max="10758" width="10.28515625" style="78" bestFit="1" customWidth="1"/>
    <col min="10759" max="11003" width="9.140625" style="78"/>
    <col min="11004" max="11004" width="5" style="78" customWidth="1"/>
    <col min="11005" max="11005" width="4.7109375" style="78" customWidth="1"/>
    <col min="11006" max="11006" width="5" style="78" customWidth="1"/>
    <col min="11007" max="11007" width="19.7109375" style="78" customWidth="1"/>
    <col min="11008" max="11008" width="49.85546875" style="78" customWidth="1"/>
    <col min="11009" max="11009" width="14.5703125" style="78" customWidth="1"/>
    <col min="11010" max="11010" width="13.7109375" style="78" customWidth="1"/>
    <col min="11011" max="11011" width="13.42578125" style="78" customWidth="1"/>
    <col min="11012" max="11012" width="15.42578125" style="78" customWidth="1"/>
    <col min="11013" max="11014" width="10.28515625" style="78" bestFit="1" customWidth="1"/>
    <col min="11015" max="11259" width="9.140625" style="78"/>
    <col min="11260" max="11260" width="5" style="78" customWidth="1"/>
    <col min="11261" max="11261" width="4.7109375" style="78" customWidth="1"/>
    <col min="11262" max="11262" width="5" style="78" customWidth="1"/>
    <col min="11263" max="11263" width="19.7109375" style="78" customWidth="1"/>
    <col min="11264" max="11264" width="49.85546875" style="78" customWidth="1"/>
    <col min="11265" max="11265" width="14.5703125" style="78" customWidth="1"/>
    <col min="11266" max="11266" width="13.7109375" style="78" customWidth="1"/>
    <col min="11267" max="11267" width="13.42578125" style="78" customWidth="1"/>
    <col min="11268" max="11268" width="15.42578125" style="78" customWidth="1"/>
    <col min="11269" max="11270" width="10.28515625" style="78" bestFit="1" customWidth="1"/>
    <col min="11271" max="11515" width="9.140625" style="78"/>
    <col min="11516" max="11516" width="5" style="78" customWidth="1"/>
    <col min="11517" max="11517" width="4.7109375" style="78" customWidth="1"/>
    <col min="11518" max="11518" width="5" style="78" customWidth="1"/>
    <col min="11519" max="11519" width="19.7109375" style="78" customWidth="1"/>
    <col min="11520" max="11520" width="49.85546875" style="78" customWidth="1"/>
    <col min="11521" max="11521" width="14.5703125" style="78" customWidth="1"/>
    <col min="11522" max="11522" width="13.7109375" style="78" customWidth="1"/>
    <col min="11523" max="11523" width="13.42578125" style="78" customWidth="1"/>
    <col min="11524" max="11524" width="15.42578125" style="78" customWidth="1"/>
    <col min="11525" max="11526" width="10.28515625" style="78" bestFit="1" customWidth="1"/>
    <col min="11527" max="11771" width="9.140625" style="78"/>
    <col min="11772" max="11772" width="5" style="78" customWidth="1"/>
    <col min="11773" max="11773" width="4.7109375" style="78" customWidth="1"/>
    <col min="11774" max="11774" width="5" style="78" customWidth="1"/>
    <col min="11775" max="11775" width="19.7109375" style="78" customWidth="1"/>
    <col min="11776" max="11776" width="49.85546875" style="78" customWidth="1"/>
    <col min="11777" max="11777" width="14.5703125" style="78" customWidth="1"/>
    <col min="11778" max="11778" width="13.7109375" style="78" customWidth="1"/>
    <col min="11779" max="11779" width="13.42578125" style="78" customWidth="1"/>
    <col min="11780" max="11780" width="15.42578125" style="78" customWidth="1"/>
    <col min="11781" max="11782" width="10.28515625" style="78" bestFit="1" customWidth="1"/>
    <col min="11783" max="12027" width="9.140625" style="78"/>
    <col min="12028" max="12028" width="5" style="78" customWidth="1"/>
    <col min="12029" max="12029" width="4.7109375" style="78" customWidth="1"/>
    <col min="12030" max="12030" width="5" style="78" customWidth="1"/>
    <col min="12031" max="12031" width="19.7109375" style="78" customWidth="1"/>
    <col min="12032" max="12032" width="49.85546875" style="78" customWidth="1"/>
    <col min="12033" max="12033" width="14.5703125" style="78" customWidth="1"/>
    <col min="12034" max="12034" width="13.7109375" style="78" customWidth="1"/>
    <col min="12035" max="12035" width="13.42578125" style="78" customWidth="1"/>
    <col min="12036" max="12036" width="15.42578125" style="78" customWidth="1"/>
    <col min="12037" max="12038" width="10.28515625" style="78" bestFit="1" customWidth="1"/>
    <col min="12039" max="12283" width="9.140625" style="78"/>
    <col min="12284" max="12284" width="5" style="78" customWidth="1"/>
    <col min="12285" max="12285" width="4.7109375" style="78" customWidth="1"/>
    <col min="12286" max="12286" width="5" style="78" customWidth="1"/>
    <col min="12287" max="12287" width="19.7109375" style="78" customWidth="1"/>
    <col min="12288" max="12288" width="49.85546875" style="78" customWidth="1"/>
    <col min="12289" max="12289" width="14.5703125" style="78" customWidth="1"/>
    <col min="12290" max="12290" width="13.7109375" style="78" customWidth="1"/>
    <col min="12291" max="12291" width="13.42578125" style="78" customWidth="1"/>
    <col min="12292" max="12292" width="15.42578125" style="78" customWidth="1"/>
    <col min="12293" max="12294" width="10.28515625" style="78" bestFit="1" customWidth="1"/>
    <col min="12295" max="12539" width="9.140625" style="78"/>
    <col min="12540" max="12540" width="5" style="78" customWidth="1"/>
    <col min="12541" max="12541" width="4.7109375" style="78" customWidth="1"/>
    <col min="12542" max="12542" width="5" style="78" customWidth="1"/>
    <col min="12543" max="12543" width="19.7109375" style="78" customWidth="1"/>
    <col min="12544" max="12544" width="49.85546875" style="78" customWidth="1"/>
    <col min="12545" max="12545" width="14.5703125" style="78" customWidth="1"/>
    <col min="12546" max="12546" width="13.7109375" style="78" customWidth="1"/>
    <col min="12547" max="12547" width="13.42578125" style="78" customWidth="1"/>
    <col min="12548" max="12548" width="15.42578125" style="78" customWidth="1"/>
    <col min="12549" max="12550" width="10.28515625" style="78" bestFit="1" customWidth="1"/>
    <col min="12551" max="12795" width="9.140625" style="78"/>
    <col min="12796" max="12796" width="5" style="78" customWidth="1"/>
    <col min="12797" max="12797" width="4.7109375" style="78" customWidth="1"/>
    <col min="12798" max="12798" width="5" style="78" customWidth="1"/>
    <col min="12799" max="12799" width="19.7109375" style="78" customWidth="1"/>
    <col min="12800" max="12800" width="49.85546875" style="78" customWidth="1"/>
    <col min="12801" max="12801" width="14.5703125" style="78" customWidth="1"/>
    <col min="12802" max="12802" width="13.7109375" style="78" customWidth="1"/>
    <col min="12803" max="12803" width="13.42578125" style="78" customWidth="1"/>
    <col min="12804" max="12804" width="15.42578125" style="78" customWidth="1"/>
    <col min="12805" max="12806" width="10.28515625" style="78" bestFit="1" customWidth="1"/>
    <col min="12807" max="13051" width="9.140625" style="78"/>
    <col min="13052" max="13052" width="5" style="78" customWidth="1"/>
    <col min="13053" max="13053" width="4.7109375" style="78" customWidth="1"/>
    <col min="13054" max="13054" width="5" style="78" customWidth="1"/>
    <col min="13055" max="13055" width="19.7109375" style="78" customWidth="1"/>
    <col min="13056" max="13056" width="49.85546875" style="78" customWidth="1"/>
    <col min="13057" max="13057" width="14.5703125" style="78" customWidth="1"/>
    <col min="13058" max="13058" width="13.7109375" style="78" customWidth="1"/>
    <col min="13059" max="13059" width="13.42578125" style="78" customWidth="1"/>
    <col min="13060" max="13060" width="15.42578125" style="78" customWidth="1"/>
    <col min="13061" max="13062" width="10.28515625" style="78" bestFit="1" customWidth="1"/>
    <col min="13063" max="13307" width="9.140625" style="78"/>
    <col min="13308" max="13308" width="5" style="78" customWidth="1"/>
    <col min="13309" max="13309" width="4.7109375" style="78" customWidth="1"/>
    <col min="13310" max="13310" width="5" style="78" customWidth="1"/>
    <col min="13311" max="13311" width="19.7109375" style="78" customWidth="1"/>
    <col min="13312" max="13312" width="49.85546875" style="78" customWidth="1"/>
    <col min="13313" max="13313" width="14.5703125" style="78" customWidth="1"/>
    <col min="13314" max="13314" width="13.7109375" style="78" customWidth="1"/>
    <col min="13315" max="13315" width="13.42578125" style="78" customWidth="1"/>
    <col min="13316" max="13316" width="15.42578125" style="78" customWidth="1"/>
    <col min="13317" max="13318" width="10.28515625" style="78" bestFit="1" customWidth="1"/>
    <col min="13319" max="13563" width="9.140625" style="78"/>
    <col min="13564" max="13564" width="5" style="78" customWidth="1"/>
    <col min="13565" max="13565" width="4.7109375" style="78" customWidth="1"/>
    <col min="13566" max="13566" width="5" style="78" customWidth="1"/>
    <col min="13567" max="13567" width="19.7109375" style="78" customWidth="1"/>
    <col min="13568" max="13568" width="49.85546875" style="78" customWidth="1"/>
    <col min="13569" max="13569" width="14.5703125" style="78" customWidth="1"/>
    <col min="13570" max="13570" width="13.7109375" style="78" customWidth="1"/>
    <col min="13571" max="13571" width="13.42578125" style="78" customWidth="1"/>
    <col min="13572" max="13572" width="15.42578125" style="78" customWidth="1"/>
    <col min="13573" max="13574" width="10.28515625" style="78" bestFit="1" customWidth="1"/>
    <col min="13575" max="13819" width="9.140625" style="78"/>
    <col min="13820" max="13820" width="5" style="78" customWidth="1"/>
    <col min="13821" max="13821" width="4.7109375" style="78" customWidth="1"/>
    <col min="13822" max="13822" width="5" style="78" customWidth="1"/>
    <col min="13823" max="13823" width="19.7109375" style="78" customWidth="1"/>
    <col min="13824" max="13824" width="49.85546875" style="78" customWidth="1"/>
    <col min="13825" max="13825" width="14.5703125" style="78" customWidth="1"/>
    <col min="13826" max="13826" width="13.7109375" style="78" customWidth="1"/>
    <col min="13827" max="13827" width="13.42578125" style="78" customWidth="1"/>
    <col min="13828" max="13828" width="15.42578125" style="78" customWidth="1"/>
    <col min="13829" max="13830" width="10.28515625" style="78" bestFit="1" customWidth="1"/>
    <col min="13831" max="14075" width="9.140625" style="78"/>
    <col min="14076" max="14076" width="5" style="78" customWidth="1"/>
    <col min="14077" max="14077" width="4.7109375" style="78" customWidth="1"/>
    <col min="14078" max="14078" width="5" style="78" customWidth="1"/>
    <col min="14079" max="14079" width="19.7109375" style="78" customWidth="1"/>
    <col min="14080" max="14080" width="49.85546875" style="78" customWidth="1"/>
    <col min="14081" max="14081" width="14.5703125" style="78" customWidth="1"/>
    <col min="14082" max="14082" width="13.7109375" style="78" customWidth="1"/>
    <col min="14083" max="14083" width="13.42578125" style="78" customWidth="1"/>
    <col min="14084" max="14084" width="15.42578125" style="78" customWidth="1"/>
    <col min="14085" max="14086" width="10.28515625" style="78" bestFit="1" customWidth="1"/>
    <col min="14087" max="14331" width="9.140625" style="78"/>
    <col min="14332" max="14332" width="5" style="78" customWidth="1"/>
    <col min="14333" max="14333" width="4.7109375" style="78" customWidth="1"/>
    <col min="14334" max="14334" width="5" style="78" customWidth="1"/>
    <col min="14335" max="14335" width="19.7109375" style="78" customWidth="1"/>
    <col min="14336" max="14336" width="49.85546875" style="78" customWidth="1"/>
    <col min="14337" max="14337" width="14.5703125" style="78" customWidth="1"/>
    <col min="14338" max="14338" width="13.7109375" style="78" customWidth="1"/>
    <col min="14339" max="14339" width="13.42578125" style="78" customWidth="1"/>
    <col min="14340" max="14340" width="15.42578125" style="78" customWidth="1"/>
    <col min="14341" max="14342" width="10.28515625" style="78" bestFit="1" customWidth="1"/>
    <col min="14343" max="14587" width="9.140625" style="78"/>
    <col min="14588" max="14588" width="5" style="78" customWidth="1"/>
    <col min="14589" max="14589" width="4.7109375" style="78" customWidth="1"/>
    <col min="14590" max="14590" width="5" style="78" customWidth="1"/>
    <col min="14591" max="14591" width="19.7109375" style="78" customWidth="1"/>
    <col min="14592" max="14592" width="49.85546875" style="78" customWidth="1"/>
    <col min="14593" max="14593" width="14.5703125" style="78" customWidth="1"/>
    <col min="14594" max="14594" width="13.7109375" style="78" customWidth="1"/>
    <col min="14595" max="14595" width="13.42578125" style="78" customWidth="1"/>
    <col min="14596" max="14596" width="15.42578125" style="78" customWidth="1"/>
    <col min="14597" max="14598" width="10.28515625" style="78" bestFit="1" customWidth="1"/>
    <col min="14599" max="14843" width="9.140625" style="78"/>
    <col min="14844" max="14844" width="5" style="78" customWidth="1"/>
    <col min="14845" max="14845" width="4.7109375" style="78" customWidth="1"/>
    <col min="14846" max="14846" width="5" style="78" customWidth="1"/>
    <col min="14847" max="14847" width="19.7109375" style="78" customWidth="1"/>
    <col min="14848" max="14848" width="49.85546875" style="78" customWidth="1"/>
    <col min="14849" max="14849" width="14.5703125" style="78" customWidth="1"/>
    <col min="14850" max="14850" width="13.7109375" style="78" customWidth="1"/>
    <col min="14851" max="14851" width="13.42578125" style="78" customWidth="1"/>
    <col min="14852" max="14852" width="15.42578125" style="78" customWidth="1"/>
    <col min="14853" max="14854" width="10.28515625" style="78" bestFit="1" customWidth="1"/>
    <col min="14855" max="15099" width="9.140625" style="78"/>
    <col min="15100" max="15100" width="5" style="78" customWidth="1"/>
    <col min="15101" max="15101" width="4.7109375" style="78" customWidth="1"/>
    <col min="15102" max="15102" width="5" style="78" customWidth="1"/>
    <col min="15103" max="15103" width="19.7109375" style="78" customWidth="1"/>
    <col min="15104" max="15104" width="49.85546875" style="78" customWidth="1"/>
    <col min="15105" max="15105" width="14.5703125" style="78" customWidth="1"/>
    <col min="15106" max="15106" width="13.7109375" style="78" customWidth="1"/>
    <col min="15107" max="15107" width="13.42578125" style="78" customWidth="1"/>
    <col min="15108" max="15108" width="15.42578125" style="78" customWidth="1"/>
    <col min="15109" max="15110" width="10.28515625" style="78" bestFit="1" customWidth="1"/>
    <col min="15111" max="15355" width="9.140625" style="78"/>
    <col min="15356" max="15356" width="5" style="78" customWidth="1"/>
    <col min="15357" max="15357" width="4.7109375" style="78" customWidth="1"/>
    <col min="15358" max="15358" width="5" style="78" customWidth="1"/>
    <col min="15359" max="15359" width="19.7109375" style="78" customWidth="1"/>
    <col min="15360" max="15360" width="49.85546875" style="78" customWidth="1"/>
    <col min="15361" max="15361" width="14.5703125" style="78" customWidth="1"/>
    <col min="15362" max="15362" width="13.7109375" style="78" customWidth="1"/>
    <col min="15363" max="15363" width="13.42578125" style="78" customWidth="1"/>
    <col min="15364" max="15364" width="15.42578125" style="78" customWidth="1"/>
    <col min="15365" max="15366" width="10.28515625" style="78" bestFit="1" customWidth="1"/>
    <col min="15367" max="15611" width="9.140625" style="78"/>
    <col min="15612" max="15612" width="5" style="78" customWidth="1"/>
    <col min="15613" max="15613" width="4.7109375" style="78" customWidth="1"/>
    <col min="15614" max="15614" width="5" style="78" customWidth="1"/>
    <col min="15615" max="15615" width="19.7109375" style="78" customWidth="1"/>
    <col min="15616" max="15616" width="49.85546875" style="78" customWidth="1"/>
    <col min="15617" max="15617" width="14.5703125" style="78" customWidth="1"/>
    <col min="15618" max="15618" width="13.7109375" style="78" customWidth="1"/>
    <col min="15619" max="15619" width="13.42578125" style="78" customWidth="1"/>
    <col min="15620" max="15620" width="15.42578125" style="78" customWidth="1"/>
    <col min="15621" max="15622" width="10.28515625" style="78" bestFit="1" customWidth="1"/>
    <col min="15623" max="15867" width="9.140625" style="78"/>
    <col min="15868" max="15868" width="5" style="78" customWidth="1"/>
    <col min="15869" max="15869" width="4.7109375" style="78" customWidth="1"/>
    <col min="15870" max="15870" width="5" style="78" customWidth="1"/>
    <col min="15871" max="15871" width="19.7109375" style="78" customWidth="1"/>
    <col min="15872" max="15872" width="49.85546875" style="78" customWidth="1"/>
    <col min="15873" max="15873" width="14.5703125" style="78" customWidth="1"/>
    <col min="15874" max="15874" width="13.7109375" style="78" customWidth="1"/>
    <col min="15875" max="15875" width="13.42578125" style="78" customWidth="1"/>
    <col min="15876" max="15876" width="15.42578125" style="78" customWidth="1"/>
    <col min="15877" max="15878" width="10.28515625" style="78" bestFit="1" customWidth="1"/>
    <col min="15879" max="16123" width="9.140625" style="78"/>
    <col min="16124" max="16124" width="5" style="78" customWidth="1"/>
    <col min="16125" max="16125" width="4.7109375" style="78" customWidth="1"/>
    <col min="16126" max="16126" width="5" style="78" customWidth="1"/>
    <col min="16127" max="16127" width="19.7109375" style="78" customWidth="1"/>
    <col min="16128" max="16128" width="49.85546875" style="78" customWidth="1"/>
    <col min="16129" max="16129" width="14.5703125" style="78" customWidth="1"/>
    <col min="16130" max="16130" width="13.7109375" style="78" customWidth="1"/>
    <col min="16131" max="16131" width="13.42578125" style="78" customWidth="1"/>
    <col min="16132" max="16132" width="15.42578125" style="78" customWidth="1"/>
    <col min="16133" max="16134" width="10.28515625" style="78" bestFit="1" customWidth="1"/>
    <col min="16135" max="16381" width="9.140625" style="78"/>
    <col min="16382" max="16383" width="9.140625" style="78" customWidth="1"/>
    <col min="16384" max="16384" width="9.140625" style="78"/>
  </cols>
  <sheetData>
    <row r="1" spans="1:8" ht="17.25" customHeight="1" x14ac:dyDescent="0.3">
      <c r="B1" s="79"/>
      <c r="C1" s="79"/>
      <c r="D1" s="70" t="s">
        <v>69</v>
      </c>
      <c r="E1" s="79"/>
      <c r="F1" s="79"/>
      <c r="G1" s="79"/>
      <c r="H1" s="79"/>
    </row>
    <row r="2" spans="1:8" ht="17.25" customHeight="1" x14ac:dyDescent="0.3">
      <c r="B2" s="79"/>
      <c r="C2" s="79"/>
      <c r="D2" s="100" t="s">
        <v>77</v>
      </c>
      <c r="E2" s="79"/>
      <c r="F2" s="79"/>
      <c r="G2" s="79"/>
      <c r="H2" s="79"/>
    </row>
    <row r="3" spans="1:8" ht="17.25" customHeight="1" x14ac:dyDescent="0.3">
      <c r="B3" s="79"/>
      <c r="C3" s="79"/>
      <c r="D3" s="70" t="s">
        <v>8</v>
      </c>
      <c r="E3" s="79"/>
      <c r="F3" s="79"/>
      <c r="G3" s="79"/>
      <c r="H3" s="79"/>
    </row>
    <row r="4" spans="1:8" x14ac:dyDescent="0.3">
      <c r="D4" s="80"/>
    </row>
    <row r="5" spans="1:8" ht="17.25" customHeight="1" x14ac:dyDescent="0.3">
      <c r="A5" s="217" t="s">
        <v>81</v>
      </c>
      <c r="B5" s="217"/>
      <c r="C5" s="217"/>
      <c r="D5" s="217"/>
    </row>
    <row r="6" spans="1:8" ht="59.25" customHeight="1" x14ac:dyDescent="0.3">
      <c r="A6" s="217"/>
      <c r="B6" s="217"/>
      <c r="C6" s="217"/>
      <c r="D6" s="217"/>
    </row>
    <row r="7" spans="1:8" x14ac:dyDescent="0.3">
      <c r="A7" s="81"/>
      <c r="B7" s="81"/>
      <c r="C7" s="81"/>
      <c r="D7" s="53" t="s">
        <v>31</v>
      </c>
    </row>
    <row r="8" spans="1:8" s="82" customFormat="1" ht="69.75" customHeight="1" x14ac:dyDescent="0.3">
      <c r="A8" s="228" t="s">
        <v>71</v>
      </c>
      <c r="B8" s="229"/>
      <c r="C8" s="230" t="s">
        <v>72</v>
      </c>
      <c r="D8" s="153" t="s">
        <v>116</v>
      </c>
      <c r="F8" s="78"/>
      <c r="G8" s="78"/>
    </row>
    <row r="9" spans="1:8" s="82" customFormat="1" ht="38.25" customHeight="1" x14ac:dyDescent="0.3">
      <c r="A9" s="83" t="s">
        <v>73</v>
      </c>
      <c r="B9" s="83" t="s">
        <v>74</v>
      </c>
      <c r="C9" s="231"/>
      <c r="D9" s="99" t="s">
        <v>64</v>
      </c>
    </row>
    <row r="10" spans="1:8" x14ac:dyDescent="0.3">
      <c r="A10" s="84"/>
      <c r="B10" s="84"/>
      <c r="C10" s="85" t="s">
        <v>75</v>
      </c>
      <c r="D10" s="87">
        <f>+D12</f>
        <v>96410</v>
      </c>
    </row>
    <row r="11" spans="1:8" x14ac:dyDescent="0.3">
      <c r="A11" s="218" t="s">
        <v>76</v>
      </c>
      <c r="B11" s="219"/>
      <c r="C11" s="220"/>
      <c r="D11" s="86"/>
    </row>
    <row r="12" spans="1:8" x14ac:dyDescent="0.3">
      <c r="A12" s="221" t="s">
        <v>90</v>
      </c>
      <c r="B12" s="222"/>
      <c r="C12" s="222"/>
      <c r="D12" s="87">
        <f>D14</f>
        <v>96410</v>
      </c>
      <c r="E12" s="88"/>
      <c r="F12" s="88"/>
    </row>
    <row r="13" spans="1:8" x14ac:dyDescent="0.3">
      <c r="A13" s="223" t="s">
        <v>76</v>
      </c>
      <c r="B13" s="224"/>
      <c r="C13" s="225"/>
      <c r="D13" s="89"/>
    </row>
    <row r="14" spans="1:8" s="91" customFormat="1" x14ac:dyDescent="0.3">
      <c r="A14" s="90" t="s">
        <v>88</v>
      </c>
      <c r="B14" s="226" t="str">
        <f>+'havelvac 1'!C26</f>
        <v xml:space="preserve">  Մշակութային ժառանգության ծրագիր</v>
      </c>
      <c r="C14" s="227"/>
      <c r="D14" s="109">
        <f>+D15</f>
        <v>96410</v>
      </c>
    </row>
    <row r="15" spans="1:8" ht="34.5" x14ac:dyDescent="0.3">
      <c r="A15" s="92"/>
      <c r="B15" s="92" t="s">
        <v>115</v>
      </c>
      <c r="C15" s="93" t="str">
        <f>+'havelvac 1'!C33</f>
        <v xml:space="preserve">Աջակցություն քանդակների, արձանների պատրաստման, տեղադրման և վերականգնման աշխատանքներին  </v>
      </c>
      <c r="D15" s="94">
        <f>+D17</f>
        <v>96410</v>
      </c>
    </row>
    <row r="16" spans="1:8" x14ac:dyDescent="0.3">
      <c r="A16" s="92"/>
      <c r="B16" s="92"/>
      <c r="C16" s="93" t="s">
        <v>111</v>
      </c>
      <c r="D16" s="94"/>
    </row>
    <row r="17" spans="1:4" ht="34.5" x14ac:dyDescent="0.3">
      <c r="A17" s="92"/>
      <c r="B17" s="92"/>
      <c r="C17" s="97" t="s">
        <v>66</v>
      </c>
      <c r="D17" s="94">
        <f>'havelvac 2'!G42</f>
        <v>96410</v>
      </c>
    </row>
  </sheetData>
  <mergeCells count="7">
    <mergeCell ref="A5:D6"/>
    <mergeCell ref="A11:C11"/>
    <mergeCell ref="A12:C12"/>
    <mergeCell ref="A13:C13"/>
    <mergeCell ref="B14:C14"/>
    <mergeCell ref="A8:B8"/>
    <mergeCell ref="C8:C9"/>
  </mergeCells>
  <pageMargins left="0.2" right="0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opLeftCell="A7" workbookViewId="0">
      <selection activeCell="L8" sqref="L8"/>
    </sheetView>
  </sheetViews>
  <sheetFormatPr defaultColWidth="9.140625" defaultRowHeight="12.75" x14ac:dyDescent="0.25"/>
  <cols>
    <col min="1" max="3" width="9.140625" style="127" customWidth="1"/>
    <col min="4" max="4" width="9.140625" style="138" customWidth="1"/>
    <col min="5" max="5" width="12.5703125" style="138" customWidth="1"/>
    <col min="6" max="6" width="60.5703125" style="138" customWidth="1"/>
    <col min="7" max="7" width="12.7109375" style="127" customWidth="1"/>
    <col min="8" max="16384" width="9.140625" style="127"/>
  </cols>
  <sheetData>
    <row r="1" spans="1:43" s="119" customFormat="1" ht="24" customHeight="1" x14ac:dyDescent="0.3">
      <c r="A1" s="39"/>
      <c r="B1" s="39"/>
      <c r="C1" s="39"/>
      <c r="D1" s="39"/>
      <c r="E1" s="79"/>
      <c r="F1" s="116" t="s">
        <v>70</v>
      </c>
      <c r="G1" s="139"/>
      <c r="H1" s="1"/>
      <c r="Y1" s="39"/>
      <c r="Z1" s="39"/>
      <c r="AA1" s="39"/>
      <c r="AB1" s="234"/>
      <c r="AC1" s="234"/>
      <c r="AD1" s="234"/>
    </row>
    <row r="2" spans="1:43" s="121" customFormat="1" ht="17.25" x14ac:dyDescent="0.3">
      <c r="A2" s="120"/>
      <c r="B2" s="120"/>
      <c r="C2" s="120"/>
      <c r="D2" s="120"/>
      <c r="E2" s="79"/>
      <c r="F2" s="116" t="s">
        <v>77</v>
      </c>
      <c r="G2" s="139"/>
      <c r="H2" s="1"/>
      <c r="Y2" s="120"/>
      <c r="Z2" s="120"/>
      <c r="AA2" s="234"/>
      <c r="AB2" s="234"/>
      <c r="AC2" s="234"/>
      <c r="AD2" s="234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</row>
    <row r="3" spans="1:43" s="121" customFormat="1" ht="15.75" customHeight="1" x14ac:dyDescent="0.3">
      <c r="A3" s="120"/>
      <c r="B3" s="120"/>
      <c r="C3" s="120"/>
      <c r="D3" s="120"/>
      <c r="E3" s="79"/>
      <c r="F3" s="116" t="s">
        <v>8</v>
      </c>
      <c r="G3" s="139"/>
      <c r="H3" s="1"/>
      <c r="Y3" s="234"/>
      <c r="Z3" s="234"/>
      <c r="AA3" s="234"/>
      <c r="AB3" s="234"/>
      <c r="AC3" s="234"/>
      <c r="AD3" s="234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</row>
    <row r="4" spans="1:43" s="119" customFormat="1" ht="17.25" x14ac:dyDescent="0.3">
      <c r="G4" s="123"/>
      <c r="H4" s="123"/>
    </row>
    <row r="5" spans="1:43" s="119" customFormat="1" ht="15.75" customHeight="1" x14ac:dyDescent="0.3">
      <c r="G5" s="123"/>
      <c r="H5" s="123"/>
    </row>
    <row r="6" spans="1:43" ht="49.5" customHeight="1" x14ac:dyDescent="0.25">
      <c r="A6" s="235" t="s">
        <v>109</v>
      </c>
      <c r="B6" s="235"/>
      <c r="C6" s="235"/>
      <c r="D6" s="235"/>
      <c r="E6" s="235"/>
      <c r="F6" s="235"/>
      <c r="G6" s="124"/>
      <c r="H6" s="124"/>
      <c r="I6" s="124"/>
      <c r="J6" s="125"/>
      <c r="K6" s="125"/>
      <c r="L6" s="125"/>
      <c r="M6" s="125"/>
      <c r="N6" s="126"/>
    </row>
    <row r="7" spans="1:43" ht="10.5" customHeight="1" x14ac:dyDescent="0.25">
      <c r="A7" s="128"/>
      <c r="B7" s="128"/>
      <c r="C7" s="128"/>
      <c r="D7" s="128"/>
      <c r="E7" s="128"/>
      <c r="F7" s="128"/>
      <c r="G7" s="124"/>
      <c r="H7" s="124"/>
      <c r="I7" s="124"/>
      <c r="J7" s="125"/>
      <c r="K7" s="125"/>
      <c r="L7" s="125"/>
      <c r="M7" s="125"/>
      <c r="N7" s="126"/>
    </row>
    <row r="8" spans="1:43" ht="23.25" customHeight="1" x14ac:dyDescent="0.3">
      <c r="A8" s="236" t="s">
        <v>100</v>
      </c>
      <c r="B8" s="236"/>
      <c r="C8" s="236"/>
      <c r="D8" s="236"/>
      <c r="E8" s="236"/>
      <c r="F8" s="236"/>
      <c r="G8" s="129"/>
      <c r="H8" s="129"/>
      <c r="I8" s="129"/>
    </row>
    <row r="9" spans="1:43" ht="17.25" x14ac:dyDescent="0.25">
      <c r="A9" s="128"/>
      <c r="B9" s="128"/>
      <c r="C9" s="128"/>
      <c r="D9" s="128"/>
      <c r="E9" s="128"/>
      <c r="F9" s="128"/>
      <c r="G9" s="124"/>
      <c r="H9" s="124"/>
      <c r="I9" s="124"/>
      <c r="J9" s="125"/>
      <c r="K9" s="125"/>
      <c r="L9" s="125"/>
      <c r="M9" s="125"/>
      <c r="N9" s="126"/>
    </row>
    <row r="10" spans="1:43" ht="30" customHeight="1" x14ac:dyDescent="0.25">
      <c r="A10" s="237" t="s">
        <v>101</v>
      </c>
      <c r="B10" s="237"/>
      <c r="C10" s="237"/>
      <c r="D10" s="233" t="s">
        <v>71</v>
      </c>
      <c r="E10" s="233"/>
      <c r="F10" s="232" t="s">
        <v>102</v>
      </c>
      <c r="G10" s="124"/>
      <c r="H10" s="124"/>
      <c r="I10" s="124"/>
      <c r="J10" s="125"/>
      <c r="K10" s="125"/>
      <c r="L10" s="125"/>
      <c r="M10" s="125"/>
      <c r="N10" s="126"/>
    </row>
    <row r="11" spans="1:43" ht="25.5" customHeight="1" x14ac:dyDescent="0.25">
      <c r="A11" s="130" t="s">
        <v>103</v>
      </c>
      <c r="B11" s="130" t="s">
        <v>104</v>
      </c>
      <c r="C11" s="130" t="s">
        <v>105</v>
      </c>
      <c r="D11" s="130" t="s">
        <v>73</v>
      </c>
      <c r="E11" s="130" t="s">
        <v>74</v>
      </c>
      <c r="F11" s="232"/>
      <c r="G11" s="124"/>
      <c r="H11" s="124"/>
      <c r="I11" s="124"/>
      <c r="J11" s="125"/>
      <c r="K11" s="125"/>
      <c r="L11" s="125"/>
      <c r="M11" s="125"/>
      <c r="N11" s="126"/>
    </row>
    <row r="12" spans="1:43" s="135" customFormat="1" ht="25.5" customHeight="1" x14ac:dyDescent="0.25">
      <c r="A12" s="131" t="s">
        <v>82</v>
      </c>
      <c r="B12" s="132"/>
      <c r="C12" s="132"/>
      <c r="D12" s="133"/>
      <c r="E12" s="133"/>
      <c r="F12" s="134" t="s">
        <v>83</v>
      </c>
    </row>
    <row r="13" spans="1:43" s="135" customFormat="1" ht="42" customHeight="1" x14ac:dyDescent="0.25">
      <c r="A13" s="132"/>
      <c r="B13" s="131" t="s">
        <v>84</v>
      </c>
      <c r="C13" s="132"/>
      <c r="D13" s="133"/>
      <c r="E13" s="133"/>
      <c r="F13" s="134" t="s">
        <v>106</v>
      </c>
    </row>
    <row r="14" spans="1:43" s="135" customFormat="1" ht="30.75" customHeight="1" x14ac:dyDescent="0.25">
      <c r="A14" s="132"/>
      <c r="B14" s="132"/>
      <c r="C14" s="131" t="s">
        <v>85</v>
      </c>
      <c r="D14" s="133"/>
      <c r="E14" s="133"/>
      <c r="F14" s="134" t="s">
        <v>107</v>
      </c>
    </row>
    <row r="15" spans="1:43" ht="36.75" customHeight="1" x14ac:dyDescent="0.25">
      <c r="A15" s="132"/>
      <c r="B15" s="132"/>
      <c r="C15" s="132"/>
      <c r="D15" s="144">
        <v>1075</v>
      </c>
      <c r="E15" s="136"/>
      <c r="F15" s="145" t="s">
        <v>108</v>
      </c>
    </row>
    <row r="16" spans="1:43" ht="45" customHeight="1" x14ac:dyDescent="0.25">
      <c r="A16" s="132"/>
      <c r="B16" s="132"/>
      <c r="C16" s="132"/>
      <c r="D16" s="136"/>
      <c r="E16" s="154" t="str">
        <f>havelvac3!B15</f>
        <v>12002</v>
      </c>
      <c r="F16" s="137" t="str">
        <f>havelvac3!C15</f>
        <v xml:space="preserve">Աջակցություն քանդակների, արձանների պատրաստման, տեղադրման և վերականգնման աշխատանքներին  </v>
      </c>
    </row>
  </sheetData>
  <mergeCells count="8">
    <mergeCell ref="F10:F11"/>
    <mergeCell ref="D10:E10"/>
    <mergeCell ref="AB1:AD1"/>
    <mergeCell ref="AA2:AD2"/>
    <mergeCell ref="Y3:AD3"/>
    <mergeCell ref="A6:F6"/>
    <mergeCell ref="A8:F8"/>
    <mergeCell ref="A10:C10"/>
  </mergeCells>
  <pageMargins left="0.31" right="0.48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9" workbookViewId="0">
      <selection activeCell="F6" sqref="F6"/>
    </sheetView>
  </sheetViews>
  <sheetFormatPr defaultColWidth="9.140625" defaultRowHeight="13.5" x14ac:dyDescent="0.25"/>
  <cols>
    <col min="1" max="1" width="4" style="1" customWidth="1"/>
    <col min="2" max="2" width="37.140625" style="1" customWidth="1"/>
    <col min="3" max="3" width="54.42578125" style="1" customWidth="1"/>
    <col min="4" max="4" width="20.42578125" style="1" customWidth="1"/>
    <col min="5" max="16384" width="9.140625" style="1"/>
  </cols>
  <sheetData>
    <row r="2" spans="1:9" ht="15" customHeight="1" x14ac:dyDescent="0.25">
      <c r="D2" s="116" t="s">
        <v>65</v>
      </c>
    </row>
    <row r="3" spans="1:9" x14ac:dyDescent="0.25">
      <c r="D3" s="96" t="s">
        <v>77</v>
      </c>
    </row>
    <row r="4" spans="1:9" x14ac:dyDescent="0.25">
      <c r="D4" s="57" t="s">
        <v>8</v>
      </c>
    </row>
    <row r="5" spans="1:9" x14ac:dyDescent="0.25">
      <c r="D5" s="57"/>
    </row>
    <row r="6" spans="1:9" ht="58.5" customHeight="1" x14ac:dyDescent="0.25">
      <c r="A6" s="241" t="s">
        <v>118</v>
      </c>
      <c r="B6" s="241"/>
      <c r="C6" s="241"/>
      <c r="D6" s="241"/>
    </row>
    <row r="7" spans="1:9" ht="17.25" x14ac:dyDescent="0.25">
      <c r="A7" s="238" t="s">
        <v>98</v>
      </c>
      <c r="B7" s="238"/>
      <c r="C7" s="238"/>
      <c r="D7" s="238"/>
    </row>
    <row r="8" spans="1:9" ht="12.75" customHeight="1" x14ac:dyDescent="0.3">
      <c r="A8" s="58"/>
      <c r="B8" s="58"/>
      <c r="C8" s="58"/>
      <c r="D8" s="58"/>
    </row>
    <row r="9" spans="1:9" ht="15" customHeight="1" x14ac:dyDescent="0.25">
      <c r="A9" s="239" t="s">
        <v>29</v>
      </c>
      <c r="B9" s="239"/>
      <c r="C9" s="239"/>
      <c r="D9" s="239"/>
    </row>
    <row r="11" spans="1:9" ht="24" customHeight="1" x14ac:dyDescent="0.25">
      <c r="B11" s="4" t="s">
        <v>1</v>
      </c>
      <c r="C11" s="155" t="s">
        <v>2</v>
      </c>
      <c r="D11" s="248" t="s">
        <v>95</v>
      </c>
    </row>
    <row r="12" spans="1:9" ht="25.5" customHeight="1" x14ac:dyDescent="0.25">
      <c r="B12" s="6">
        <v>1075</v>
      </c>
      <c r="C12" s="156" t="str">
        <f>+'havelvac 1'!C26</f>
        <v xml:space="preserve">  Մշակութային ժառանգության ծրագիր</v>
      </c>
      <c r="D12" s="248"/>
    </row>
    <row r="13" spans="1:9" ht="21" customHeight="1" x14ac:dyDescent="0.25">
      <c r="D13" s="248"/>
    </row>
    <row r="14" spans="1:9" ht="59.25" customHeight="1" x14ac:dyDescent="0.25">
      <c r="B14" s="7" t="s">
        <v>3</v>
      </c>
      <c r="C14" s="146">
        <v>1075</v>
      </c>
      <c r="D14" s="99" t="s">
        <v>64</v>
      </c>
    </row>
    <row r="15" spans="1:9" x14ac:dyDescent="0.25">
      <c r="B15" s="7" t="s">
        <v>4</v>
      </c>
      <c r="C15" s="18">
        <v>12002</v>
      </c>
      <c r="D15" s="5"/>
      <c r="F15" s="107"/>
      <c r="G15" s="107"/>
      <c r="H15" s="107"/>
      <c r="I15" s="107"/>
    </row>
    <row r="16" spans="1:9" ht="47.25" customHeight="1" x14ac:dyDescent="0.25">
      <c r="B16" s="7" t="s">
        <v>5</v>
      </c>
      <c r="C16" s="12" t="str">
        <f>+'havelvac 1'!C33</f>
        <v xml:space="preserve">Աջակցություն քանդակների, արձանների պատրաստման, տեղադրման և վերականգնման աշխատանքներին  </v>
      </c>
      <c r="D16" s="2"/>
    </row>
    <row r="17" spans="1:4" ht="52.5" customHeight="1" x14ac:dyDescent="0.25">
      <c r="B17" s="7" t="s">
        <v>9</v>
      </c>
      <c r="C17" s="112" t="str">
        <f>+'havelvac 1'!C35</f>
        <v>ժամանակակից արվեստի նմուշների գիտանախագծային փաստաթղթերի կազմում, կառուցում, ամրակայում, նորոգում և վերականգնում</v>
      </c>
      <c r="D17" s="2"/>
    </row>
    <row r="18" spans="1:4" x14ac:dyDescent="0.25">
      <c r="B18" s="7" t="s">
        <v>6</v>
      </c>
      <c r="C18" s="8" t="str">
        <f>+'havelvac 1'!C37</f>
        <v xml:space="preserve"> Տրանսֆերտների տրամադրում</v>
      </c>
      <c r="D18" s="2"/>
    </row>
    <row r="19" spans="1:4" ht="60.75" customHeight="1" x14ac:dyDescent="0.25">
      <c r="B19" s="98" t="s">
        <v>10</v>
      </c>
      <c r="C19" s="110" t="s">
        <v>96</v>
      </c>
      <c r="D19" s="2"/>
    </row>
    <row r="20" spans="1:4" x14ac:dyDescent="0.25">
      <c r="B20" s="242" t="s">
        <v>0</v>
      </c>
      <c r="C20" s="243"/>
      <c r="D20" s="3"/>
    </row>
    <row r="21" spans="1:4" ht="27.75" customHeight="1" x14ac:dyDescent="0.25">
      <c r="B21" s="244" t="s">
        <v>97</v>
      </c>
      <c r="C21" s="244"/>
      <c r="D21" s="161">
        <v>1</v>
      </c>
    </row>
    <row r="22" spans="1:4" ht="17.25" customHeight="1" x14ac:dyDescent="0.25">
      <c r="B22" s="245" t="s">
        <v>7</v>
      </c>
      <c r="C22" s="246"/>
      <c r="D22" s="164">
        <f>+havelvac3!D17</f>
        <v>96410</v>
      </c>
    </row>
    <row r="23" spans="1:4" ht="14.25" customHeight="1" x14ac:dyDescent="0.25">
      <c r="A23" s="28"/>
      <c r="B23" s="21"/>
      <c r="C23" s="21"/>
      <c r="D23" s="14"/>
    </row>
    <row r="24" spans="1:4" ht="7.5" customHeight="1" x14ac:dyDescent="0.3">
      <c r="B24" s="108"/>
      <c r="C24" s="108"/>
      <c r="D24" s="108"/>
    </row>
    <row r="25" spans="1:4" s="75" customFormat="1" ht="20.25" customHeight="1" x14ac:dyDescent="0.25">
      <c r="A25" s="238" t="s">
        <v>68</v>
      </c>
      <c r="B25" s="238"/>
      <c r="C25" s="238"/>
      <c r="D25" s="238"/>
    </row>
    <row r="26" spans="1:4" ht="15" customHeight="1" x14ac:dyDescent="0.25">
      <c r="A26" s="239" t="s">
        <v>29</v>
      </c>
      <c r="B26" s="239"/>
      <c r="C26" s="239"/>
      <c r="D26" s="239"/>
    </row>
    <row r="27" spans="1:4" x14ac:dyDescent="0.25">
      <c r="B27" s="59"/>
      <c r="C27" s="59"/>
      <c r="D27" s="60"/>
    </row>
    <row r="28" spans="1:4" s="35" customFormat="1" ht="23.25" hidden="1" customHeight="1" x14ac:dyDescent="0.25">
      <c r="A28" s="247" t="s">
        <v>47</v>
      </c>
      <c r="B28" s="247"/>
      <c r="C28" s="247"/>
      <c r="D28" s="247"/>
    </row>
    <row r="29" spans="1:4" s="35" customFormat="1" ht="23.25" customHeight="1" x14ac:dyDescent="0.3">
      <c r="A29" s="52"/>
      <c r="B29" s="36" t="s">
        <v>1</v>
      </c>
      <c r="C29" s="157" t="s">
        <v>2</v>
      </c>
      <c r="D29" s="249" t="s">
        <v>117</v>
      </c>
    </row>
    <row r="30" spans="1:4" s="35" customFormat="1" ht="17.25" x14ac:dyDescent="0.3">
      <c r="A30" s="52"/>
      <c r="B30" s="37">
        <v>1139</v>
      </c>
      <c r="C30" s="158" t="s">
        <v>56</v>
      </c>
      <c r="D30" s="250"/>
    </row>
    <row r="31" spans="1:4" s="35" customFormat="1" ht="23.25" customHeight="1" x14ac:dyDescent="0.3">
      <c r="A31" s="52"/>
      <c r="B31" s="20" t="s">
        <v>42</v>
      </c>
      <c r="C31" s="39"/>
      <c r="D31" s="251"/>
    </row>
    <row r="32" spans="1:4" s="35" customFormat="1" ht="28.5" customHeight="1" x14ac:dyDescent="0.3">
      <c r="A32" s="52"/>
      <c r="B32" s="40" t="s">
        <v>3</v>
      </c>
      <c r="C32" s="147">
        <v>1139</v>
      </c>
      <c r="D32" s="99" t="s">
        <v>64</v>
      </c>
    </row>
    <row r="33" spans="1:4" s="35" customFormat="1" ht="17.25" x14ac:dyDescent="0.3">
      <c r="A33" s="52"/>
      <c r="B33" s="38" t="s">
        <v>4</v>
      </c>
      <c r="C33" s="41">
        <v>11001</v>
      </c>
      <c r="D33" s="104"/>
    </row>
    <row r="34" spans="1:4" s="35" customFormat="1" ht="17.25" x14ac:dyDescent="0.3">
      <c r="A34" s="52"/>
      <c r="B34" s="38" t="s">
        <v>5</v>
      </c>
      <c r="C34" s="38" t="s">
        <v>56</v>
      </c>
      <c r="D34" s="105"/>
    </row>
    <row r="35" spans="1:4" s="35" customFormat="1" ht="63.75" customHeight="1" x14ac:dyDescent="0.3">
      <c r="A35" s="52"/>
      <c r="B35" s="38" t="s">
        <v>9</v>
      </c>
      <c r="C35" s="42" t="s">
        <v>58</v>
      </c>
      <c r="D35" s="105"/>
    </row>
    <row r="36" spans="1:4" s="35" customFormat="1" ht="17.25" x14ac:dyDescent="0.3">
      <c r="A36" s="52"/>
      <c r="B36" s="38" t="s">
        <v>6</v>
      </c>
      <c r="C36" s="43" t="s">
        <v>39</v>
      </c>
      <c r="D36" s="2"/>
    </row>
    <row r="37" spans="1:4" s="35" customFormat="1" ht="27" x14ac:dyDescent="0.3">
      <c r="A37" s="52"/>
      <c r="B37" s="44" t="s">
        <v>10</v>
      </c>
      <c r="C37" s="40" t="s">
        <v>47</v>
      </c>
      <c r="D37" s="2"/>
    </row>
    <row r="38" spans="1:4" s="35" customFormat="1" ht="17.25" x14ac:dyDescent="0.3">
      <c r="A38" s="52"/>
      <c r="B38" s="45"/>
      <c r="C38" s="46" t="s">
        <v>0</v>
      </c>
      <c r="D38" s="3"/>
    </row>
    <row r="39" spans="1:4" s="35" customFormat="1" ht="23.25" customHeight="1" x14ac:dyDescent="0.3">
      <c r="A39" s="52"/>
      <c r="B39" s="240" t="s">
        <v>7</v>
      </c>
      <c r="C39" s="240"/>
      <c r="D39" s="163">
        <v>-96410</v>
      </c>
    </row>
  </sheetData>
  <mergeCells count="12">
    <mergeCell ref="A25:D25"/>
    <mergeCell ref="A26:D26"/>
    <mergeCell ref="B39:C39"/>
    <mergeCell ref="A6:D6"/>
    <mergeCell ref="A7:D7"/>
    <mergeCell ref="A9:D9"/>
    <mergeCell ref="B20:C20"/>
    <mergeCell ref="B21:C21"/>
    <mergeCell ref="B22:C22"/>
    <mergeCell ref="A28:D28"/>
    <mergeCell ref="D11:D13"/>
    <mergeCell ref="D29:D31"/>
  </mergeCells>
  <pageMargins left="0.25" right="0" top="0" bottom="0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7" workbookViewId="0">
      <selection activeCell="F9" sqref="F9"/>
    </sheetView>
  </sheetViews>
  <sheetFormatPr defaultColWidth="9.140625" defaultRowHeight="13.5" x14ac:dyDescent="0.25"/>
  <cols>
    <col min="1" max="1" width="4" style="1" customWidth="1"/>
    <col min="2" max="2" width="37.28515625" style="1" customWidth="1"/>
    <col min="3" max="3" width="59.42578125" style="1" customWidth="1"/>
    <col min="4" max="4" width="22.140625" style="1" customWidth="1"/>
    <col min="5" max="16384" width="9.140625" style="1"/>
  </cols>
  <sheetData>
    <row r="2" spans="1:9" ht="15" customHeight="1" x14ac:dyDescent="0.25">
      <c r="D2" s="116" t="s">
        <v>110</v>
      </c>
    </row>
    <row r="3" spans="1:9" x14ac:dyDescent="0.25">
      <c r="D3" s="100" t="s">
        <v>77</v>
      </c>
    </row>
    <row r="4" spans="1:9" x14ac:dyDescent="0.25">
      <c r="D4" s="57" t="s">
        <v>8</v>
      </c>
    </row>
    <row r="5" spans="1:9" x14ac:dyDescent="0.25">
      <c r="D5" s="57"/>
    </row>
    <row r="7" spans="1:9" ht="59.25" customHeight="1" x14ac:dyDescent="0.25">
      <c r="A7" s="241" t="s">
        <v>119</v>
      </c>
      <c r="B7" s="241"/>
      <c r="C7" s="241"/>
      <c r="D7" s="241"/>
    </row>
    <row r="8" spans="1:9" ht="17.25" x14ac:dyDescent="0.25">
      <c r="A8" s="238" t="s">
        <v>66</v>
      </c>
      <c r="B8" s="238"/>
      <c r="C8" s="238"/>
      <c r="D8" s="238"/>
    </row>
    <row r="9" spans="1:9" ht="12.75" customHeight="1" x14ac:dyDescent="0.25">
      <c r="A9" s="256"/>
      <c r="B9" s="256"/>
      <c r="C9" s="256"/>
      <c r="D9" s="256"/>
    </row>
    <row r="10" spans="1:9" ht="16.5" customHeight="1" x14ac:dyDescent="0.25">
      <c r="A10" s="239" t="s">
        <v>120</v>
      </c>
      <c r="B10" s="239"/>
      <c r="C10" s="239"/>
      <c r="D10" s="239"/>
    </row>
    <row r="11" spans="1:9" ht="6" customHeight="1" x14ac:dyDescent="0.25"/>
    <row r="12" spans="1:9" ht="14.25" x14ac:dyDescent="0.25">
      <c r="B12" s="4" t="s">
        <v>1</v>
      </c>
      <c r="C12" s="4" t="s">
        <v>2</v>
      </c>
      <c r="D12" s="257" t="s">
        <v>95</v>
      </c>
    </row>
    <row r="13" spans="1:9" ht="25.5" customHeight="1" x14ac:dyDescent="0.25">
      <c r="B13" s="6">
        <v>1075</v>
      </c>
      <c r="C13" s="12" t="str">
        <f>+'havelvac 1'!C26</f>
        <v xml:space="preserve">  Մշակութային ժառանգության ծրագիր</v>
      </c>
      <c r="D13" s="258"/>
    </row>
    <row r="14" spans="1:9" ht="22.5" customHeight="1" x14ac:dyDescent="0.25">
      <c r="D14" s="259"/>
    </row>
    <row r="15" spans="1:9" ht="26.25" customHeight="1" x14ac:dyDescent="0.25">
      <c r="B15" s="7" t="s">
        <v>3</v>
      </c>
      <c r="C15" s="19">
        <v>1075</v>
      </c>
      <c r="D15" s="99" t="s">
        <v>64</v>
      </c>
    </row>
    <row r="16" spans="1:9" ht="18" customHeight="1" x14ac:dyDescent="0.25">
      <c r="B16" s="7" t="s">
        <v>4</v>
      </c>
      <c r="C16" s="18">
        <v>12002</v>
      </c>
      <c r="D16" s="5"/>
      <c r="F16" s="107"/>
      <c r="G16" s="107"/>
      <c r="H16" s="107"/>
      <c r="I16" s="107"/>
    </row>
    <row r="17" spans="1:4" ht="47.25" customHeight="1" x14ac:dyDescent="0.25">
      <c r="B17" s="7" t="s">
        <v>5</v>
      </c>
      <c r="C17" s="12" t="str">
        <f>+'havelvac 5'!C16</f>
        <v xml:space="preserve">Աջակցություն քանդակների, արձանների պատրաստման, տեղադրման և վերականգնման աշխատանքներին  </v>
      </c>
      <c r="D17" s="2"/>
    </row>
    <row r="18" spans="1:4" ht="49.5" customHeight="1" x14ac:dyDescent="0.25">
      <c r="B18" s="7" t="s">
        <v>9</v>
      </c>
      <c r="C18" s="112" t="str">
        <f>+'havelvac 5'!C17</f>
        <v>ժամանակակից արվեստի նմուշների գիտանախագծային փաստաթղթերի կազմում, կառուցում, ամրակայում, նորոգում և վերականգնում</v>
      </c>
      <c r="D18" s="2"/>
    </row>
    <row r="19" spans="1:4" x14ac:dyDescent="0.25">
      <c r="B19" s="7" t="s">
        <v>6</v>
      </c>
      <c r="C19" s="8" t="str">
        <f>+'havelvac 5'!C18</f>
        <v xml:space="preserve"> Տրանսֆերտների տրամադրում</v>
      </c>
      <c r="D19" s="2"/>
    </row>
    <row r="20" spans="1:4" ht="59.25" customHeight="1" x14ac:dyDescent="0.25">
      <c r="B20" s="111" t="s">
        <v>10</v>
      </c>
      <c r="C20" s="98" t="str">
        <f>+'havelvac 5'!C19</f>
        <v>ՀՀ տարածքային կառավարման և ենթակառուցվածքների  նախարարություն, Երևանի քաղաքապետի 30.01.2020թ. հ.46-Ա կարգադրությամբ ստեղծված մրցութային հանձնաժողովի կողմից հաղթող ճանաչված մասնակից</v>
      </c>
      <c r="D20" s="2"/>
    </row>
    <row r="21" spans="1:4" x14ac:dyDescent="0.25">
      <c r="B21" s="242" t="s">
        <v>0</v>
      </c>
      <c r="C21" s="243"/>
      <c r="D21" s="3"/>
    </row>
    <row r="22" spans="1:4" ht="29.25" customHeight="1" x14ac:dyDescent="0.25">
      <c r="B22" s="244" t="s">
        <v>97</v>
      </c>
      <c r="C22" s="244"/>
      <c r="D22" s="161">
        <v>1</v>
      </c>
    </row>
    <row r="23" spans="1:4" ht="16.5" customHeight="1" x14ac:dyDescent="0.25">
      <c r="B23" s="245" t="s">
        <v>7</v>
      </c>
      <c r="C23" s="246"/>
      <c r="D23" s="162">
        <f>+'havelvac 5'!D22</f>
        <v>96410</v>
      </c>
    </row>
    <row r="24" spans="1:4" ht="16.5" customHeight="1" x14ac:dyDescent="0.25">
      <c r="A24" s="28"/>
      <c r="B24" s="21"/>
      <c r="C24" s="21"/>
      <c r="D24" s="14"/>
    </row>
    <row r="25" spans="1:4" s="75" customFormat="1" ht="11.25" customHeight="1" x14ac:dyDescent="0.25">
      <c r="C25" s="76"/>
      <c r="D25" s="76"/>
    </row>
    <row r="26" spans="1:4" s="75" customFormat="1" ht="20.25" customHeight="1" x14ac:dyDescent="0.25">
      <c r="A26" s="238" t="s">
        <v>68</v>
      </c>
      <c r="B26" s="238"/>
      <c r="C26" s="238"/>
      <c r="D26" s="238"/>
    </row>
    <row r="27" spans="1:4" s="75" customFormat="1" ht="17.25" customHeight="1" x14ac:dyDescent="0.25">
      <c r="A27" s="252" t="s">
        <v>121</v>
      </c>
      <c r="B27" s="252"/>
      <c r="C27" s="252"/>
      <c r="D27" s="252"/>
    </row>
    <row r="28" spans="1:4" s="75" customFormat="1" ht="12.75" customHeight="1" x14ac:dyDescent="0.25">
      <c r="A28" s="77"/>
      <c r="B28" s="77"/>
      <c r="C28" s="77"/>
      <c r="D28" s="77"/>
    </row>
    <row r="29" spans="1:4" s="35" customFormat="1" ht="23.25" customHeight="1" x14ac:dyDescent="0.3">
      <c r="A29" s="52"/>
      <c r="B29" s="36" t="s">
        <v>1</v>
      </c>
      <c r="C29" s="157" t="s">
        <v>2</v>
      </c>
      <c r="D29" s="260" t="s">
        <v>117</v>
      </c>
    </row>
    <row r="30" spans="1:4" s="35" customFormat="1" ht="23.25" customHeight="1" x14ac:dyDescent="0.3">
      <c r="A30" s="52"/>
      <c r="B30" s="37">
        <v>1139</v>
      </c>
      <c r="C30" s="158" t="s">
        <v>56</v>
      </c>
      <c r="D30" s="261"/>
    </row>
    <row r="31" spans="1:4" s="35" customFormat="1" ht="23.25" customHeight="1" x14ac:dyDescent="0.3">
      <c r="A31" s="52"/>
      <c r="B31" s="20" t="s">
        <v>42</v>
      </c>
      <c r="C31" s="39"/>
      <c r="D31" s="262"/>
    </row>
    <row r="32" spans="1:4" s="35" customFormat="1" ht="24" customHeight="1" x14ac:dyDescent="0.3">
      <c r="A32" s="52"/>
      <c r="B32" s="40" t="s">
        <v>3</v>
      </c>
      <c r="C32" s="37">
        <v>1139</v>
      </c>
      <c r="D32" s="99" t="s">
        <v>64</v>
      </c>
    </row>
    <row r="33" spans="1:4" s="35" customFormat="1" ht="17.25" x14ac:dyDescent="0.3">
      <c r="A33" s="52"/>
      <c r="B33" s="38" t="s">
        <v>4</v>
      </c>
      <c r="C33" s="41">
        <v>11001</v>
      </c>
      <c r="D33" s="253"/>
    </row>
    <row r="34" spans="1:4" s="35" customFormat="1" ht="17.25" x14ac:dyDescent="0.3">
      <c r="A34" s="52"/>
      <c r="B34" s="38" t="s">
        <v>5</v>
      </c>
      <c r="C34" s="38" t="s">
        <v>56</v>
      </c>
      <c r="D34" s="254"/>
    </row>
    <row r="35" spans="1:4" s="35" customFormat="1" ht="61.5" customHeight="1" x14ac:dyDescent="0.3">
      <c r="A35" s="52"/>
      <c r="B35" s="38" t="s">
        <v>9</v>
      </c>
      <c r="C35" s="42" t="s">
        <v>58</v>
      </c>
      <c r="D35" s="254"/>
    </row>
    <row r="36" spans="1:4" s="35" customFormat="1" ht="17.25" x14ac:dyDescent="0.3">
      <c r="A36" s="52"/>
      <c r="B36" s="38" t="s">
        <v>6</v>
      </c>
      <c r="C36" s="43" t="s">
        <v>39</v>
      </c>
      <c r="D36" s="254"/>
    </row>
    <row r="37" spans="1:4" s="35" customFormat="1" ht="27" x14ac:dyDescent="0.3">
      <c r="A37" s="52"/>
      <c r="B37" s="44" t="s">
        <v>10</v>
      </c>
      <c r="C37" s="40" t="s">
        <v>47</v>
      </c>
      <c r="D37" s="254"/>
    </row>
    <row r="38" spans="1:4" s="35" customFormat="1" ht="17.25" x14ac:dyDescent="0.3">
      <c r="A38" s="52"/>
      <c r="B38" s="45"/>
      <c r="C38" s="46" t="s">
        <v>0</v>
      </c>
      <c r="D38" s="255"/>
    </row>
    <row r="39" spans="1:4" s="35" customFormat="1" ht="23.25" customHeight="1" x14ac:dyDescent="0.3">
      <c r="A39" s="52"/>
      <c r="B39" s="240" t="s">
        <v>7</v>
      </c>
      <c r="C39" s="240"/>
      <c r="D39" s="160">
        <v>-96410</v>
      </c>
    </row>
  </sheetData>
  <mergeCells count="13">
    <mergeCell ref="A27:D27"/>
    <mergeCell ref="D33:D38"/>
    <mergeCell ref="B39:C39"/>
    <mergeCell ref="A7:D7"/>
    <mergeCell ref="A8:D8"/>
    <mergeCell ref="A10:D10"/>
    <mergeCell ref="A9:D9"/>
    <mergeCell ref="A26:D26"/>
    <mergeCell ref="B21:C21"/>
    <mergeCell ref="B22:C22"/>
    <mergeCell ref="B23:C23"/>
    <mergeCell ref="D12:D14"/>
    <mergeCell ref="D29:D31"/>
  </mergeCells>
  <pageMargins left="0.25" right="0" top="0" bottom="0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havelvac 1</vt:lpstr>
      <vt:lpstr>havelvac 2</vt:lpstr>
      <vt:lpstr>havelvac3</vt:lpstr>
      <vt:lpstr>havelvac 4</vt:lpstr>
      <vt:lpstr>havelvac 5</vt:lpstr>
      <vt:lpstr>havelvac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 Martirosyan</dc:creator>
  <cp:keywords>Mulberry 2.0</cp:keywords>
  <cp:lastModifiedBy>Windows User</cp:lastModifiedBy>
  <cp:lastPrinted>2021-09-24T10:32:06Z</cp:lastPrinted>
  <dcterms:created xsi:type="dcterms:W3CDTF">2019-11-13T13:19:06Z</dcterms:created>
  <dcterms:modified xsi:type="dcterms:W3CDTF">2021-10-27T14:32:28Z</dcterms:modified>
</cp:coreProperties>
</file>