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anaCh\Downloads\68518\"/>
    </mc:Choice>
  </mc:AlternateContent>
  <bookViews>
    <workbookView xWindow="0" yWindow="0" windowWidth="28800" windowHeight="11730" activeTab="3"/>
  </bookViews>
  <sheets>
    <sheet name="1" sheetId="36" r:id="rId1"/>
    <sheet name="2" sheetId="26" r:id="rId2"/>
    <sheet name="3" sheetId="43" r:id="rId3"/>
    <sheet name="4" sheetId="27" r:id="rId4"/>
    <sheet name="5" sheetId="49" r:id="rId5"/>
    <sheet name="6" sheetId="44" r:id="rId6"/>
  </sheets>
  <definedNames>
    <definedName name="_tab10" localSheetId="0">#REF!</definedName>
    <definedName name="_tab10" localSheetId="4">#REF!</definedName>
    <definedName name="_tab10">#REF!</definedName>
    <definedName name="_tab11" localSheetId="0">#REF!</definedName>
    <definedName name="_tab11" localSheetId="4">#REF!</definedName>
    <definedName name="_tab11">#REF!</definedName>
    <definedName name="_tab12" localSheetId="0">#REF!</definedName>
    <definedName name="_tab12" localSheetId="4">#REF!</definedName>
    <definedName name="_tab12">#REF!</definedName>
    <definedName name="_tab13" localSheetId="0">#REF!</definedName>
    <definedName name="_tab13" localSheetId="4">#REF!</definedName>
    <definedName name="_tab13">#REF!</definedName>
    <definedName name="_tab14" localSheetId="0">#REF!</definedName>
    <definedName name="_tab14" localSheetId="4">#REF!</definedName>
    <definedName name="_tab14">#REF!</definedName>
    <definedName name="_tab15" localSheetId="0">#REF!</definedName>
    <definedName name="_tab15" localSheetId="4">#REF!</definedName>
    <definedName name="_tab15">#REF!</definedName>
    <definedName name="_tab16" localSheetId="0">#REF!</definedName>
    <definedName name="_tab16" localSheetId="4">#REF!</definedName>
    <definedName name="_tab16">#REF!</definedName>
    <definedName name="_tab17" localSheetId="0">#REF!</definedName>
    <definedName name="_tab17" localSheetId="4">#REF!</definedName>
    <definedName name="_tab17">#REF!</definedName>
    <definedName name="_tab18" localSheetId="0">#REF!</definedName>
    <definedName name="_tab18" localSheetId="4">#REF!</definedName>
    <definedName name="_tab18">#REF!</definedName>
    <definedName name="_tab19" localSheetId="0">#REF!</definedName>
    <definedName name="_tab19" localSheetId="4">#REF!</definedName>
    <definedName name="_tab19">#REF!</definedName>
    <definedName name="_tab20" localSheetId="0">#REF!</definedName>
    <definedName name="_tab20" localSheetId="4">#REF!</definedName>
    <definedName name="_tab20">#REF!</definedName>
    <definedName name="_tab21" localSheetId="0">#REF!</definedName>
    <definedName name="_tab21" localSheetId="4">#REF!</definedName>
    <definedName name="_tab21">#REF!</definedName>
    <definedName name="_tab22" localSheetId="0">#REF!</definedName>
    <definedName name="_tab22" localSheetId="4">#REF!</definedName>
    <definedName name="_tab22">#REF!</definedName>
    <definedName name="_tab23" localSheetId="0">#REF!</definedName>
    <definedName name="_tab23" localSheetId="4">#REF!</definedName>
    <definedName name="_tab23">#REF!</definedName>
    <definedName name="_tab24" localSheetId="0">#REF!</definedName>
    <definedName name="_tab24" localSheetId="4">#REF!</definedName>
    <definedName name="_tab24">#REF!</definedName>
    <definedName name="_tab5" localSheetId="0">#REF!</definedName>
    <definedName name="_tab5" localSheetId="4">#REF!</definedName>
    <definedName name="_tab5">#REF!</definedName>
    <definedName name="_tab6" localSheetId="0">#REF!</definedName>
    <definedName name="_tab6" localSheetId="4">#REF!</definedName>
    <definedName name="_tab6">#REF!</definedName>
    <definedName name="_tab7" localSheetId="0">#REF!</definedName>
    <definedName name="_tab7" localSheetId="4">#REF!</definedName>
    <definedName name="_tab7">#REF!</definedName>
    <definedName name="_tab8" localSheetId="0">#REF!</definedName>
    <definedName name="_tab8" localSheetId="4">#REF!</definedName>
    <definedName name="_tab8">#REF!</definedName>
    <definedName name="_tab9" localSheetId="0">#REF!</definedName>
    <definedName name="_tab9" localSheetId="4">#REF!</definedName>
    <definedName name="_tab9">#REF!</definedName>
    <definedName name="par_count" localSheetId="0">#REF!,#REF!,#REF!,#REF!,#REF!,#REF!,#REF!,#REF!,#REF!,#REF!,#REF!,#REF!,#REF!,#REF!,#REF!</definedName>
    <definedName name="par_count" localSheetId="4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0">#REF!,#REF!,#REF!,#REF!,#REF!</definedName>
    <definedName name="par_qual" localSheetId="4">#REF!,#REF!,#REF!,#REF!,#REF!</definedName>
    <definedName name="par_qual">#REF!,#REF!,#REF!,#REF!,#REF!</definedName>
    <definedName name="par_time" localSheetId="0">#REF!,#REF!,#REF!,#REF!</definedName>
    <definedName name="par_time" localSheetId="4">#REF!,#REF!,#REF!,#REF!</definedName>
    <definedName name="par_time">#REF!,#REF!,#REF!,#REF!</definedName>
    <definedName name="par2.12s" localSheetId="0">#REF!</definedName>
    <definedName name="par2.12s" localSheetId="4">#REF!</definedName>
    <definedName name="par2.12s">#REF!</definedName>
    <definedName name="par2.4s" localSheetId="0">#REF!,#REF!,#REF!,#REF!,#REF!,#REF!,#REF!,#REF!,#REF!,#REF!,#REF!,#REF!,#REF!,#REF!,#REF!,#REF!</definedName>
    <definedName name="par2.4s" localSheetId="4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0">#REF!,#REF!</definedName>
    <definedName name="par2.5s" localSheetId="4">#REF!,#REF!</definedName>
    <definedName name="par2.5s">#REF!,#REF!</definedName>
    <definedName name="par2.6s" localSheetId="0">#REF!,#REF!,#REF!,#REF!</definedName>
    <definedName name="par2.6s" localSheetId="4">#REF!,#REF!,#REF!,#REF!</definedName>
    <definedName name="par2.6s">#REF!,#REF!,#REF!,#REF!</definedName>
    <definedName name="par2.7s" localSheetId="0">#REF!,#REF!</definedName>
    <definedName name="par2.7s" localSheetId="4">#REF!,#REF!</definedName>
    <definedName name="par2.7s">#REF!,#REF!</definedName>
    <definedName name="par2.9s" localSheetId="0">#REF!,#REF!,#REF!,#REF!,#REF!,#REF!,#REF!,#REF!,#REF!,#REF!,#REF!,#REF!,#REF!,#REF!,#REF!,#REF!</definedName>
    <definedName name="par2.9s" localSheetId="4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0">#REF!,#REF!</definedName>
    <definedName name="par4.10s" localSheetId="4">#REF!,#REF!</definedName>
    <definedName name="par4.10s">#REF!,#REF!</definedName>
    <definedName name="par4.11d" localSheetId="0">#REF!,#REF!,#REF!,#REF!,#REF!</definedName>
    <definedName name="par4.11d" localSheetId="4">#REF!,#REF!,#REF!,#REF!,#REF!</definedName>
    <definedName name="par4.11d">#REF!,#REF!,#REF!,#REF!,#REF!</definedName>
    <definedName name="par4.12d" localSheetId="0">#REF!</definedName>
    <definedName name="par4.12d" localSheetId="4">#REF!</definedName>
    <definedName name="par4.12d">#REF!</definedName>
    <definedName name="par4.13s" localSheetId="0">#REF!</definedName>
    <definedName name="par4.13s" localSheetId="4">#REF!</definedName>
    <definedName name="par4.13s">#REF!</definedName>
    <definedName name="par4.14" localSheetId="0">#REF!,#REF!,#REF!,#REF!,#REF!,#REF!</definedName>
    <definedName name="par4.14" localSheetId="4">#REF!,#REF!,#REF!,#REF!,#REF!,#REF!</definedName>
    <definedName name="par4.14">#REF!,#REF!,#REF!,#REF!,#REF!,#REF!</definedName>
    <definedName name="par4.15" localSheetId="0">#REF!,#REF!,#REF!</definedName>
    <definedName name="par4.15" localSheetId="4">#REF!,#REF!,#REF!</definedName>
    <definedName name="par4.15">#REF!,#REF!,#REF!</definedName>
    <definedName name="par4.16" localSheetId="0">#REF!,#REF!,#REF!</definedName>
    <definedName name="par4.16" localSheetId="4">#REF!,#REF!,#REF!</definedName>
    <definedName name="par4.16">#REF!,#REF!,#REF!</definedName>
    <definedName name="par4.17" localSheetId="0">#REF!,#REF!,#REF!,#REF!</definedName>
    <definedName name="par4.17" localSheetId="4">#REF!,#REF!,#REF!,#REF!</definedName>
    <definedName name="par4.17">#REF!,#REF!,#REF!,#REF!</definedName>
    <definedName name="par4.18d" localSheetId="0">#REF!,#REF!</definedName>
    <definedName name="par4.18d" localSheetId="4">#REF!,#REF!</definedName>
    <definedName name="par4.18d">#REF!,#REF!</definedName>
    <definedName name="par4.19s" localSheetId="0">#REF!</definedName>
    <definedName name="par4.19s" localSheetId="4">#REF!</definedName>
    <definedName name="par4.19s">#REF!</definedName>
    <definedName name="par4.20f" localSheetId="0">#REF!</definedName>
    <definedName name="par4.20f" localSheetId="4">#REF!</definedName>
    <definedName name="par4.20f">#REF!</definedName>
    <definedName name="par4.21f" localSheetId="0">#REF!</definedName>
    <definedName name="par4.21f" localSheetId="4">#REF!</definedName>
    <definedName name="par4.21f">#REF!</definedName>
    <definedName name="par4.22" localSheetId="0">#REF!</definedName>
    <definedName name="par4.22" localSheetId="4">#REF!</definedName>
    <definedName name="par4.22">#REF!</definedName>
    <definedName name="par4.4" localSheetId="0">#REF!</definedName>
    <definedName name="par4.4" localSheetId="4">#REF!</definedName>
    <definedName name="par4.4">#REF!</definedName>
    <definedName name="par4.5" localSheetId="0">#REF!</definedName>
    <definedName name="par4.5" localSheetId="4">#REF!</definedName>
    <definedName name="par4.5">#REF!</definedName>
    <definedName name="par4.6s" localSheetId="0">#REF!</definedName>
    <definedName name="par4.6s" localSheetId="4">#REF!</definedName>
    <definedName name="par4.6s">#REF!</definedName>
    <definedName name="par4.7s" localSheetId="0">#REF!</definedName>
    <definedName name="par4.7s" localSheetId="4">#REF!</definedName>
    <definedName name="par4.7s">#REF!</definedName>
    <definedName name="par4.8" localSheetId="0">#REF!,#REF!,#REF!,#REF!,#REF!</definedName>
    <definedName name="par4.8" localSheetId="4">#REF!,#REF!,#REF!,#REF!,#REF!</definedName>
    <definedName name="par4.8">#REF!,#REF!,#REF!,#REF!,#REF!</definedName>
    <definedName name="par4.9" localSheetId="0">#REF!,#REF!,#REF!,#REF!,#REF!,#REF!</definedName>
    <definedName name="par4.9" localSheetId="4">#REF!,#REF!,#REF!,#REF!,#REF!,#REF!</definedName>
    <definedName name="par4.9">#REF!,#REF!,#REF!,#REF!,#REF!,#REF!</definedName>
    <definedName name="par5.1" localSheetId="0">#REF!,#REF!</definedName>
    <definedName name="par5.1" localSheetId="4">#REF!,#REF!</definedName>
    <definedName name="par5.1">#REF!,#REF!</definedName>
    <definedName name="par5.3" localSheetId="0">#REF!,#REF!,#REF!,#REF!,#REF!,#REF!</definedName>
    <definedName name="par5.3" localSheetId="4">#REF!,#REF!,#REF!,#REF!,#REF!,#REF!</definedName>
    <definedName name="par5.3">#REF!,#REF!,#REF!,#REF!,#REF!,#REF!</definedName>
    <definedName name="par5.4" localSheetId="0">#REF!,#REF!,#REF!,#REF!,#REF!</definedName>
    <definedName name="par5.4" localSheetId="4">#REF!,#REF!,#REF!,#REF!,#REF!</definedName>
    <definedName name="par5.4">#REF!,#REF!,#REF!,#REF!,#REF!</definedName>
    <definedName name="par5.5" localSheetId="0">#REF!</definedName>
    <definedName name="par5.5" localSheetId="4">#REF!</definedName>
    <definedName name="par5.5">#REF!</definedName>
    <definedName name="par5.6" localSheetId="0">#REF!,#REF!</definedName>
    <definedName name="par5.6" localSheetId="4">#REF!,#REF!</definedName>
    <definedName name="par5.6">#REF!,#REF!</definedName>
    <definedName name="_xlnm.Print_Titles" localSheetId="1">'2'!$7:$8</definedName>
    <definedName name="program" localSheetId="0">#REF!,#REF!,#REF!,#REF!,#REF!,#REF!,#REF!,#REF!,#REF!,#REF!,#REF!,#REF!,#REF!,#REF!,#REF!,#REF!,#REF!,#REF!,#REF!,#REF!</definedName>
    <definedName name="program" localSheetId="4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I14" i="44" l="1"/>
  <c r="I18" i="44"/>
  <c r="C74" i="49"/>
  <c r="C35" i="49"/>
  <c r="G113" i="26" l="1"/>
  <c r="G57" i="26"/>
  <c r="G59" i="26"/>
  <c r="G55" i="26"/>
  <c r="G54" i="26" s="1"/>
  <c r="G53" i="26" s="1"/>
  <c r="G52" i="26" s="1"/>
  <c r="G50" i="26" s="1"/>
  <c r="G48" i="26" s="1"/>
  <c r="G46" i="26" s="1"/>
  <c r="E25" i="36" l="1"/>
  <c r="E10" i="36" s="1"/>
  <c r="I40" i="44" l="1"/>
  <c r="I39" i="44" s="1"/>
  <c r="I17" i="44"/>
  <c r="I13" i="44"/>
  <c r="C35" i="27" l="1"/>
  <c r="G189" i="26" l="1"/>
  <c r="G172" i="26"/>
  <c r="G171" i="26" s="1"/>
  <c r="G170" i="26" s="1"/>
  <c r="G169" i="26" s="1"/>
  <c r="G168" i="26" s="1"/>
  <c r="G167" i="26" s="1"/>
  <c r="G166" i="26" s="1"/>
  <c r="G164" i="26" s="1"/>
  <c r="G162" i="26" s="1"/>
  <c r="G160" i="26" s="1"/>
  <c r="G156" i="26" s="1"/>
  <c r="G127" i="26" l="1"/>
  <c r="G99" i="26"/>
  <c r="G98" i="26" s="1"/>
  <c r="G97" i="26" s="1"/>
  <c r="G96" i="26" s="1"/>
  <c r="G95" i="26" s="1"/>
  <c r="G93" i="26" s="1"/>
  <c r="G91" i="26" s="1"/>
  <c r="G112" i="26"/>
  <c r="G111" i="26" s="1"/>
  <c r="G110" i="26" s="1"/>
  <c r="G109" i="26" s="1"/>
  <c r="G108" i="26" s="1"/>
  <c r="G106" i="26" s="1"/>
  <c r="G104" i="26" s="1"/>
  <c r="G86" i="26"/>
  <c r="G85" i="26" s="1"/>
  <c r="G84" i="26" s="1"/>
  <c r="G83" i="26" s="1"/>
  <c r="G82" i="26" s="1"/>
  <c r="G80" i="26" s="1"/>
  <c r="G78" i="26" s="1"/>
  <c r="G155" i="26"/>
  <c r="G142" i="26"/>
  <c r="G73" i="26"/>
  <c r="G43" i="26"/>
  <c r="G28" i="26"/>
  <c r="E101" i="36"/>
  <c r="E75" i="36"/>
  <c r="E56" i="36" l="1"/>
  <c r="E43" i="36"/>
  <c r="E12" i="36"/>
  <c r="I36" i="44" l="1"/>
  <c r="I33" i="44"/>
  <c r="I29" i="44"/>
  <c r="I28" i="44" s="1"/>
  <c r="I25" i="44"/>
  <c r="I22" i="44"/>
  <c r="I15" i="44"/>
  <c r="I11" i="44"/>
  <c r="I10" i="44" s="1"/>
  <c r="I21" i="44" l="1"/>
  <c r="I32" i="44"/>
  <c r="G154" i="26"/>
  <c r="G153" i="26" s="1"/>
  <c r="G152" i="26" s="1"/>
  <c r="G151" i="26" s="1"/>
  <c r="G149" i="26" s="1"/>
  <c r="G147" i="26" s="1"/>
  <c r="G145" i="26" s="1"/>
  <c r="G141" i="26"/>
  <c r="G140" i="26" s="1"/>
  <c r="G139" i="26" s="1"/>
  <c r="G138" i="26" s="1"/>
  <c r="G136" i="26" s="1"/>
  <c r="G126" i="26"/>
  <c r="G125" i="26" s="1"/>
  <c r="G124" i="26" s="1"/>
  <c r="G123" i="26" s="1"/>
  <c r="G121" i="26" s="1"/>
  <c r="G119" i="26" s="1"/>
  <c r="G117" i="26" s="1"/>
  <c r="G72" i="26"/>
  <c r="G71" i="26" s="1"/>
  <c r="G70" i="26" s="1"/>
  <c r="G69" i="26" s="1"/>
  <c r="G67" i="26" s="1"/>
  <c r="G65" i="26" s="1"/>
  <c r="G63" i="26" s="1"/>
  <c r="G42" i="26"/>
  <c r="G41" i="26" s="1"/>
  <c r="G40" i="26" s="1"/>
  <c r="G39" i="26" s="1"/>
  <c r="G37" i="26" s="1"/>
  <c r="G35" i="26" s="1"/>
  <c r="G33" i="26" s="1"/>
  <c r="G29" i="26" s="1"/>
  <c r="G27" i="26"/>
  <c r="G26" i="26" s="1"/>
  <c r="G25" i="26" s="1"/>
  <c r="G24" i="26" s="1"/>
  <c r="G22" i="26" s="1"/>
  <c r="G20" i="26" s="1"/>
  <c r="G18" i="26" s="1"/>
  <c r="G14" i="26" s="1"/>
  <c r="G12" i="26" s="1"/>
  <c r="G134" i="26" l="1"/>
  <c r="G132" i="26" s="1"/>
  <c r="C74" i="27"/>
  <c r="G128" i="26"/>
  <c r="E11" i="43"/>
  <c r="G188" i="26" l="1"/>
  <c r="G187" i="26" s="1"/>
  <c r="G186" i="26" s="1"/>
  <c r="G185" i="26" s="1"/>
  <c r="G183" i="26" s="1"/>
  <c r="G181" i="26" s="1"/>
  <c r="G179" i="26" s="1"/>
  <c r="G175" i="26" s="1"/>
  <c r="G173" i="26" s="1"/>
  <c r="G10" i="26" l="1"/>
  <c r="E9" i="36"/>
  <c r="G9" i="26" l="1"/>
</calcChain>
</file>

<file path=xl/sharedStrings.xml><?xml version="1.0" encoding="utf-8"?>
<sst xmlns="http://schemas.openxmlformats.org/spreadsheetml/2006/main" count="928" uniqueCount="262">
  <si>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</si>
  <si>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</si>
  <si>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</si>
  <si>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</si>
  <si>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</si>
  <si>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>ԸՆԹԱՑԻԿ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</si>
  <si>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</si>
  <si>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</si>
  <si>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</si>
  <si>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</si>
  <si>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</si>
  <si>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</si>
  <si>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</si>
  <si>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</si>
  <si>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>Միջոցառման վրա կատարվող ծախսը (հազար դրամ)</t>
  </si>
  <si>
    <t>№ ------------ -Ն որոշման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</si>
  <si>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</si>
  <si>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</si>
  <si>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</si>
  <si>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</si>
  <si>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</si>
  <si>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</si>
  <si>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ԸՆԴԱՄԵՆԸ</t>
  </si>
  <si>
    <t>Բյուջետային հատկացումների գլխավոր կարգադրիչների, ծրագրերի և միջոցառումների անվանումները</t>
  </si>
  <si>
    <t>Ծրագրի միջոցառումներ</t>
  </si>
  <si>
    <t>ՀՀ առողջապահության նախարարություն</t>
  </si>
  <si>
    <t>ՀՀ Առողջապահության նախարարություն</t>
  </si>
  <si>
    <t>ՄԱՍ 2. ՊԵՏԱԿԱՆ ՄԱՐՄՆԻ ԳԾՈՎ ԱՐԴՅՈՒՆՔԱՅԻՆ (ԿԱՏԱՐՈՂԱԿԱՆ) ՑՈՒՑԱՆԻՇՆԵՐԸ</t>
  </si>
  <si>
    <t xml:space="preserve">Միջոցառման տեսակը` </t>
  </si>
  <si>
    <t>Հավելված  № 1</t>
  </si>
  <si>
    <t>Հավելված  № 4</t>
  </si>
  <si>
    <t>01</t>
  </si>
  <si>
    <t xml:space="preserve">Ծրագրի անվանումը </t>
  </si>
  <si>
    <t>Ծրագրի նպատակը</t>
  </si>
  <si>
    <t>Վերջնական արդյունքի նկարագրությունը</t>
  </si>
  <si>
    <t xml:space="preserve">այդ թվում` </t>
  </si>
  <si>
    <t>Հավելված  № 3</t>
  </si>
  <si>
    <t>07</t>
  </si>
  <si>
    <t>ԱՌՈՂՋԱՊԱՀՈՒԹՅՈՒՆ</t>
  </si>
  <si>
    <t>04</t>
  </si>
  <si>
    <t xml:space="preserve">Ծրագրի դասիչը </t>
  </si>
  <si>
    <t>Ցուցանիշների փոփոխությունը
 (ավելացումը նշված է դրական նշանով)</t>
  </si>
  <si>
    <t>Ծառայությունների մատուցում</t>
  </si>
  <si>
    <t>ՀՀ կառավարության           2021 թվականի</t>
  </si>
  <si>
    <t>Ցուցանիշների փոփոխությունները (ավելացումները նշված են դրական նշանով, իսկ նվազեցումները` փակագծերում)</t>
  </si>
  <si>
    <t xml:space="preserve"> Միջոցառման տեսակը</t>
  </si>
  <si>
    <t xml:space="preserve"> Ծառայությունների մատուցում</t>
  </si>
  <si>
    <t xml:space="preserve"> Ծրագրի անվանումը</t>
  </si>
  <si>
    <t xml:space="preserve"> Ծրագրի նպատակը</t>
  </si>
  <si>
    <t xml:space="preserve"> Վերջնական արդյունքի նկարագրությունը</t>
  </si>
  <si>
    <t xml:space="preserve"> Միջոցառման անվանումը</t>
  </si>
  <si>
    <t xml:space="preserve"> Միջոցառման նկարագրությունը</t>
  </si>
  <si>
    <t>Ցուցանիշների փոփոխությունները     
      (ավելացումները նշված են դրական նշանով, իսկ նվազեցումները` փակագծերում)</t>
  </si>
  <si>
    <t xml:space="preserve"> 11003</t>
  </si>
  <si>
    <t xml:space="preserve"> Միջոցառման անվանումը`</t>
  </si>
  <si>
    <t xml:space="preserve"> 11001</t>
  </si>
  <si>
    <t xml:space="preserve"> 1200</t>
  </si>
  <si>
    <t xml:space="preserve"> Մոր և մանկան առողջության պահպանում</t>
  </si>
  <si>
    <t xml:space="preserve"> Մոր և մանկան առողջության պահպանում, կանանց և երեխաներին մատուցվող բժշկական ծառայությունների մատչելիության և որակի բարելավում</t>
  </si>
  <si>
    <t xml:space="preserve"> Մանկական և մայրական մահացության և հիվանդացության կրճատում, կանանց վերարտադրողական առողջության բարելավում</t>
  </si>
  <si>
    <t xml:space="preserve"> 1202</t>
  </si>
  <si>
    <t xml:space="preserve"> Ոչ վարակիչ հիվանդությունների բժշկական օգնության ապահովում</t>
  </si>
  <si>
    <t xml:space="preserve"> Ոչ վարակիչ հիվանդությունների (մասնավորապես՛ սիրտանոթային, շաքարային դիաբետի և չարորակ նորագոյացությունների) բուժման արդյունավետության բարձրացում</t>
  </si>
  <si>
    <t xml:space="preserve"> Ոչ վարակիչ հիվանդություններով պայմանավորված հիվանդացության և մահացության նվազեցում</t>
  </si>
  <si>
    <t xml:space="preserve"> 1207</t>
  </si>
  <si>
    <t xml:space="preserve"> Սոցիալապես անապահով և առանձին խմբերի անձանց բժշկական օգնություն</t>
  </si>
  <si>
    <t xml:space="preserve"> Սոցիալապես անապահով և հատուկ խմբերում ընդգրկված անձանց բժշկական օգնության հասանելիության և մատչելիության մակարդակի բարձրացում, հիվանդանոցային որակյալ բժշկական օգնության ապահովում</t>
  </si>
  <si>
    <t xml:space="preserve"> Սոցիալապես անապահով և հատուկ խմբերում ընդգրկված անձանց բժշկական օգնության հասանելիության և մատչելիության բարձրացում, ծառայությունների մատուցման հասցեականության բարելավում</t>
  </si>
  <si>
    <t xml:space="preserve"> Սոցիալապես անապահով և հատուկ խմբերում ընդգրկվածներին բժշկական օգնության ծառայություններ</t>
  </si>
  <si>
    <t>Բնակչության սոցիալապես անապահով և հատուկ խմբերում ընդգրկվածների բժշկական օգնության իրականացում` ՀՀ կառավարության որոշմամբ հաստատված բնակչության խմբերի և ծառայությունների ցանկի համաձայն</t>
  </si>
  <si>
    <t xml:space="preserve">ՀԱՅԱՍՏԱՆԻ ՀԱՆՐԱՊԵՏՈՒԹՅԱՆ ԿԱՌԱՎԱՐՈՒԹՅԱՆ 2020 ԹՎԱԿԱՆԻ ԴԵԿՏԵՄԲԵՐԻ 30-Ի № 2215-Ն ՈՐՈՇՄԱՆ NN 3 և 4 ՀԱՎԵԼՎԱԾՆԵՐՈՒՄ ԿԱՏԱՐՎՈՂ ՓՈՓՈԽՈՒԹՅՈՒՆՆԵՐԸ </t>
  </si>
  <si>
    <t>03</t>
  </si>
  <si>
    <t>Հիվանդանոցային ծառայություններ</t>
  </si>
  <si>
    <t>Ընդհանուր բնույթի հիվանդանոցային ծառայություններ</t>
  </si>
  <si>
    <t>Սոցիալապես անապահով և առանձին խմբերի անձանց բժշկական օգնություն</t>
  </si>
  <si>
    <t>Սոցիալապես անապահով և հատուկ խմբերում ընդգրկվածներին բժշկական օգնության ծառայություններ</t>
  </si>
  <si>
    <t xml:space="preserve"> այդ թվում` ըստ կատարողների</t>
  </si>
  <si>
    <t xml:space="preserve"> ՀՀ  առողջապահության  նախարարություն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</si>
  <si>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</si>
  <si>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</si>
  <si>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</si>
  <si>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</si>
  <si>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</si>
  <si>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- Ընդհանուր բնույթի այլ ծառայություններ</t>
  </si>
  <si>
    <t>Պայմանագրային այլ ծառայությունների ձեռքբերում</t>
  </si>
  <si>
    <t>- Ընդհանուր բնույթի այլ ծառայություններ</t>
  </si>
  <si>
    <t>02</t>
  </si>
  <si>
    <t>Մասնագիտացված հիվանդանոցային ծառայություններ</t>
  </si>
  <si>
    <t>Ոչ վարակիչ հիվանդությունների բժշկական օգնության ապահովում</t>
  </si>
  <si>
    <t>Մոր և մանկան բժշկական ծառայություններ</t>
  </si>
  <si>
    <t>ՀՀ  առողջապահության  նախարարություն</t>
  </si>
  <si>
    <t>այդ թվում` ըստ կատարողների</t>
  </si>
  <si>
    <t>ԾԱՌԱՅՈՒԹՅՈՒՆՆԵՐԻ  ԵՎ ԱՊՐԱՆՔՆԵՐԻ ՁԵՌՔԲԵՐՈՒՄ</t>
  </si>
  <si>
    <t>Մոր և մանկան առողջության պահպանում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</si>
  <si>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</si>
  <si>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</si>
  <si>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Ընթացիկ դրամաշնորհներ պետական և համայնքային ոչ առևտրային կազմակերպություններին</t>
  </si>
  <si>
    <t xml:space="preserve"> այդ թվում`</t>
  </si>
  <si>
    <t xml:space="preserve"> ՀՀ գնումների մասին օրենսդրությանը համապատասխան ընտրված կազմակերպություններ </t>
  </si>
  <si>
    <t xml:space="preserve">Ծառայությունը մատուցող կազմակերպության(ների) անվանում(ներ)ը </t>
  </si>
  <si>
    <t xml:space="preserve"> Մասնագիտացված կազմակերպություն </t>
  </si>
  <si>
    <t xml:space="preserve">Սոցիալապես անապահով և առանձին խմբերի անձանց բժշկական օգնություն </t>
  </si>
  <si>
    <t xml:space="preserve">Սոցիալապես անապահով և հատուկ խմբերում ընդգրկվածներին բժշկական օգնության ծառայություններ </t>
  </si>
  <si>
    <t xml:space="preserve">Բնակչության սոցիալապես անապահով և հատուկ խմբերում ընդգրկվածների բժշկական օգնության իրականացում` ՀՀ կառավարության որոշմամբ հաստատված բնակչության խմբերի և ծառայությունների ցանկի համաձայն </t>
  </si>
  <si>
    <t xml:space="preserve"> Բնակչության սոցիալապես անապահով և հատուկ խմբերում ընդգրկվածների բժշկական օգնության ծառայություններից օգտվելու դեպքերի թիվ, հատ 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</si>
  <si>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</si>
  <si>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</si>
  <si>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ծրագիրը</t>
  </si>
  <si>
    <t>միջոցառումը</t>
  </si>
  <si>
    <t xml:space="preserve">ՀՀ առողջապահության նախարարություն </t>
  </si>
  <si>
    <t>ՀԱՅԱՍՏԱՆԻ ՀԱՆՐԱՊԵՏՈՒԹՅԱՆ ԿԱՌԱՎԱՐՈՒԹՅԱՆ 2020 ԹՎԱԿԱՆԻ ԴԵԿՏԵՄԲԵՐԻ 30-Ի № 2215-Ն ՈՐՈՇՄԱՆ N 5 ՀԱՎԵԼՎԱԾԻ N 7 ԱՂՅՈՒՍԱԿՈՒՄ ԿԱՏԱՐՎՈՂ ՓՈՓՈԽՈՒԹՅՈՒՆՆԵՐԸ</t>
  </si>
  <si>
    <t>ՄԱՍ 1. ՊԵՏԱԿԱՆ ՄԱՐՄՆԻ ԳԾՈՎ ԱՐԴՅՈՒՆՔԱՅԻՆ (ԿԱՏԱՐՈՂԱԿԱՆ) ՑՈՒՑԱՆԻՇՆԵՐԸ</t>
  </si>
  <si>
    <t>Հավելված  № 6</t>
  </si>
  <si>
    <t xml:space="preserve">ՀԱՅԱՍՏԱՆԻ ՀԱՆՐԱՊԵՏՈՒԹՅԱՆ ԿԱՌԱՎԱՐՈՒԹՅԱՆ 2020 ԹՎԱԿԱՆԻ ԴԵԿՏԵՄԲԵՐԻ 30-Ի N 2215-Ն ՈՐՈՇՄԱՆ N 10 ՀԱՎԵԼՎԱԾԻ ԿԱՏԱՐՎՈՂ ՓՈՓՈԽՈՒԹՅՈՒՆՆԵՐԸ </t>
  </si>
  <si>
    <t>Գնման առարկայի</t>
  </si>
  <si>
    <t>Գնման ձևը (ընթացակարգը)</t>
  </si>
  <si>
    <t>Չափի միավորը</t>
  </si>
  <si>
    <t>Միավորի գինը                 (ՀՀ դրամ)</t>
  </si>
  <si>
    <t>Միջանցիկ կոդը` ըստ CPV դասակարգման</t>
  </si>
  <si>
    <t>անվանումը</t>
  </si>
  <si>
    <t>Քանակը</t>
  </si>
  <si>
    <t>Գումարը                               (հազար դրամով)</t>
  </si>
  <si>
    <t xml:space="preserve"> ՄԱՍ III. ԾԱՌԱՅՈՒԹՅՈՒՆՆԵՐ</t>
  </si>
  <si>
    <t xml:space="preserve">  հիվանդանոցային ծառայություններ</t>
  </si>
  <si>
    <t xml:space="preserve"> 85111100-1</t>
  </si>
  <si>
    <t>ՄԱ</t>
  </si>
  <si>
    <t>դրամ</t>
  </si>
  <si>
    <t xml:space="preserve"> 85121120-1</t>
  </si>
  <si>
    <t xml:space="preserve"> ամբուլատոր-բժշկական ծառայություններ</t>
  </si>
  <si>
    <t>Ցուցանիշների փոփոխությունը
 (նվազեցումը նշված է փակագծում)</t>
  </si>
  <si>
    <t xml:space="preserve">Ցուցանիշների փոփոխությունները (նվազեցումները նշված են փակագծերում, ավելացումները` դրական նշանով)                                 </t>
  </si>
  <si>
    <t>Առողջապահություն (այլ դասերին չպատկանող)</t>
  </si>
  <si>
    <t>06</t>
  </si>
  <si>
    <t>Առողջապահական հարակից ծառայություններ և ծրագրեր</t>
  </si>
  <si>
    <r>
      <rPr>
        <b/>
        <sz val="12"/>
        <rFont val="GHEA Grapalat"/>
        <family val="3"/>
      </rPr>
      <t xml:space="preserve">ՀԱՅԱՍՏԱՆԻ ՀԱՆՐԱՊԵՏՈՒԹՅԱՆ ԿԱՌԱՎԱՐՈՒԹՅԱՆ 2020 ԹՎԱԿԱՆԻ ԴԵԿՏԵՄԲԵՐԻ 30-Ի N 2215-Ն ՈՐՈՇՄԱՆ N  9 ՀԱՎԵԼՎԱԾԻ 9.9 ԱՂՅՈՒՍԱԿՈՒՄ ԿԱՏԱՐՎՈՂ ՓՈՓՈԽՈՒԹՅՈՒՆՆԵՐԸ </t>
    </r>
    <r>
      <rPr>
        <sz val="12"/>
        <color indexed="8"/>
        <rFont val="GHEA Grapalat"/>
        <family val="3"/>
      </rPr>
      <t xml:space="preserve"> </t>
    </r>
  </si>
  <si>
    <t xml:space="preserve">«ՀԱՅԱՍՏԱՆԻ ՀԱՆՐԱՊԵՏՈՒԹՅԱՆ 2021ԹՎԱԿԱՆԻ ՊԵՏԱԿԱՆ ԲՅՈՒՋԵԻ ՄԱՍԻՆ» ՀԱՅԱՍՏԱՆԻ ՀԱՆՐԱՊԵՏՈՒԹՅԱՆ ՕՐԵՆՔԻ N 1 ՀԱՎԵԼՎԱԾԻ N 2 ԱՂՅՈՒՍԱԿՈՒՄ ԿԱՏԱՐՎՈՂ ՎԵՐԱԲԱՇԽՈՒՄԸ  ԵՎ ՀԱՅԱՍՏԱՆԻ ՀԱՆՐԱՊԵՏՈՒԹՅԱՆ ԿԱՌԱՎԱՐՈՒԹՅԱՆ 2020 ԹՎԱԿԱՆԻ ԴԵԿՏԵՄԲԵՐԻ 30-Ի  №  2215-Ն ՈՐՈՇՄԱՆ № 5 ՀԱՎԵԼՎԱԾԻ № 1 ԱՂՅՈՒՍԱԿՈՒՄ ԿԱՏԱՐՎՈՂ ՓՈՓՈԽՈՒԹՅՈՒՆՆԵՐԸ </t>
  </si>
  <si>
    <t xml:space="preserve"> Երեխաներին բժշկական օգնության ծառայություններ</t>
  </si>
  <si>
    <t xml:space="preserve"> Միջոցառման նկարագրությունը`</t>
  </si>
  <si>
    <t xml:space="preserve"> Երեխաների (0-18 տարեկան երեխաներին) հիվանդանոցային բժշկական օգնության իրականացում (հետազոտում, ախտորոշում, բուժում)</t>
  </si>
  <si>
    <t xml:space="preserve"> 11006</t>
  </si>
  <si>
    <t xml:space="preserve"> Անպտուղ զույգերի համար վերարտադրողական օժանդակ տեխնոլոգիաների կիրառմամբ բժշկական օգնության ծառայություններ</t>
  </si>
  <si>
    <t xml:space="preserve"> Բնակչության առանձին և հատուկ խմբերում ընդգրկված անպտուղ զույգերին վերարտադրողական օժանդակ տեխնոլոգիաների կիրառմամբ բժշկական օգնության տրամադրում</t>
  </si>
  <si>
    <t>Բնակչությանը մատչելի և որակյալ առաջնային բժշկական օգնության և սպասարկման տրամադրում, առողջության վատթարացման ռիսկի գործոնների վերհանում և դրանց հնարավոր անբարենպաստ ազդեցության կանխարգելում</t>
  </si>
  <si>
    <t>Առողջության առաջնային պահպանում</t>
  </si>
  <si>
    <t>Առողջության առաջնային պահպանման օղակում ցուցաբերվող բժշկական օգնության որակի, հիվանդությունների վաղ հայտնաբերման և կանխարգելման մակարդակի բարելավում, առողջապահական ծառայությունների վերաբերյալ իրազեկվածության և դրանց նկատմամբ պահանջարկի ավելացում</t>
  </si>
  <si>
    <t xml:space="preserve"> Ամբուլատոր-պոլիկլինիկական բժշկական օգնության ծառայություններ</t>
  </si>
  <si>
    <t xml:space="preserve"> Հեմոդիալիզի և պերիտոնիալ դիալիզի անցկացման ծառայություններ</t>
  </si>
  <si>
    <t xml:space="preserve"> Հեմոդիալիզի կարիք ունեցող հիվանդների բժշկական օգնության համալիր միջոցառումների իրականացում</t>
  </si>
  <si>
    <t xml:space="preserve"> 11005</t>
  </si>
  <si>
    <t xml:space="preserve"> Սրտի անհետաձգելի վիրահատություններ</t>
  </si>
  <si>
    <t xml:space="preserve"> Սրտի անհետաձգելի վիրահատության կարիք ունեցող հիվանդների բժշկական օգնության իրականացում` ՀՀ առողջապահության նախարարի հրամանով սահմանված կարգով</t>
  </si>
  <si>
    <t>Հավելված  № 2</t>
  </si>
  <si>
    <t>Արտահիվանդանոցային ծառայություններ</t>
  </si>
  <si>
    <t>Ընդհանուր բնույթի բժշկական ծառայություններ</t>
  </si>
  <si>
    <t>Ամբուլատոր-պոլիկլինիկական բժշկական օգնության ծառայություններ</t>
  </si>
  <si>
    <t>Մասնագիտացված բժշկական ծառայություններ</t>
  </si>
  <si>
    <t>այդ թվում` բյուջետային ծախսերի տնտեսագիտական դասակարգման հոդվածներ</t>
  </si>
  <si>
    <t>Հեմոդիալիզի և պերիտոնիալ դիալիզի անցկացման ծառայություններ</t>
  </si>
  <si>
    <t>ՍՈՑԻԱԼԱԿԱՆ  ՆՊԱՍՏՆԵՐ ԵՎ ԿԵՆՍԱԹՈՇԱԿՆԵՐ</t>
  </si>
  <si>
    <t>Սոցիալական օգնության դրամական արտահայտությամբ նպաստներ (բյուջեից)</t>
  </si>
  <si>
    <t>- Այլ նպաստներ բյուջեից</t>
  </si>
  <si>
    <t>Սրտի անհետաձգելի վիրահատություններ</t>
  </si>
  <si>
    <t>Երեխաներին բժշկական օգնության ծառայություններ</t>
  </si>
  <si>
    <t xml:space="preserve"> ԾԱՌԱՅՈՒԹՅՈՒՆՆԵՐԻ  ԵՎ   ԱՊՐԱՆՔՆԵՐԻ  ՁԵՌՔԲԵՐՈՒ</t>
  </si>
  <si>
    <t>Անպտուղ զույգերի համար վերարտադրողական օժանդակ տեխնոլոգիաների կիրառմամբ բժշկական օգնության ծառայություններ</t>
  </si>
  <si>
    <t xml:space="preserve">Առողջության առաջնային պահպանում </t>
  </si>
  <si>
    <t xml:space="preserve">Ամբուլատոր-պոլիկլինիկական բժշկական օգնության ծառայություններ </t>
  </si>
  <si>
    <t xml:space="preserve">ՀՀ գնումների մասին օրենսդրությանը համապատասխան ընտրված կազմակերպություններ </t>
  </si>
  <si>
    <t xml:space="preserve"> </t>
  </si>
  <si>
    <t xml:space="preserve">Երեխաներին բժշկական օգնության ծառայություններ </t>
  </si>
  <si>
    <t xml:space="preserve">Երեխաների (0-18 տարեկան երեխաներին) հիվանդանոցային բժշկական օգնության իրականացում (հետազոտում, ախտորոշում, բուժում)  </t>
  </si>
  <si>
    <t xml:space="preserve"> Երեխաների բժշկական օգնության գծով ծառայություններից օգտվելու դեպքերի թիվ, հատ </t>
  </si>
  <si>
    <t xml:space="preserve">Անպտուղ զույգերի համար վերարտադրողական օժանդակ տեխնոլոգիաների կիրառմամբ բժշկական օգնության ծառայություններ </t>
  </si>
  <si>
    <t xml:space="preserve"> Բնակչության առանձին և հատուկ խմբերում ընդգրկված անպտուղ զույգերին վերարտադրողական օժանդակ տեխնոլոգիաների կիրառմամբ բժշկական օգնության տրամադրում </t>
  </si>
  <si>
    <t xml:space="preserve"> Վերարտադրողական օժանդակ տեխնոլոգիաների կիրառմամբ բժշկական օգնության ծառայություններ ստացած զույգերի թիվ, հատ </t>
  </si>
  <si>
    <t xml:space="preserve">Հեմոդիալիզի և պերիտոնիալ դիալիզի անցկացման ծառայություններ </t>
  </si>
  <si>
    <t xml:space="preserve"> Հեմոդիալիզի կարիք ունեցող հիվանդների բժշկական օգնության համալիր միջոցառումների իրականացում </t>
  </si>
  <si>
    <t xml:space="preserve"> Հեմոդիալիզի անցկացման սեանսների թիվ, հատ </t>
  </si>
  <si>
    <t xml:space="preserve"> Սրտի անհետաձգելի վիրահատության կարիք ունեցող հիվանդների բժշկական օգնության իրականացում` ՀՀ առողջապահության նախարարի հրամանով սահմանված կարգով </t>
  </si>
  <si>
    <t xml:space="preserve">Սրտի անհետաձգելի վիրահատություններ </t>
  </si>
  <si>
    <t xml:space="preserve">  Սրտի անհետաձգելի վիրահատությունների դեպքերի թիվ, ստենտ </t>
  </si>
  <si>
    <t xml:space="preserve"> Բժշկական օգնության գծով ծառայություններից օգտվելու դեպքերի թիվ, հատ </t>
  </si>
  <si>
    <t xml:space="preserve"> Բաժին N 07</t>
  </si>
  <si>
    <t xml:space="preserve"> Խումբ N 02</t>
  </si>
  <si>
    <t xml:space="preserve"> Դաս N 01</t>
  </si>
  <si>
    <t xml:space="preserve"> Ընդհանուր բնույթի բժշկական ծառայություններ</t>
  </si>
  <si>
    <t xml:space="preserve"> 1099  11001</t>
  </si>
  <si>
    <t xml:space="preserve"> Դաս N 02</t>
  </si>
  <si>
    <t xml:space="preserve"> Մասնագիտացված բժշկական ծառայություններ</t>
  </si>
  <si>
    <t xml:space="preserve"> 85121100-1</t>
  </si>
  <si>
    <t xml:space="preserve">  բժշկական ծառայություններ</t>
  </si>
  <si>
    <t xml:space="preserve"> 1202  11001</t>
  </si>
  <si>
    <t xml:space="preserve"> 85111230-1</t>
  </si>
  <si>
    <t xml:space="preserve">  հիվանդանոցային պայմաններում դիալիզի ծառայություններ</t>
  </si>
  <si>
    <t xml:space="preserve"> Դաս N 03</t>
  </si>
  <si>
    <t xml:space="preserve"> Խումբ N 03</t>
  </si>
  <si>
    <t xml:space="preserve"> Ընդհանուր բնույթի հիվանդանոցային ծառայություններ</t>
  </si>
  <si>
    <t xml:space="preserve"> 1207  11001</t>
  </si>
  <si>
    <t xml:space="preserve"> Մասնագիտացված հիվանդանոցային ծառայություններ</t>
  </si>
  <si>
    <t xml:space="preserve"> 85111120-1</t>
  </si>
  <si>
    <t xml:space="preserve">  հիվանդանոցների կողմից մատուցվող բժշկական ծառայություններ</t>
  </si>
  <si>
    <t xml:space="preserve"> Մոր և մանկան բժշկական ծառայություններ</t>
  </si>
  <si>
    <t xml:space="preserve"> 1200  11003</t>
  </si>
  <si>
    <t xml:space="preserve"> 1200  11006</t>
  </si>
  <si>
    <t>Հանրային առողջության պահպանում</t>
  </si>
  <si>
    <t>Մարդու օրգանիզմի վրա շրջակա միջավայրի վնասակար և վտանգավոր գործոնների ազդեցության բացառում և նվազեցում, կառավարելի վարակիչ հիվանդությունների դեմ պայքար</t>
  </si>
  <si>
    <t>Բնակչության սանիտարահամաճարակային անվտանգության և վարակիչ հիվանդությունների նկատմամբ բնակչության անընկալության ապահովում: Հանրապետությունում արյան` արյան բաղադրամասերի և արյան պատրաստուկների անհրաժեշտ քանակության ապահովում</t>
  </si>
  <si>
    <t xml:space="preserve"> Արյան հավաքագրման ծառայություններ</t>
  </si>
  <si>
    <t>Մարդու դոնորական արյան հավաքագրում, վարակիչ հիվանդությունների նկատմամբ հետազոտություն, համապատասխան պայմաններում և ժամկետներում պահպանում, դրանց առնչվող ծառայությունների իրականացում</t>
  </si>
  <si>
    <t xml:space="preserve"> 1142</t>
  </si>
  <si>
    <t xml:space="preserve"> Դատաբժշկական և ախտաբանաանատոմիական ծառայություններ</t>
  </si>
  <si>
    <t xml:space="preserve"> Պաթանատոմիական կանխորոշումների հիման վրա ախտորոշման և բուժման արդյունավետության բարձրացում</t>
  </si>
  <si>
    <t xml:space="preserve"> Մահերի պատճառների բացահայտում</t>
  </si>
  <si>
    <t xml:space="preserve"> Դատաբժշկական փորձաքննություններ</t>
  </si>
  <si>
    <t xml:space="preserve"> Հանրապետության ուժային մարմինների որոշումների հիման վրա դատաբժշկական և գենետիկ փորձաքննությունների ապահովում` մահերի պատճառների վերհանման նպատակով դիակների փորձաքննություն</t>
  </si>
  <si>
    <t xml:space="preserve"> Ուռուցքաբանական և արյունաբանական հիվանդությունների բժշկական օգնության ծառայություններ</t>
  </si>
  <si>
    <t xml:space="preserve"> Ուռուցքաբանական և արյունաբանական հիվանդների բուժում և շարունակական հսկողության համալիր միջոցառումների իրականացում</t>
  </si>
  <si>
    <t>Զինծառայողներին, նրանց հավասարեցված անձանց, ինչպես նաև փրկարար ծառայողներին և նրանց ընտանիքի անդամներին բժշկական օգնության իրականացում (հետազոտում, ախտորոշում, բուժում)</t>
  </si>
  <si>
    <t>Փոխպատվաստման ծառայություններ</t>
  </si>
  <si>
    <t>Զինծառայողներին, ինչպես նաև փրկարար ծառայողներին և նրանց ընտանիքի անդամներին բժշկական օգնության ծառայություններ</t>
  </si>
  <si>
    <t>Մարդու օրգանների և ոսկրածուծի փոխպատվաստման ծառայությունների իրականացում</t>
  </si>
  <si>
    <t>Ուռուցքաբանական և արյունաբանական հիվանդությունների բժշկական օգնության ծառայություններ</t>
  </si>
  <si>
    <t>Հանրային առողջապահական ծառայություններ</t>
  </si>
  <si>
    <t>Արյան հավաքագրման ծառայություններ</t>
  </si>
  <si>
    <t>Դատաբժշկական և ախտաբանաանատոմիական ծառայություններ</t>
  </si>
  <si>
    <t>Դատաբժշկական փորձաքննություններ</t>
  </si>
  <si>
    <t>«Դատաբժշկական գիտագործնական կենտրոն» ՊՈԱԿ</t>
  </si>
  <si>
    <t xml:space="preserve">Արյան հավաքագրման ծառայություններ </t>
  </si>
  <si>
    <t xml:space="preserve">Մարդու դոնորական արյան հավաքագրում, վարակիչ հիվանդությունների նկատմամբ հետազոտություն, համապատասխան պայմաններում և ժամկետներում պահպանում, դրանց առնչվող ծառայությունների իրականացում </t>
  </si>
  <si>
    <t xml:space="preserve"> ՀՀ-ում ծննդօգնության շրջանակում հակառեզուս Rh(D) իմունոգլոբուլինի ապահովման դեպքերի թիվ, հատ </t>
  </si>
  <si>
    <t xml:space="preserve"> Դոնորական արյան և դրա բաղադրամասերի հավաքագրման, պահպանման, երկարատև սառեցման, կադրային դոնորի փոխհատուցման դեպքերի թիվ, հատ </t>
  </si>
  <si>
    <t xml:space="preserve">Դատաբժշկական և ախտաբանաանատոմիական ծառայություններ </t>
  </si>
  <si>
    <t xml:space="preserve">Դատաբժշկական փորձաքննություններ </t>
  </si>
  <si>
    <t xml:space="preserve">Հանրապետության ուժային մարմինների որոշումների հիման վրա դատաբժշկական և գենետիկ փորձաքննությունների ապահովում` մահերի պատճառների վերհանման նպատակով դիակների փորձաքննություն </t>
  </si>
  <si>
    <t xml:space="preserve"> Դատաբժշկական և գենետիկ ծառայությունների գծով փորձաքննությունների թիվ, հատ </t>
  </si>
  <si>
    <t>Ուռուցքաբանական և արյունաբանական հիվանդների բուժում և շարունակական հսկողության համալիր միջոցառումների իրականացում</t>
  </si>
  <si>
    <t xml:space="preserve"> Ուռուցքաբանական և արյունաբանական հիվանդությունների բժշկական օգնության գծով ծառայություններից օգտվելու դեպքերի թիվ, հատ </t>
  </si>
  <si>
    <t xml:space="preserve"> Վիրաբուժական միջամտությունների թիվ, հատ </t>
  </si>
  <si>
    <t xml:space="preserve">Զինծառայողներին, ինչպես նաև փրկարար ծառայողներին և նրանց ընտանիքի անդամներին բժշկական օգնության ծառայություններ </t>
  </si>
  <si>
    <t xml:space="preserve">Զինծառայողներին, նրանց հավասարեցված անձանց, ինչպես նաև փրկարար ծառայողներին և նրանց ընտանիքի անդամներին բժշկական օգնության իրականացում (հետազոտում, ախտորոշում, բուժում) </t>
  </si>
  <si>
    <t xml:space="preserve"> Փոխպատվաստման ծառայություններ </t>
  </si>
  <si>
    <t xml:space="preserve">Մարդու օրգանների և ոսկրածուծի փոխպատվաստման ծառայությունների իրականացում </t>
  </si>
  <si>
    <t xml:space="preserve"> Մարդու օրգանների փոխպատվաստում, դեպք </t>
  </si>
  <si>
    <t xml:space="preserve">ՀԱՅԱՍՏԱՆԻ ՀԱՆՐԱՊԵՏՈՒԹՅԱՆ ԿԱՌԱՎԱՐՈՒԹՅԱՆ 2020 ԹՎԱԿԱՆԻ ԴԵԿՏԵՄԲԵՐԻ 30-Ի N 2215-Ն ՈՐՈՇՄԱՆ N  9.1 ՀԱՎԵԼՎԱԾԻ 9.1.9 ԱՂՅՈՒՍԱԿՈՒՄ ԿԱՏԱՐՎՈՂ ՓՈՓՈԽՈՒԹՅՈՒՆՆԵՐԸ  </t>
  </si>
  <si>
    <t>Հավելված  № 5</t>
  </si>
  <si>
    <t xml:space="preserve"> 1207  11007</t>
  </si>
  <si>
    <t xml:space="preserve"> Փոխպատվաստման ծառայություններ</t>
  </si>
  <si>
    <t>1202 11004</t>
  </si>
  <si>
    <t>85111100-1</t>
  </si>
  <si>
    <t xml:space="preserve"> Խումբ N 04</t>
  </si>
  <si>
    <t xml:space="preserve">  Հանրային առողջապահական ծառայություններ</t>
  </si>
  <si>
    <t>1003 11003</t>
  </si>
  <si>
    <t xml:space="preserve"> Ախտորոշման ճշտման նպատակով լաբորատոր-գործիքային ախտորոշիչ հետազոտություններ նեղ մասնագիտացված կենտրոններում և շարունակական հսկողություն պահանջող և առանձին հիվանդությունների բուժման ծառայություններ</t>
  </si>
  <si>
    <t xml:space="preserve"> Ախտորոշման ճշտման նպատակով հետազոտությունների, քրոնիկ հիվանդությունների շարունակական բժշկական օգնության իրականացում նեղ մասնագիտացված կենտրոններում</t>
  </si>
  <si>
    <t>Ախտորոշման ճշտման նպատակով լաբորատոր-գործիքային ախտորոշիչ հետազոտություններ նեղ մասնագիտացված կենտրոններում և շարունակական հսկողություն պահանջող և առանձին հիվանդությունների բուժման ծառայություններ</t>
  </si>
  <si>
    <t xml:space="preserve">Ախտորոշման ճշտման նպատակով լաբորատոր-գործիքային ախտորոշիչ հետազոտություններ նեղ մասնագիտացված կենտրոններում և շարունակական հսկողություն պահանջող և առանձին հիվանդությունների բուժման ծառայություններ </t>
  </si>
  <si>
    <t xml:space="preserve">Ախտորոշման ճշտման նպատակով հետազոտությունների, քրոնիկ հիվանդությունների շարունակական բժշկական օգնության իրականացում նեղ մասնագիտացված կենտրոններում </t>
  </si>
  <si>
    <t xml:space="preserve">Հետազոտությունների քանակ, հատ </t>
  </si>
  <si>
    <t xml:space="preserve"> 1099  11004</t>
  </si>
  <si>
    <t>(4090)</t>
  </si>
  <si>
    <t>(4285)</t>
  </si>
  <si>
    <t>հազ.դրամ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</si>
</sst>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-;\-* #,##0.00_-;_-* &quot;-&quot;??_-;_-@_-"/>
    <numFmt numFmtId="165" formatCode="_-* #,##0.00\ _A_M_D_-;\-* #,##0.00\ _A_M_D_-;_-* &quot;-&quot;??\ _A_M_D_-;_-@_-"/>
    <numFmt numFmtId="166" formatCode="_-* #,##0.00_р_._-;\-* #,##0.00_р_._-;_-* &quot;-&quot;??_р_._-;_-@_-"/>
    <numFmt numFmtId="167" formatCode="#,##0.0"/>
    <numFmt numFmtId="168" formatCode="#,##0.0_);\(#,##0.0\)"/>
    <numFmt numFmtId="169" formatCode="#,##0.0;\ \(#,##0.0\)"/>
    <numFmt numFmtId="170" formatCode="_(* #,##0.0_);_(* \(#,##0.0\);_(* &quot;-&quot;??_);_(@_)"/>
    <numFmt numFmtId="171" formatCode="_-* #,##0.0\ _A_M_D_-;\-* #,##0.0\ _A_M_D_-;_-* &quot;-&quot;?\ _A_M_D_-;_-@_-"/>
    <numFmt numFmtId="172" formatCode="##,##0.0;\(##,##0.0\);\-"/>
    <numFmt numFmtId="173" formatCode="_(* #,##0_);_(* \(#,##0\);_(* &quot;-&quot;??_);_(@_)"/>
  </numFmts>
  <fonts count="62" x14ac:knownFonts="1">
    <font>
      <sz val="10"/>
      <name val="Arial"/>
    </font>
    <font>
      <sz val="10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i/>
      <sz val="10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0"/>
      <color rgb="FFFF0000"/>
      <name val="GHEA Grapalat"/>
      <family val="3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u/>
      <sz val="10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name val="Arial"/>
      <family val="2"/>
      <charset val="204"/>
    </font>
    <font>
      <i/>
      <sz val="8"/>
      <name val="GHEA Grapalat"/>
      <family val="2"/>
    </font>
    <font>
      <b/>
      <sz val="8"/>
      <name val="GHEA Grapalat"/>
      <family val="2"/>
    </font>
    <font>
      <b/>
      <i/>
      <sz val="9"/>
      <name val="GHEA Grapalat"/>
      <family val="3"/>
    </font>
    <font>
      <sz val="8"/>
      <name val="GHEA Grapalat"/>
      <family val="2"/>
    </font>
    <font>
      <i/>
      <sz val="9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</borders>
  <cellStyleXfs count="10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29" fillId="0" borderId="0"/>
    <xf numFmtId="9" fontId="5" fillId="0" borderId="0" applyFont="0" applyFill="0" applyBorder="0" applyAlignment="0" applyProtection="0"/>
    <xf numFmtId="0" fontId="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64" fontId="49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" fillId="0" borderId="0"/>
    <xf numFmtId="0" fontId="6" fillId="0" borderId="0"/>
    <xf numFmtId="0" fontId="49" fillId="0" borderId="0"/>
    <xf numFmtId="0" fontId="6" fillId="0" borderId="0"/>
    <xf numFmtId="0" fontId="31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6" fillId="0" borderId="0"/>
    <xf numFmtId="43" fontId="49" fillId="0" borderId="0" applyFont="0" applyFill="0" applyBorder="0" applyAlignment="0" applyProtection="0"/>
    <xf numFmtId="172" fontId="60" fillId="0" borderId="0" applyFill="0" applyBorder="0" applyProtection="0">
      <alignment horizontal="right" vertical="top"/>
    </xf>
  </cellStyleXfs>
  <cellXfs count="243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30" fillId="0" borderId="0" xfId="0" applyFont="1" applyFill="1"/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5" fillId="0" borderId="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0" xfId="0" applyFont="1" applyFill="1"/>
    <xf numFmtId="0" fontId="1" fillId="24" borderId="0" xfId="0" applyFont="1" applyFill="1" applyBorder="1" applyAlignment="1">
      <alignment horizontal="centerContinuous"/>
    </xf>
    <xf numFmtId="0" fontId="24" fillId="24" borderId="0" xfId="0" applyFont="1" applyFill="1" applyBorder="1" applyAlignment="1">
      <alignment horizontal="centerContinuous"/>
    </xf>
    <xf numFmtId="0" fontId="1" fillId="24" borderId="0" xfId="0" applyFont="1" applyFill="1" applyAlignment="1">
      <alignment horizontal="centerContinuous"/>
    </xf>
    <xf numFmtId="0" fontId="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168" fontId="28" fillId="24" borderId="10" xfId="0" applyNumberFormat="1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/>
    </xf>
    <xf numFmtId="0" fontId="1" fillId="0" borderId="0" xfId="0" applyFont="1"/>
    <xf numFmtId="0" fontId="50" fillId="0" borderId="0" xfId="0" applyFont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0" fillId="0" borderId="0" xfId="0" applyFont="1"/>
    <xf numFmtId="0" fontId="30" fillId="0" borderId="0" xfId="0" applyFont="1" applyFill="1" applyBorder="1" applyAlignment="1"/>
    <xf numFmtId="0" fontId="1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top" wrapText="1"/>
    </xf>
    <xf numFmtId="167" fontId="28" fillId="0" borderId="10" xfId="0" applyNumberFormat="1" applyFont="1" applyFill="1" applyBorder="1" applyAlignment="1">
      <alignment horizontal="center" wrapText="1"/>
    </xf>
    <xf numFmtId="168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168" fontId="1" fillId="24" borderId="16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54" fillId="0" borderId="0" xfId="97" applyFont="1" applyFill="1"/>
    <xf numFmtId="0" fontId="53" fillId="0" borderId="0" xfId="97" applyFont="1" applyFill="1" applyAlignment="1">
      <alignment vertical="center" wrapText="1"/>
    </xf>
    <xf numFmtId="0" fontId="54" fillId="0" borderId="0" xfId="97" applyFont="1" applyFill="1" applyAlignment="1">
      <alignment horizontal="right"/>
    </xf>
    <xf numFmtId="0" fontId="53" fillId="0" borderId="10" xfId="97" applyFont="1" applyFill="1" applyBorder="1" applyAlignment="1">
      <alignment horizontal="left" vertical="center" wrapText="1"/>
    </xf>
    <xf numFmtId="1" fontId="53" fillId="0" borderId="10" xfId="97" applyNumberFormat="1" applyFont="1" applyFill="1" applyBorder="1" applyAlignment="1">
      <alignment horizontal="center" vertical="center" wrapText="1"/>
    </xf>
    <xf numFmtId="0" fontId="53" fillId="0" borderId="10" xfId="97" applyFont="1" applyFill="1" applyBorder="1" applyAlignment="1">
      <alignment horizontal="center" vertical="center" wrapText="1"/>
    </xf>
    <xf numFmtId="167" fontId="53" fillId="0" borderId="10" xfId="97" applyNumberFormat="1" applyFont="1" applyFill="1" applyBorder="1" applyAlignment="1">
      <alignment horizontal="right" vertical="center" wrapText="1"/>
    </xf>
    <xf numFmtId="0" fontId="54" fillId="0" borderId="10" xfId="97" applyFont="1" applyFill="1" applyBorder="1" applyAlignment="1">
      <alignment horizontal="center" vertical="center" wrapText="1"/>
    </xf>
    <xf numFmtId="0" fontId="26" fillId="0" borderId="0" xfId="99" applyFont="1" applyAlignment="1"/>
    <xf numFmtId="0" fontId="26" fillId="0" borderId="0" xfId="99" applyFont="1" applyFill="1" applyBorder="1" applyAlignment="1"/>
    <xf numFmtId="0" fontId="28" fillId="0" borderId="0" xfId="0" applyFont="1" applyFill="1" applyBorder="1" applyAlignment="1">
      <alignment vertical="center"/>
    </xf>
    <xf numFmtId="0" fontId="1" fillId="0" borderId="0" xfId="97" applyFont="1" applyFill="1"/>
    <xf numFmtId="0" fontId="1" fillId="26" borderId="10" xfId="97" applyFont="1" applyFill="1" applyBorder="1" applyAlignment="1">
      <alignment horizontal="center" vertical="center" wrapText="1"/>
    </xf>
    <xf numFmtId="169" fontId="28" fillId="0" borderId="10" xfId="97" applyNumberFormat="1" applyFont="1" applyFill="1" applyBorder="1" applyAlignment="1">
      <alignment horizontal="center" vertical="center" wrapText="1"/>
    </xf>
    <xf numFmtId="0" fontId="28" fillId="24" borderId="10" xfId="97" applyFont="1" applyFill="1" applyBorder="1" applyAlignment="1">
      <alignment horizontal="center" vertical="center"/>
    </xf>
    <xf numFmtId="0" fontId="1" fillId="0" borderId="10" xfId="97" applyFont="1" applyFill="1" applyBorder="1" applyAlignment="1">
      <alignment horizontal="center" vertical="center" wrapText="1"/>
    </xf>
    <xf numFmtId="169" fontId="1" fillId="0" borderId="10" xfId="97" applyNumberFormat="1" applyFont="1" applyFill="1" applyBorder="1" applyAlignment="1">
      <alignment horizontal="center" vertical="center" wrapText="1"/>
    </xf>
    <xf numFmtId="0" fontId="28" fillId="24" borderId="13" xfId="97" applyFont="1" applyFill="1" applyBorder="1" applyAlignment="1">
      <alignment horizontal="center" vertical="center"/>
    </xf>
    <xf numFmtId="0" fontId="24" fillId="0" borderId="0" xfId="0" applyFont="1" applyAlignment="1"/>
    <xf numFmtId="0" fontId="28" fillId="0" borderId="10" xfId="99" applyFont="1" applyFill="1" applyBorder="1"/>
    <xf numFmtId="168" fontId="28" fillId="0" borderId="10" xfId="99" applyNumberFormat="1" applyFont="1" applyFill="1" applyBorder="1" applyAlignment="1">
      <alignment horizontal="center" wrapText="1"/>
    </xf>
    <xf numFmtId="0" fontId="1" fillId="0" borderId="10" xfId="99" applyFont="1" applyFill="1" applyBorder="1"/>
    <xf numFmtId="168" fontId="1" fillId="0" borderId="10" xfId="99" applyNumberFormat="1" applyFont="1" applyFill="1" applyBorder="1" applyAlignment="1">
      <alignment horizontal="center" vertical="center" wrapText="1"/>
    </xf>
    <xf numFmtId="168" fontId="28" fillId="0" borderId="10" xfId="99" applyNumberFormat="1" applyFont="1" applyFill="1" applyBorder="1" applyAlignment="1">
      <alignment horizontal="center" vertical="center" wrapText="1"/>
    </xf>
    <xf numFmtId="0" fontId="1" fillId="0" borderId="16" xfId="99" applyFont="1" applyFill="1" applyBorder="1"/>
    <xf numFmtId="0" fontId="28" fillId="0" borderId="10" xfId="99" applyFont="1" applyFill="1" applyBorder="1" applyAlignment="1">
      <alignment wrapText="1"/>
    </xf>
    <xf numFmtId="0" fontId="28" fillId="0" borderId="10" xfId="99" applyFont="1" applyFill="1" applyBorder="1" applyAlignment="1">
      <alignment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26" borderId="10" xfId="97" applyFont="1" applyFill="1" applyBorder="1" applyAlignment="1">
      <alignment horizontal="center" vertical="center" wrapText="1"/>
    </xf>
    <xf numFmtId="0" fontId="28" fillId="26" borderId="13" xfId="97" applyFont="1" applyFill="1" applyBorder="1" applyAlignment="1">
      <alignment horizontal="left" vertical="center" wrapText="1"/>
    </xf>
    <xf numFmtId="0" fontId="28" fillId="26" borderId="13" xfId="97" applyFont="1" applyFill="1" applyBorder="1" applyAlignment="1">
      <alignment horizontal="center" vertical="center" wrapText="1"/>
    </xf>
    <xf numFmtId="0" fontId="1" fillId="26" borderId="21" xfId="97" applyFont="1" applyFill="1" applyBorder="1" applyAlignment="1">
      <alignment horizontal="center" vertical="center" wrapText="1"/>
    </xf>
    <xf numFmtId="0" fontId="1" fillId="26" borderId="10" xfId="97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50" fillId="0" borderId="0" xfId="0" applyFont="1" applyBorder="1"/>
    <xf numFmtId="0" fontId="5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167" fontId="28" fillId="0" borderId="10" xfId="0" applyNumberFormat="1" applyFont="1" applyFill="1" applyBorder="1" applyAlignment="1">
      <alignment horizontal="center" vertical="center"/>
    </xf>
    <xf numFmtId="170" fontId="28" fillId="0" borderId="10" xfId="0" applyNumberFormat="1" applyFont="1" applyFill="1" applyBorder="1" applyAlignment="1">
      <alignment horizontal="center" vertical="center"/>
    </xf>
    <xf numFmtId="171" fontId="1" fillId="0" borderId="0" xfId="0" applyNumberFormat="1" applyFont="1"/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172" fontId="60" fillId="0" borderId="23" xfId="107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 vertical="top" wrapText="1"/>
    </xf>
    <xf numFmtId="0" fontId="1" fillId="0" borderId="13" xfId="97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8" fillId="0" borderId="10" xfId="97" applyFont="1" applyFill="1" applyBorder="1" applyAlignment="1">
      <alignment horizontal="center" vertical="center" wrapText="1"/>
    </xf>
    <xf numFmtId="172" fontId="60" fillId="0" borderId="10" xfId="107" applyNumberFormat="1" applyFont="1" applyBorder="1" applyAlignment="1">
      <alignment horizontal="right" vertical="top"/>
    </xf>
    <xf numFmtId="167" fontId="28" fillId="0" borderId="10" xfId="97" applyNumberFormat="1" applyFont="1" applyFill="1" applyBorder="1" applyAlignment="1">
      <alignment horizontal="center" vertical="center" wrapText="1"/>
    </xf>
    <xf numFmtId="167" fontId="1" fillId="0" borderId="10" xfId="97" applyNumberFormat="1" applyFont="1" applyFill="1" applyBorder="1" applyAlignment="1">
      <alignment horizontal="center" vertical="center" wrapText="1"/>
    </xf>
    <xf numFmtId="0" fontId="28" fillId="0" borderId="13" xfId="97" applyFont="1" applyFill="1" applyBorder="1" applyAlignment="1">
      <alignment horizontal="center" vertical="center" wrapText="1"/>
    </xf>
    <xf numFmtId="172" fontId="60" fillId="0" borderId="24" xfId="107" applyNumberFormat="1" applyFont="1" applyBorder="1" applyAlignment="1">
      <alignment horizontal="right" vertical="top"/>
    </xf>
    <xf numFmtId="0" fontId="1" fillId="0" borderId="16" xfId="97" applyFont="1" applyFill="1" applyBorder="1" applyAlignment="1">
      <alignment horizontal="center" vertical="center" wrapText="1"/>
    </xf>
    <xf numFmtId="172" fontId="60" fillId="0" borderId="26" xfId="107" applyNumberFormat="1" applyFont="1" applyBorder="1" applyAlignment="1">
      <alignment horizontal="right" vertical="top"/>
    </xf>
    <xf numFmtId="172" fontId="60" fillId="0" borderId="27" xfId="107" applyNumberFormat="1" applyFont="1" applyBorder="1" applyAlignment="1">
      <alignment horizontal="right" vertical="top"/>
    </xf>
    <xf numFmtId="0" fontId="1" fillId="0" borderId="10" xfId="97" applyFont="1" applyFill="1" applyBorder="1"/>
    <xf numFmtId="4" fontId="1" fillId="0" borderId="0" xfId="97" applyNumberFormat="1" applyFont="1" applyFill="1"/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50" fillId="0" borderId="13" xfId="0" applyFont="1" applyBorder="1" applyAlignment="1">
      <alignment horizontal="center" vertical="center" wrapText="1"/>
    </xf>
    <xf numFmtId="0" fontId="24" fillId="0" borderId="0" xfId="0" applyFont="1" applyFill="1" applyBorder="1" applyAlignment="1"/>
    <xf numFmtId="0" fontId="50" fillId="0" borderId="10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/>
    </xf>
    <xf numFmtId="0" fontId="28" fillId="26" borderId="10" xfId="97" applyFont="1" applyFill="1" applyBorder="1" applyAlignment="1">
      <alignment horizontal="center" vertical="center" wrapText="1"/>
    </xf>
    <xf numFmtId="4" fontId="1" fillId="24" borderId="0" xfId="0" applyNumberFormat="1" applyFont="1" applyFill="1"/>
    <xf numFmtId="173" fontId="1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8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50" fillId="0" borderId="0" xfId="0" applyNumberFormat="1" applyFont="1" applyAlignment="1">
      <alignment horizontal="left" vertical="top" wrapText="1"/>
    </xf>
    <xf numFmtId="171" fontId="0" fillId="0" borderId="0" xfId="0" applyNumberFormat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 wrapText="1"/>
    </xf>
    <xf numFmtId="165" fontId="1" fillId="0" borderId="0" xfId="0" applyNumberFormat="1" applyFont="1"/>
    <xf numFmtId="167" fontId="1" fillId="0" borderId="0" xfId="97" applyNumberFormat="1" applyFont="1" applyFill="1"/>
    <xf numFmtId="0" fontId="1" fillId="0" borderId="1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168" fontId="28" fillId="24" borderId="16" xfId="0" applyNumberFormat="1" applyFont="1" applyFill="1" applyBorder="1" applyAlignment="1">
      <alignment horizontal="center" vertical="center" wrapText="1"/>
    </xf>
    <xf numFmtId="168" fontId="28" fillId="24" borderId="11" xfId="0" applyNumberFormat="1" applyFont="1" applyFill="1" applyBorder="1" applyAlignment="1">
      <alignment horizontal="center" vertical="center" wrapText="1"/>
    </xf>
    <xf numFmtId="168" fontId="28" fillId="24" borderId="12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9" fontId="1" fillId="0" borderId="16" xfId="99" applyNumberFormat="1" applyFont="1" applyFill="1" applyBorder="1" applyAlignment="1">
      <alignment horizontal="center" vertical="top"/>
    </xf>
    <xf numFmtId="49" fontId="1" fillId="0" borderId="11" xfId="99" applyNumberFormat="1" applyFont="1" applyFill="1" applyBorder="1" applyAlignment="1">
      <alignment horizontal="center" vertical="top"/>
    </xf>
    <xf numFmtId="0" fontId="1" fillId="0" borderId="10" xfId="99" applyFont="1" applyFill="1" applyBorder="1" applyAlignment="1">
      <alignment horizontal="center"/>
    </xf>
    <xf numFmtId="0" fontId="1" fillId="0" borderId="10" xfId="99" applyFont="1" applyFill="1" applyBorder="1" applyAlignment="1">
      <alignment horizontal="center" vertical="center"/>
    </xf>
    <xf numFmtId="0" fontId="1" fillId="0" borderId="10" xfId="99" applyFont="1" applyFill="1" applyBorder="1" applyAlignment="1">
      <alignment horizontal="center" vertical="top"/>
    </xf>
    <xf numFmtId="0" fontId="1" fillId="0" borderId="11" xfId="99" applyFont="1" applyFill="1" applyBorder="1" applyAlignment="1">
      <alignment horizontal="center" vertical="top"/>
    </xf>
    <xf numFmtId="0" fontId="1" fillId="0" borderId="12" xfId="99" applyFont="1" applyFill="1" applyBorder="1" applyAlignment="1">
      <alignment horizontal="center" vertical="top"/>
    </xf>
    <xf numFmtId="0" fontId="1" fillId="0" borderId="16" xfId="99" applyFont="1" applyFill="1" applyBorder="1" applyAlignment="1">
      <alignment horizontal="center" vertical="top"/>
    </xf>
    <xf numFmtId="49" fontId="1" fillId="0" borderId="12" xfId="99" applyNumberFormat="1" applyFont="1" applyFill="1" applyBorder="1" applyAlignment="1">
      <alignment horizontal="center" vertical="top"/>
    </xf>
    <xf numFmtId="0" fontId="1" fillId="0" borderId="16" xfId="99" applyFont="1" applyFill="1" applyBorder="1" applyAlignment="1">
      <alignment horizontal="center"/>
    </xf>
    <xf numFmtId="0" fontId="1" fillId="0" borderId="11" xfId="99" applyFont="1" applyFill="1" applyBorder="1" applyAlignment="1">
      <alignment horizontal="center"/>
    </xf>
    <xf numFmtId="0" fontId="1" fillId="0" borderId="12" xfId="99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1" fillId="0" borderId="10" xfId="99" applyNumberFormat="1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3" fillId="0" borderId="13" xfId="97" applyFont="1" applyFill="1" applyBorder="1" applyAlignment="1">
      <alignment horizontal="center" vertical="center" wrapText="1"/>
    </xf>
    <xf numFmtId="0" fontId="53" fillId="0" borderId="15" xfId="97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53" fillId="0" borderId="0" xfId="0" applyFont="1" applyFill="1" applyAlignment="1">
      <alignment horizontal="center" vertical="center" wrapText="1"/>
    </xf>
    <xf numFmtId="0" fontId="53" fillId="0" borderId="10" xfId="97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26" borderId="13" xfId="97" applyFont="1" applyFill="1" applyBorder="1" applyAlignment="1">
      <alignment horizontal="left" vertical="center" wrapText="1"/>
    </xf>
    <xf numFmtId="0" fontId="28" fillId="26" borderId="14" xfId="97" applyFont="1" applyFill="1" applyBorder="1" applyAlignment="1">
      <alignment horizontal="left" vertical="center" wrapText="1"/>
    </xf>
    <xf numFmtId="0" fontId="28" fillId="26" borderId="15" xfId="97" applyFont="1" applyFill="1" applyBorder="1" applyAlignment="1">
      <alignment horizontal="left" vertical="center" wrapText="1"/>
    </xf>
    <xf numFmtId="0" fontId="28" fillId="26" borderId="10" xfId="97" applyFont="1" applyFill="1" applyBorder="1" applyAlignment="1">
      <alignment horizontal="center" vertical="center" wrapText="1"/>
    </xf>
    <xf numFmtId="0" fontId="1" fillId="0" borderId="10" xfId="97" applyFont="1" applyFill="1" applyBorder="1" applyAlignment="1">
      <alignment horizontal="left" vertical="center" wrapText="1"/>
    </xf>
    <xf numFmtId="0" fontId="28" fillId="26" borderId="10" xfId="97" applyFont="1" applyFill="1" applyBorder="1" applyAlignment="1">
      <alignment horizontal="left" vertical="center" wrapText="1"/>
    </xf>
    <xf numFmtId="0" fontId="28" fillId="26" borderId="25" xfId="97" applyFont="1" applyFill="1" applyBorder="1" applyAlignment="1">
      <alignment horizontal="left" vertical="center" wrapText="1"/>
    </xf>
    <xf numFmtId="0" fontId="28" fillId="26" borderId="0" xfId="97" applyFont="1" applyFill="1" applyBorder="1" applyAlignment="1">
      <alignment horizontal="left" vertical="center" wrapText="1"/>
    </xf>
    <xf numFmtId="0" fontId="1" fillId="0" borderId="16" xfId="97" applyFont="1" applyFill="1" applyBorder="1" applyAlignment="1">
      <alignment horizontal="left" vertical="center" wrapText="1"/>
    </xf>
    <xf numFmtId="0" fontId="28" fillId="0" borderId="17" xfId="97" applyFont="1" applyFill="1" applyBorder="1" applyAlignment="1">
      <alignment horizontal="center" vertical="center" wrapText="1"/>
    </xf>
    <xf numFmtId="0" fontId="1" fillId="26" borderId="16" xfId="97" applyFont="1" applyFill="1" applyBorder="1" applyAlignment="1">
      <alignment horizontal="center" vertical="center" wrapText="1"/>
    </xf>
    <xf numFmtId="0" fontId="1" fillId="26" borderId="12" xfId="97" applyFont="1" applyFill="1" applyBorder="1" applyAlignment="1">
      <alignment horizontal="center" vertical="center" wrapText="1"/>
    </xf>
    <xf numFmtId="0" fontId="1" fillId="26" borderId="19" xfId="97" applyFont="1" applyFill="1" applyBorder="1" applyAlignment="1">
      <alignment horizontal="center" vertical="center" wrapText="1"/>
    </xf>
    <xf numFmtId="0" fontId="1" fillId="26" borderId="20" xfId="97" applyFont="1" applyFill="1" applyBorder="1" applyAlignment="1">
      <alignment horizontal="center" vertical="center" wrapText="1"/>
    </xf>
    <xf numFmtId="0" fontId="1" fillId="26" borderId="18" xfId="97" applyFont="1" applyFill="1" applyBorder="1" applyAlignment="1">
      <alignment horizontal="center" vertical="center" wrapText="1"/>
    </xf>
    <xf numFmtId="0" fontId="1" fillId="26" borderId="21" xfId="97" applyFont="1" applyFill="1" applyBorder="1" applyAlignment="1">
      <alignment horizontal="center" vertical="center" wrapText="1"/>
    </xf>
    <xf numFmtId="0" fontId="1" fillId="26" borderId="17" xfId="97" applyFont="1" applyFill="1" applyBorder="1" applyAlignment="1">
      <alignment horizontal="center" vertical="center" wrapText="1"/>
    </xf>
    <xf numFmtId="0" fontId="1" fillId="26" borderId="22" xfId="97" applyFont="1" applyFill="1" applyBorder="1" applyAlignment="1">
      <alignment horizontal="center" vertical="center" wrapText="1"/>
    </xf>
    <xf numFmtId="0" fontId="28" fillId="0" borderId="0" xfId="97" applyFont="1" applyFill="1" applyAlignment="1">
      <alignment horizontal="center" vertical="center" wrapText="1"/>
    </xf>
    <xf numFmtId="0" fontId="1" fillId="26" borderId="10" xfId="97" applyFont="1" applyFill="1" applyBorder="1" applyAlignment="1">
      <alignment horizontal="center" vertical="center" wrapText="1"/>
    </xf>
    <xf numFmtId="0" fontId="1" fillId="26" borderId="11" xfId="97" applyFont="1" applyFill="1" applyBorder="1" applyAlignment="1">
      <alignment horizontal="center" vertical="center" wrapText="1"/>
    </xf>
  </cellXfs>
  <cellStyles count="108">
    <cellStyle name="_artabyuje" xfId="1"/>
    <cellStyle name="_artabyuje 2" xfId="57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Calculation 2" xfId="83"/>
    <cellStyle name="Check Cell 2" xfId="84"/>
    <cellStyle name="Comma 2" xfId="20"/>
    <cellStyle name="Comma 2 2" xfId="21"/>
    <cellStyle name="Comma 3" xfId="22"/>
    <cellStyle name="Comma 4" xfId="23"/>
    <cellStyle name="Comma 5" xfId="24"/>
    <cellStyle name="Comma 6" xfId="85"/>
    <cellStyle name="Comma 7" xfId="86"/>
    <cellStyle name="Comma 8" xfId="106"/>
    <cellStyle name="Explanatory Text 2" xfId="87"/>
    <cellStyle name="Good 2" xfId="88"/>
    <cellStyle name="Heading 1 2" xfId="89"/>
    <cellStyle name="Heading 2 2" xfId="90"/>
    <cellStyle name="Heading 3 2" xfId="91"/>
    <cellStyle name="Heading 4 2" xfId="92"/>
    <cellStyle name="Input 2" xfId="93"/>
    <cellStyle name="Linked Cell 2" xfId="94"/>
    <cellStyle name="Neutral 2" xfId="95"/>
    <cellStyle name="Normal" xfId="0" builtinId="0"/>
    <cellStyle name="Normal 2" xfId="25"/>
    <cellStyle name="Normal 2 2" xfId="97"/>
    <cellStyle name="Normal 2 3" xfId="96"/>
    <cellStyle name="Normal 3" xfId="26"/>
    <cellStyle name="Normal 4" xfId="27"/>
    <cellStyle name="Normal 4 2" xfId="28"/>
    <cellStyle name="Normal 4 3" xfId="98"/>
    <cellStyle name="Normal 5" xfId="29"/>
    <cellStyle name="Normal 5 2" xfId="99"/>
    <cellStyle name="Normal 6" xfId="30"/>
    <cellStyle name="Normal 7" xfId="31"/>
    <cellStyle name="Normal 8" xfId="105"/>
    <cellStyle name="Note 2" xfId="100"/>
    <cellStyle name="Output 2" xfId="101"/>
    <cellStyle name="Percent 2" xfId="32"/>
    <cellStyle name="SN_241" xfId="107"/>
    <cellStyle name="Style 1" xfId="33"/>
    <cellStyle name="Title 2" xfId="102"/>
    <cellStyle name="Total 2" xfId="103"/>
    <cellStyle name="Warning Text 2" xfId="104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N124"/>
  <sheetViews>
    <sheetView zoomScaleNormal="100" workbookViewId="0">
      <selection activeCell="E6" sqref="E6"/>
    </sheetView>
  </sheetViews>
  <sheetFormatPr defaultColWidth="9.140625" defaultRowHeight="13.5" x14ac:dyDescent="0.25"/>
  <cols>
    <col min="1" max="1" width="5.42578125" style="13" customWidth="1"/>
    <col min="2" max="2" width="8.85546875" style="13" bestFit="1" customWidth="1"/>
    <col min="3" max="3" width="12.85546875" style="13" bestFit="1" customWidth="1"/>
    <col min="4" max="4" width="132.85546875" style="13" customWidth="1"/>
    <col min="5" max="5" width="26.7109375" style="13" customWidth="1"/>
    <col min="6" max="6" width="11.5703125" style="13" bestFit="1" customWidth="1"/>
    <col min="7" max="16384" width="9.140625" style="13"/>
  </cols>
  <sheetData>
    <row r="1" spans="2:196" x14ac:dyDescent="0.25">
      <c r="D1" s="2"/>
      <c r="E1" s="2"/>
      <c r="F1" s="118" t="s">
        <v>29</v>
      </c>
    </row>
    <row r="2" spans="2:196" x14ac:dyDescent="0.25">
      <c r="D2" s="156" t="s">
        <v>43</v>
      </c>
      <c r="E2" s="156"/>
      <c r="F2" s="156"/>
    </row>
    <row r="3" spans="2:196" x14ac:dyDescent="0.25">
      <c r="C3" s="14"/>
      <c r="D3" s="15"/>
      <c r="E3" s="157" t="s">
        <v>15</v>
      </c>
      <c r="F3" s="15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</row>
    <row r="4" spans="2:196" x14ac:dyDescent="0.25">
      <c r="C4" s="14"/>
      <c r="D4" s="14"/>
      <c r="E4" s="1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</row>
    <row r="5" spans="2:196" ht="64.5" customHeight="1" x14ac:dyDescent="0.25">
      <c r="B5" s="161" t="s">
        <v>135</v>
      </c>
      <c r="C5" s="161"/>
      <c r="D5" s="161"/>
      <c r="E5" s="161"/>
    </row>
    <row r="6" spans="2:196" ht="17.25" customHeight="1" x14ac:dyDescent="0.25">
      <c r="E6" s="155" t="s">
        <v>261</v>
      </c>
    </row>
    <row r="7" spans="2:196" ht="90" customHeight="1" x14ac:dyDescent="0.25">
      <c r="B7" s="162" t="s">
        <v>1</v>
      </c>
      <c r="C7" s="163"/>
      <c r="D7" s="164" t="s">
        <v>23</v>
      </c>
      <c r="E7" s="17" t="s">
        <v>44</v>
      </c>
    </row>
    <row r="8" spans="2:196" ht="14.25" x14ac:dyDescent="0.25">
      <c r="B8" s="18" t="s">
        <v>20</v>
      </c>
      <c r="C8" s="18" t="s">
        <v>21</v>
      </c>
      <c r="D8" s="165"/>
      <c r="E8" s="17" t="s">
        <v>0</v>
      </c>
    </row>
    <row r="9" spans="2:196" ht="14.25" x14ac:dyDescent="0.25">
      <c r="B9" s="19"/>
      <c r="C9" s="19"/>
      <c r="D9" s="20" t="s">
        <v>22</v>
      </c>
      <c r="E9" s="21">
        <f>E10</f>
        <v>0</v>
      </c>
    </row>
    <row r="10" spans="2:196" ht="14.25" x14ac:dyDescent="0.25">
      <c r="B10" s="19"/>
      <c r="C10" s="22"/>
      <c r="D10" s="20" t="s">
        <v>25</v>
      </c>
      <c r="E10" s="21">
        <f>E12+E25+E43+E56+E75+E101</f>
        <v>0</v>
      </c>
    </row>
    <row r="11" spans="2:196" ht="14.25" x14ac:dyDescent="0.25">
      <c r="B11" s="166">
        <v>1003</v>
      </c>
      <c r="C11" s="169"/>
      <c r="D11" s="11" t="s">
        <v>32</v>
      </c>
      <c r="E11" s="21"/>
    </row>
    <row r="12" spans="2:196" ht="14.25" x14ac:dyDescent="0.25">
      <c r="B12" s="167"/>
      <c r="C12" s="170"/>
      <c r="D12" s="10" t="s">
        <v>204</v>
      </c>
      <c r="E12" s="158">
        <f>E19</f>
        <v>20000</v>
      </c>
    </row>
    <row r="13" spans="2:196" x14ac:dyDescent="0.25">
      <c r="B13" s="167"/>
      <c r="C13" s="170"/>
      <c r="D13" s="11" t="s">
        <v>33</v>
      </c>
      <c r="E13" s="159"/>
    </row>
    <row r="14" spans="2:196" ht="27" x14ac:dyDescent="0.25">
      <c r="B14" s="167"/>
      <c r="C14" s="170"/>
      <c r="D14" s="12" t="s">
        <v>205</v>
      </c>
      <c r="E14" s="159"/>
    </row>
    <row r="15" spans="2:196" x14ac:dyDescent="0.25">
      <c r="B15" s="167"/>
      <c r="C15" s="170"/>
      <c r="D15" s="11" t="s">
        <v>34</v>
      </c>
      <c r="E15" s="159"/>
    </row>
    <row r="16" spans="2:196" ht="27" x14ac:dyDescent="0.25">
      <c r="B16" s="168"/>
      <c r="C16" s="171"/>
      <c r="D16" s="12" t="s">
        <v>206</v>
      </c>
      <c r="E16" s="160"/>
    </row>
    <row r="17" spans="2:6" ht="14.25" x14ac:dyDescent="0.25">
      <c r="B17" s="172" t="s">
        <v>24</v>
      </c>
      <c r="C17" s="172"/>
      <c r="D17" s="172"/>
      <c r="E17" s="21"/>
    </row>
    <row r="18" spans="2:6" ht="14.25" x14ac:dyDescent="0.25">
      <c r="B18" s="43"/>
      <c r="C18" s="129" t="s">
        <v>53</v>
      </c>
      <c r="D18" s="11" t="s">
        <v>50</v>
      </c>
      <c r="E18" s="21"/>
    </row>
    <row r="19" spans="2:6" ht="14.25" x14ac:dyDescent="0.25">
      <c r="B19" s="43"/>
      <c r="C19" s="129"/>
      <c r="D19" s="10" t="s">
        <v>207</v>
      </c>
      <c r="E19" s="37">
        <v>20000</v>
      </c>
    </row>
    <row r="20" spans="2:6" ht="14.25" x14ac:dyDescent="0.25">
      <c r="B20" s="43"/>
      <c r="C20" s="129"/>
      <c r="D20" s="11" t="s">
        <v>51</v>
      </c>
      <c r="E20" s="21"/>
    </row>
    <row r="21" spans="2:6" ht="27" x14ac:dyDescent="0.25">
      <c r="B21" s="43"/>
      <c r="C21" s="129"/>
      <c r="D21" s="12" t="s">
        <v>208</v>
      </c>
      <c r="E21" s="21"/>
    </row>
    <row r="22" spans="2:6" ht="14.25" x14ac:dyDescent="0.25">
      <c r="B22" s="43"/>
      <c r="C22" s="129"/>
      <c r="D22" s="11" t="s">
        <v>45</v>
      </c>
      <c r="E22" s="21"/>
    </row>
    <row r="23" spans="2:6" ht="14.25" x14ac:dyDescent="0.25">
      <c r="B23" s="43"/>
      <c r="C23" s="129"/>
      <c r="D23" s="12" t="s">
        <v>46</v>
      </c>
      <c r="E23" s="21"/>
    </row>
    <row r="24" spans="2:6" x14ac:dyDescent="0.25">
      <c r="B24" s="166">
        <v>1099</v>
      </c>
      <c r="C24" s="169"/>
      <c r="D24" s="11" t="s">
        <v>32</v>
      </c>
      <c r="E24" s="37"/>
    </row>
    <row r="25" spans="2:6" ht="14.25" x14ac:dyDescent="0.25">
      <c r="B25" s="167"/>
      <c r="C25" s="170"/>
      <c r="D25" s="10" t="s">
        <v>143</v>
      </c>
      <c r="E25" s="158">
        <f>E32+E38</f>
        <v>308625.09999999998</v>
      </c>
    </row>
    <row r="26" spans="2:6" ht="13.5" customHeight="1" x14ac:dyDescent="0.25">
      <c r="B26" s="167"/>
      <c r="C26" s="170"/>
      <c r="D26" s="11" t="s">
        <v>33</v>
      </c>
      <c r="E26" s="159"/>
    </row>
    <row r="27" spans="2:6" ht="27" x14ac:dyDescent="0.25">
      <c r="B27" s="167"/>
      <c r="C27" s="170"/>
      <c r="D27" s="12" t="s">
        <v>142</v>
      </c>
      <c r="E27" s="159"/>
    </row>
    <row r="28" spans="2:6" ht="13.5" customHeight="1" x14ac:dyDescent="0.25">
      <c r="B28" s="167"/>
      <c r="C28" s="170"/>
      <c r="D28" s="11" t="s">
        <v>34</v>
      </c>
      <c r="E28" s="159"/>
    </row>
    <row r="29" spans="2:6" ht="33.75" customHeight="1" x14ac:dyDescent="0.25">
      <c r="B29" s="168"/>
      <c r="C29" s="171"/>
      <c r="D29" s="12" t="s">
        <v>144</v>
      </c>
      <c r="E29" s="160"/>
    </row>
    <row r="30" spans="2:6" ht="14.25" x14ac:dyDescent="0.25">
      <c r="B30" s="172" t="s">
        <v>24</v>
      </c>
      <c r="C30" s="172"/>
      <c r="D30" s="172"/>
      <c r="E30" s="39"/>
    </row>
    <row r="31" spans="2:6" ht="14.25" x14ac:dyDescent="0.25">
      <c r="B31" s="43"/>
      <c r="C31" s="78">
        <v>11001</v>
      </c>
      <c r="D31" s="11" t="s">
        <v>54</v>
      </c>
      <c r="E31" s="41"/>
    </row>
    <row r="32" spans="2:6" ht="14.25" x14ac:dyDescent="0.25">
      <c r="B32" s="43"/>
      <c r="C32" s="42"/>
      <c r="D32" s="10" t="s">
        <v>145</v>
      </c>
      <c r="E32" s="37">
        <v>258625.1</v>
      </c>
      <c r="F32" s="132"/>
    </row>
    <row r="33" spans="2:5" ht="14.25" x14ac:dyDescent="0.25">
      <c r="B33" s="43"/>
      <c r="C33" s="42"/>
      <c r="D33" s="11" t="s">
        <v>137</v>
      </c>
      <c r="E33" s="41"/>
    </row>
    <row r="34" spans="2:5" ht="14.25" x14ac:dyDescent="0.25">
      <c r="B34" s="43"/>
      <c r="C34" s="42"/>
      <c r="D34" s="12" t="s">
        <v>145</v>
      </c>
      <c r="E34" s="41"/>
    </row>
    <row r="35" spans="2:5" ht="14.25" x14ac:dyDescent="0.25">
      <c r="B35" s="43"/>
      <c r="C35" s="42"/>
      <c r="D35" s="11" t="s">
        <v>45</v>
      </c>
      <c r="E35" s="41"/>
    </row>
    <row r="36" spans="2:5" ht="13.5" customHeight="1" x14ac:dyDescent="0.25">
      <c r="B36" s="43"/>
      <c r="C36" s="42"/>
      <c r="D36" s="12" t="s">
        <v>46</v>
      </c>
      <c r="E36" s="41"/>
    </row>
    <row r="37" spans="2:5" ht="13.5" customHeight="1" x14ac:dyDescent="0.25">
      <c r="B37" s="147"/>
      <c r="C37" s="138">
        <v>11004</v>
      </c>
      <c r="D37" s="11" t="s">
        <v>54</v>
      </c>
      <c r="E37" s="135"/>
    </row>
    <row r="38" spans="2:5" ht="13.5" customHeight="1" x14ac:dyDescent="0.25">
      <c r="B38" s="147"/>
      <c r="C38" s="148"/>
      <c r="D38" s="10" t="s">
        <v>252</v>
      </c>
      <c r="E38" s="37">
        <v>50000</v>
      </c>
    </row>
    <row r="39" spans="2:5" ht="13.5" customHeight="1" x14ac:dyDescent="0.25">
      <c r="B39" s="147"/>
      <c r="C39" s="148"/>
      <c r="D39" s="11" t="s">
        <v>137</v>
      </c>
      <c r="E39" s="135"/>
    </row>
    <row r="40" spans="2:5" ht="13.5" customHeight="1" x14ac:dyDescent="0.25">
      <c r="B40" s="147"/>
      <c r="C40" s="148"/>
      <c r="D40" s="12" t="s">
        <v>253</v>
      </c>
      <c r="E40" s="135"/>
    </row>
    <row r="41" spans="2:5" ht="13.5" customHeight="1" x14ac:dyDescent="0.25">
      <c r="B41" s="147"/>
      <c r="C41" s="148"/>
      <c r="D41" s="11" t="s">
        <v>45</v>
      </c>
      <c r="E41" s="135"/>
    </row>
    <row r="42" spans="2:5" ht="13.5" customHeight="1" x14ac:dyDescent="0.25">
      <c r="B42" s="147"/>
      <c r="C42" s="148"/>
      <c r="D42" s="12" t="s">
        <v>46</v>
      </c>
      <c r="E42" s="135"/>
    </row>
    <row r="43" spans="2:5" ht="13.5" customHeight="1" x14ac:dyDescent="0.25">
      <c r="B43" s="166" t="s">
        <v>209</v>
      </c>
      <c r="C43" s="166"/>
      <c r="D43" s="11" t="s">
        <v>47</v>
      </c>
      <c r="E43" s="158">
        <f>E51</f>
        <v>34214.300000000003</v>
      </c>
    </row>
    <row r="44" spans="2:5" ht="14.25" x14ac:dyDescent="0.25">
      <c r="B44" s="167"/>
      <c r="C44" s="167"/>
      <c r="D44" s="10" t="s">
        <v>210</v>
      </c>
      <c r="E44" s="159"/>
    </row>
    <row r="45" spans="2:5" ht="13.5" customHeight="1" x14ac:dyDescent="0.25">
      <c r="B45" s="167"/>
      <c r="C45" s="167"/>
      <c r="D45" s="11" t="s">
        <v>48</v>
      </c>
      <c r="E45" s="159"/>
    </row>
    <row r="46" spans="2:5" ht="13.5" customHeight="1" x14ac:dyDescent="0.25">
      <c r="B46" s="167"/>
      <c r="C46" s="167"/>
      <c r="D46" s="12" t="s">
        <v>211</v>
      </c>
      <c r="E46" s="159"/>
    </row>
    <row r="47" spans="2:5" ht="13.5" customHeight="1" x14ac:dyDescent="0.25">
      <c r="B47" s="167"/>
      <c r="C47" s="167"/>
      <c r="D47" s="11" t="s">
        <v>49</v>
      </c>
      <c r="E47" s="160"/>
    </row>
    <row r="48" spans="2:5" ht="14.25" x14ac:dyDescent="0.25">
      <c r="B48" s="168"/>
      <c r="C48" s="168"/>
      <c r="D48" s="12" t="s">
        <v>212</v>
      </c>
      <c r="E48" s="125"/>
    </row>
    <row r="49" spans="2:5" ht="14.25" x14ac:dyDescent="0.25">
      <c r="B49" s="172" t="s">
        <v>24</v>
      </c>
      <c r="C49" s="172"/>
      <c r="D49" s="172"/>
      <c r="E49" s="125"/>
    </row>
    <row r="50" spans="2:5" ht="14.25" x14ac:dyDescent="0.25">
      <c r="B50" s="43"/>
      <c r="C50" s="129" t="s">
        <v>55</v>
      </c>
      <c r="D50" s="11" t="s">
        <v>50</v>
      </c>
      <c r="E50" s="125"/>
    </row>
    <row r="51" spans="2:5" ht="14.25" x14ac:dyDescent="0.25">
      <c r="B51" s="43"/>
      <c r="C51" s="43"/>
      <c r="D51" s="10" t="s">
        <v>213</v>
      </c>
      <c r="E51" s="37">
        <v>34214.300000000003</v>
      </c>
    </row>
    <row r="52" spans="2:5" ht="14.25" x14ac:dyDescent="0.25">
      <c r="B52" s="43"/>
      <c r="C52" s="43"/>
      <c r="D52" s="11" t="s">
        <v>51</v>
      </c>
      <c r="E52" s="125"/>
    </row>
    <row r="53" spans="2:5" ht="27" x14ac:dyDescent="0.25">
      <c r="B53" s="43"/>
      <c r="C53" s="43"/>
      <c r="D53" s="12" t="s">
        <v>214</v>
      </c>
      <c r="E53" s="125"/>
    </row>
    <row r="54" spans="2:5" ht="14.25" x14ac:dyDescent="0.25">
      <c r="B54" s="43"/>
      <c r="C54" s="43"/>
      <c r="D54" s="11" t="s">
        <v>45</v>
      </c>
      <c r="E54" s="125"/>
    </row>
    <row r="55" spans="2:5" ht="14.25" x14ac:dyDescent="0.25">
      <c r="B55" s="43"/>
      <c r="C55" s="43"/>
      <c r="D55" s="12" t="s">
        <v>46</v>
      </c>
      <c r="E55" s="125"/>
    </row>
    <row r="56" spans="2:5" ht="13.5" customHeight="1" x14ac:dyDescent="0.25">
      <c r="B56" s="166" t="s">
        <v>56</v>
      </c>
      <c r="C56" s="166"/>
      <c r="D56" s="11" t="s">
        <v>47</v>
      </c>
      <c r="E56" s="158">
        <f>+E64+E70</f>
        <v>310000</v>
      </c>
    </row>
    <row r="57" spans="2:5" ht="14.25" x14ac:dyDescent="0.25">
      <c r="B57" s="167"/>
      <c r="C57" s="167"/>
      <c r="D57" s="10" t="s">
        <v>57</v>
      </c>
      <c r="E57" s="159"/>
    </row>
    <row r="58" spans="2:5" ht="13.5" customHeight="1" x14ac:dyDescent="0.25">
      <c r="B58" s="167"/>
      <c r="C58" s="167"/>
      <c r="D58" s="11" t="s">
        <v>48</v>
      </c>
      <c r="E58" s="159"/>
    </row>
    <row r="59" spans="2:5" ht="13.5" customHeight="1" x14ac:dyDescent="0.25">
      <c r="B59" s="167"/>
      <c r="C59" s="167"/>
      <c r="D59" s="12" t="s">
        <v>58</v>
      </c>
      <c r="E59" s="159"/>
    </row>
    <row r="60" spans="2:5" ht="13.5" customHeight="1" x14ac:dyDescent="0.25">
      <c r="B60" s="167"/>
      <c r="C60" s="167"/>
      <c r="D60" s="11" t="s">
        <v>49</v>
      </c>
      <c r="E60" s="160"/>
    </row>
    <row r="61" spans="2:5" ht="14.25" x14ac:dyDescent="0.25">
      <c r="B61" s="168"/>
      <c r="C61" s="168"/>
      <c r="D61" s="12" t="s">
        <v>59</v>
      </c>
      <c r="E61" s="41"/>
    </row>
    <row r="62" spans="2:5" ht="14.25" x14ac:dyDescent="0.25">
      <c r="B62" s="172" t="s">
        <v>24</v>
      </c>
      <c r="C62" s="172"/>
      <c r="D62" s="172"/>
      <c r="E62" s="41"/>
    </row>
    <row r="63" spans="2:5" ht="14.25" x14ac:dyDescent="0.25">
      <c r="B63" s="77"/>
      <c r="C63" s="78" t="s">
        <v>53</v>
      </c>
      <c r="D63" s="11" t="s">
        <v>50</v>
      </c>
      <c r="E63" s="44"/>
    </row>
    <row r="64" spans="2:5" ht="14.25" x14ac:dyDescent="0.25">
      <c r="B64" s="77"/>
      <c r="C64" s="78"/>
      <c r="D64" s="10" t="s">
        <v>136</v>
      </c>
      <c r="E64" s="44">
        <v>360000</v>
      </c>
    </row>
    <row r="65" spans="2:5" ht="14.25" x14ac:dyDescent="0.25">
      <c r="B65" s="77"/>
      <c r="C65" s="78"/>
      <c r="D65" s="11" t="s">
        <v>51</v>
      </c>
      <c r="E65" s="44"/>
    </row>
    <row r="66" spans="2:5" ht="14.25" x14ac:dyDescent="0.25">
      <c r="B66" s="77"/>
      <c r="C66" s="78"/>
      <c r="D66" s="12" t="s">
        <v>138</v>
      </c>
      <c r="E66" s="44"/>
    </row>
    <row r="67" spans="2:5" ht="14.25" x14ac:dyDescent="0.25">
      <c r="B67" s="77"/>
      <c r="C67" s="78"/>
      <c r="D67" s="11" t="s">
        <v>45</v>
      </c>
      <c r="E67" s="44"/>
    </row>
    <row r="68" spans="2:5" ht="14.25" x14ac:dyDescent="0.25">
      <c r="B68" s="77"/>
      <c r="C68" s="78"/>
      <c r="D68" s="12" t="s">
        <v>46</v>
      </c>
      <c r="E68" s="44"/>
    </row>
    <row r="69" spans="2:5" ht="14.25" x14ac:dyDescent="0.25">
      <c r="B69" s="77"/>
      <c r="C69" s="78" t="s">
        <v>139</v>
      </c>
      <c r="D69" s="11" t="s">
        <v>50</v>
      </c>
      <c r="E69" s="44"/>
    </row>
    <row r="70" spans="2:5" ht="14.25" x14ac:dyDescent="0.25">
      <c r="B70" s="77"/>
      <c r="C70" s="78"/>
      <c r="D70" s="10" t="s">
        <v>140</v>
      </c>
      <c r="E70" s="44">
        <v>-50000</v>
      </c>
    </row>
    <row r="71" spans="2:5" ht="14.25" x14ac:dyDescent="0.25">
      <c r="B71" s="77"/>
      <c r="C71" s="78"/>
      <c r="D71" s="11" t="s">
        <v>51</v>
      </c>
      <c r="E71" s="44"/>
    </row>
    <row r="72" spans="2:5" ht="27" x14ac:dyDescent="0.25">
      <c r="B72" s="77"/>
      <c r="C72" s="78"/>
      <c r="D72" s="12" t="s">
        <v>141</v>
      </c>
      <c r="E72" s="44"/>
    </row>
    <row r="73" spans="2:5" ht="14.25" x14ac:dyDescent="0.25">
      <c r="B73" s="77"/>
      <c r="C73" s="78"/>
      <c r="D73" s="11" t="s">
        <v>45</v>
      </c>
      <c r="E73" s="44"/>
    </row>
    <row r="74" spans="2:5" ht="14.25" x14ac:dyDescent="0.25">
      <c r="B74" s="77"/>
      <c r="C74" s="78"/>
      <c r="D74" s="12" t="s">
        <v>46</v>
      </c>
      <c r="E74" s="44"/>
    </row>
    <row r="75" spans="2:5" ht="13.5" customHeight="1" x14ac:dyDescent="0.25">
      <c r="B75" s="166" t="s">
        <v>60</v>
      </c>
      <c r="C75" s="166"/>
      <c r="D75" s="11" t="s">
        <v>47</v>
      </c>
      <c r="E75" s="158">
        <f>E89+E83+E95</f>
        <v>-92839.4</v>
      </c>
    </row>
    <row r="76" spans="2:5" ht="14.25" x14ac:dyDescent="0.25">
      <c r="B76" s="167"/>
      <c r="C76" s="167"/>
      <c r="D76" s="10" t="s">
        <v>61</v>
      </c>
      <c r="E76" s="159"/>
    </row>
    <row r="77" spans="2:5" ht="13.5" customHeight="1" x14ac:dyDescent="0.25">
      <c r="B77" s="167"/>
      <c r="C77" s="167"/>
      <c r="D77" s="11" t="s">
        <v>48</v>
      </c>
      <c r="E77" s="159"/>
    </row>
    <row r="78" spans="2:5" ht="27" x14ac:dyDescent="0.25">
      <c r="B78" s="167"/>
      <c r="C78" s="167"/>
      <c r="D78" s="12" t="s">
        <v>62</v>
      </c>
      <c r="E78" s="159"/>
    </row>
    <row r="79" spans="2:5" ht="13.5" customHeight="1" x14ac:dyDescent="0.25">
      <c r="B79" s="167"/>
      <c r="C79" s="167"/>
      <c r="D79" s="11" t="s">
        <v>49</v>
      </c>
      <c r="E79" s="160"/>
    </row>
    <row r="80" spans="2:5" x14ac:dyDescent="0.25">
      <c r="B80" s="168"/>
      <c r="C80" s="168"/>
      <c r="D80" s="12" t="s">
        <v>63</v>
      </c>
      <c r="E80" s="44"/>
    </row>
    <row r="81" spans="2:5" ht="14.25" customHeight="1" x14ac:dyDescent="0.25">
      <c r="B81" s="173" t="s">
        <v>24</v>
      </c>
      <c r="C81" s="174"/>
      <c r="D81" s="175"/>
      <c r="E81" s="44"/>
    </row>
    <row r="82" spans="2:5" ht="14.25" customHeight="1" x14ac:dyDescent="0.25">
      <c r="B82" s="76"/>
      <c r="C82" s="78" t="s">
        <v>55</v>
      </c>
      <c r="D82" s="11" t="s">
        <v>54</v>
      </c>
      <c r="E82" s="44"/>
    </row>
    <row r="83" spans="2:5" ht="14.25" customHeight="1" x14ac:dyDescent="0.25">
      <c r="B83" s="76"/>
      <c r="C83" s="78"/>
      <c r="D83" s="10" t="s">
        <v>157</v>
      </c>
      <c r="E83" s="44">
        <v>-90000</v>
      </c>
    </row>
    <row r="84" spans="2:5" ht="14.25" customHeight="1" x14ac:dyDescent="0.25">
      <c r="B84" s="76"/>
      <c r="C84" s="78"/>
      <c r="D84" s="11" t="s">
        <v>137</v>
      </c>
      <c r="E84" s="44"/>
    </row>
    <row r="85" spans="2:5" ht="14.25" customHeight="1" x14ac:dyDescent="0.25">
      <c r="B85" s="76"/>
      <c r="C85" s="78"/>
      <c r="D85" s="12" t="s">
        <v>147</v>
      </c>
      <c r="E85" s="44"/>
    </row>
    <row r="86" spans="2:5" ht="14.25" customHeight="1" x14ac:dyDescent="0.25">
      <c r="B86" s="76"/>
      <c r="C86" s="78"/>
      <c r="D86" s="11" t="s">
        <v>45</v>
      </c>
      <c r="E86" s="44"/>
    </row>
    <row r="87" spans="2:5" ht="14.25" customHeight="1" x14ac:dyDescent="0.25">
      <c r="B87" s="76"/>
      <c r="C87" s="78"/>
      <c r="D87" s="12" t="s">
        <v>46</v>
      </c>
      <c r="E87" s="44"/>
    </row>
    <row r="88" spans="2:5" ht="14.25" x14ac:dyDescent="0.25">
      <c r="B88" s="41"/>
      <c r="C88" s="78">
        <v>11004</v>
      </c>
      <c r="D88" s="11" t="s">
        <v>54</v>
      </c>
      <c r="E88" s="44"/>
    </row>
    <row r="89" spans="2:5" ht="14.25" x14ac:dyDescent="0.25">
      <c r="B89" s="41"/>
      <c r="C89" s="43"/>
      <c r="D89" s="10" t="s">
        <v>215</v>
      </c>
      <c r="E89" s="44">
        <v>77160.600000000006</v>
      </c>
    </row>
    <row r="90" spans="2:5" ht="14.25" x14ac:dyDescent="0.25">
      <c r="B90" s="41"/>
      <c r="C90" s="43"/>
      <c r="D90" s="11" t="s">
        <v>137</v>
      </c>
      <c r="E90" s="44"/>
    </row>
    <row r="91" spans="2:5" ht="14.25" x14ac:dyDescent="0.25">
      <c r="B91" s="41"/>
      <c r="C91" s="43"/>
      <c r="D91" s="12" t="s">
        <v>216</v>
      </c>
      <c r="E91" s="44"/>
    </row>
    <row r="92" spans="2:5" ht="14.25" x14ac:dyDescent="0.25">
      <c r="B92" s="41"/>
      <c r="C92" s="43"/>
      <c r="D92" s="11" t="s">
        <v>45</v>
      </c>
      <c r="E92" s="44"/>
    </row>
    <row r="93" spans="2:5" ht="14.25" x14ac:dyDescent="0.25">
      <c r="B93" s="41"/>
      <c r="C93" s="43"/>
      <c r="D93" s="12" t="s">
        <v>46</v>
      </c>
      <c r="E93" s="44"/>
    </row>
    <row r="94" spans="2:5" ht="14.25" x14ac:dyDescent="0.25">
      <c r="B94" s="77"/>
      <c r="C94" s="78" t="s">
        <v>148</v>
      </c>
      <c r="D94" s="11" t="s">
        <v>54</v>
      </c>
      <c r="E94" s="44"/>
    </row>
    <row r="95" spans="2:5" ht="14.25" x14ac:dyDescent="0.25">
      <c r="B95" s="77"/>
      <c r="C95" s="43"/>
      <c r="D95" s="10" t="s">
        <v>149</v>
      </c>
      <c r="E95" s="44">
        <v>-80000</v>
      </c>
    </row>
    <row r="96" spans="2:5" ht="14.25" x14ac:dyDescent="0.25">
      <c r="B96" s="77"/>
      <c r="C96" s="43"/>
      <c r="D96" s="11" t="s">
        <v>137</v>
      </c>
      <c r="E96" s="44"/>
    </row>
    <row r="97" spans="2:5" ht="27" x14ac:dyDescent="0.25">
      <c r="B97" s="77"/>
      <c r="C97" s="43"/>
      <c r="D97" s="12" t="s">
        <v>150</v>
      </c>
      <c r="E97" s="44"/>
    </row>
    <row r="98" spans="2:5" ht="14.25" x14ac:dyDescent="0.25">
      <c r="B98" s="77"/>
      <c r="C98" s="43"/>
      <c r="D98" s="11" t="s">
        <v>45</v>
      </c>
      <c r="E98" s="44"/>
    </row>
    <row r="99" spans="2:5" ht="14.25" x14ac:dyDescent="0.25">
      <c r="B99" s="77"/>
      <c r="C99" s="43"/>
      <c r="D99" s="12" t="s">
        <v>46</v>
      </c>
      <c r="E99" s="44"/>
    </row>
    <row r="100" spans="2:5" x14ac:dyDescent="0.25">
      <c r="B100" s="166" t="s">
        <v>64</v>
      </c>
      <c r="C100" s="166"/>
      <c r="D100" s="11" t="s">
        <v>47</v>
      </c>
      <c r="E100" s="44"/>
    </row>
    <row r="101" spans="2:5" ht="14.25" x14ac:dyDescent="0.25">
      <c r="B101" s="167"/>
      <c r="C101" s="167"/>
      <c r="D101" s="10" t="s">
        <v>65</v>
      </c>
      <c r="E101" s="158">
        <f>E108+E113+E119</f>
        <v>-580000</v>
      </c>
    </row>
    <row r="102" spans="2:5" ht="13.5" customHeight="1" x14ac:dyDescent="0.25">
      <c r="B102" s="167"/>
      <c r="C102" s="167"/>
      <c r="D102" s="11" t="s">
        <v>48</v>
      </c>
      <c r="E102" s="159"/>
    </row>
    <row r="103" spans="2:5" ht="27" x14ac:dyDescent="0.25">
      <c r="B103" s="167"/>
      <c r="C103" s="167"/>
      <c r="D103" s="12" t="s">
        <v>66</v>
      </c>
      <c r="E103" s="159"/>
    </row>
    <row r="104" spans="2:5" ht="13.5" customHeight="1" x14ac:dyDescent="0.25">
      <c r="B104" s="167"/>
      <c r="C104" s="167"/>
      <c r="D104" s="11" t="s">
        <v>49</v>
      </c>
      <c r="E104" s="159"/>
    </row>
    <row r="105" spans="2:5" ht="27" x14ac:dyDescent="0.25">
      <c r="B105" s="168"/>
      <c r="C105" s="168"/>
      <c r="D105" s="12" t="s">
        <v>67</v>
      </c>
      <c r="E105" s="160"/>
    </row>
    <row r="106" spans="2:5" ht="14.25" x14ac:dyDescent="0.25">
      <c r="B106" s="173" t="s">
        <v>24</v>
      </c>
      <c r="C106" s="174"/>
      <c r="D106" s="175"/>
      <c r="E106" s="44"/>
    </row>
    <row r="107" spans="2:5" x14ac:dyDescent="0.25">
      <c r="B107" s="43"/>
      <c r="C107" s="42" t="s">
        <v>55</v>
      </c>
      <c r="D107" s="11" t="s">
        <v>50</v>
      </c>
      <c r="E107" s="44"/>
    </row>
    <row r="108" spans="2:5" ht="14.25" x14ac:dyDescent="0.25">
      <c r="B108" s="43"/>
      <c r="C108" s="43"/>
      <c r="D108" s="10" t="s">
        <v>75</v>
      </c>
      <c r="E108" s="44">
        <v>900000</v>
      </c>
    </row>
    <row r="109" spans="2:5" x14ac:dyDescent="0.25">
      <c r="B109" s="43"/>
      <c r="C109" s="43"/>
      <c r="D109" s="11" t="s">
        <v>51</v>
      </c>
      <c r="E109" s="44"/>
    </row>
    <row r="110" spans="2:5" ht="27" x14ac:dyDescent="0.25">
      <c r="B110" s="43"/>
      <c r="C110" s="43"/>
      <c r="D110" s="12" t="s">
        <v>69</v>
      </c>
      <c r="E110" s="44"/>
    </row>
    <row r="111" spans="2:5" x14ac:dyDescent="0.25">
      <c r="B111" s="43"/>
      <c r="C111" s="43"/>
      <c r="D111" s="11" t="s">
        <v>45</v>
      </c>
      <c r="E111" s="44"/>
    </row>
    <row r="112" spans="2:5" ht="17.25" customHeight="1" x14ac:dyDescent="0.25">
      <c r="B112" s="43"/>
      <c r="C112" s="43"/>
      <c r="D112" s="12" t="s">
        <v>46</v>
      </c>
      <c r="E112" s="37"/>
    </row>
    <row r="113" spans="2:5" x14ac:dyDescent="0.25">
      <c r="B113" s="43"/>
      <c r="C113" s="78">
        <v>11003</v>
      </c>
      <c r="D113" s="11" t="s">
        <v>54</v>
      </c>
      <c r="E113" s="44">
        <v>-1500000</v>
      </c>
    </row>
    <row r="114" spans="2:5" ht="14.25" x14ac:dyDescent="0.25">
      <c r="B114" s="43"/>
      <c r="C114" s="43"/>
      <c r="D114" s="10" t="s">
        <v>219</v>
      </c>
      <c r="E114" s="44"/>
    </row>
    <row r="115" spans="2:5" x14ac:dyDescent="0.25">
      <c r="B115" s="43"/>
      <c r="C115" s="43"/>
      <c r="D115" s="11" t="s">
        <v>137</v>
      </c>
      <c r="E115" s="44"/>
    </row>
    <row r="116" spans="2:5" ht="27" x14ac:dyDescent="0.25">
      <c r="B116" s="43"/>
      <c r="C116" s="43"/>
      <c r="D116" s="12" t="s">
        <v>217</v>
      </c>
      <c r="E116" s="44"/>
    </row>
    <row r="117" spans="2:5" x14ac:dyDescent="0.25">
      <c r="B117" s="43"/>
      <c r="C117" s="43"/>
      <c r="D117" s="11" t="s">
        <v>45</v>
      </c>
      <c r="E117" s="37"/>
    </row>
    <row r="118" spans="2:5" x14ac:dyDescent="0.25">
      <c r="B118" s="43"/>
      <c r="C118" s="43"/>
      <c r="D118" s="12" t="s">
        <v>46</v>
      </c>
      <c r="E118" s="44"/>
    </row>
    <row r="119" spans="2:5" x14ac:dyDescent="0.25">
      <c r="B119" s="43"/>
      <c r="C119" s="78">
        <v>11007</v>
      </c>
      <c r="D119" s="11" t="s">
        <v>54</v>
      </c>
      <c r="E119" s="44">
        <v>20000</v>
      </c>
    </row>
    <row r="120" spans="2:5" ht="14.25" x14ac:dyDescent="0.25">
      <c r="B120" s="43"/>
      <c r="C120" s="78"/>
      <c r="D120" s="10" t="s">
        <v>218</v>
      </c>
      <c r="E120" s="44"/>
    </row>
    <row r="121" spans="2:5" x14ac:dyDescent="0.25">
      <c r="B121" s="43"/>
      <c r="C121" s="78"/>
      <c r="D121" s="11" t="s">
        <v>137</v>
      </c>
      <c r="E121" s="44"/>
    </row>
    <row r="122" spans="2:5" x14ac:dyDescent="0.25">
      <c r="B122" s="43"/>
      <c r="C122" s="78"/>
      <c r="D122" s="12" t="s">
        <v>220</v>
      </c>
      <c r="E122" s="37"/>
    </row>
    <row r="123" spans="2:5" x14ac:dyDescent="0.25">
      <c r="B123" s="43"/>
      <c r="C123" s="78"/>
      <c r="D123" s="11" t="s">
        <v>45</v>
      </c>
      <c r="E123" s="44"/>
    </row>
    <row r="124" spans="2:5" x14ac:dyDescent="0.25">
      <c r="B124" s="43"/>
      <c r="C124" s="78"/>
      <c r="D124" s="91" t="s">
        <v>46</v>
      </c>
      <c r="E124" s="44"/>
    </row>
  </sheetData>
  <mergeCells count="29">
    <mergeCell ref="E56:E60"/>
    <mergeCell ref="B81:D81"/>
    <mergeCell ref="B30:D30"/>
    <mergeCell ref="B49:D49"/>
    <mergeCell ref="B106:D106"/>
    <mergeCell ref="B75:B80"/>
    <mergeCell ref="B100:B105"/>
    <mergeCell ref="C56:C61"/>
    <mergeCell ref="C75:C80"/>
    <mergeCell ref="C100:C105"/>
    <mergeCell ref="B43:B48"/>
    <mergeCell ref="C43:C48"/>
    <mergeCell ref="E43:E47"/>
    <mergeCell ref="D2:F2"/>
    <mergeCell ref="E3:F3"/>
    <mergeCell ref="E101:E105"/>
    <mergeCell ref="E75:E79"/>
    <mergeCell ref="B5:E5"/>
    <mergeCell ref="B7:C7"/>
    <mergeCell ref="D7:D8"/>
    <mergeCell ref="E25:E29"/>
    <mergeCell ref="B24:B29"/>
    <mergeCell ref="C24:C29"/>
    <mergeCell ref="B62:D62"/>
    <mergeCell ref="B56:B61"/>
    <mergeCell ref="B11:B16"/>
    <mergeCell ref="C11:C16"/>
    <mergeCell ref="B17:D17"/>
    <mergeCell ref="E12:E16"/>
  </mergeCells>
  <pageMargins left="0.23622047244094491" right="0.1968503937007874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89"/>
  <sheetViews>
    <sheetView zoomScale="115" zoomScaleNormal="115" workbookViewId="0">
      <selection activeCell="G6" sqref="G6"/>
    </sheetView>
  </sheetViews>
  <sheetFormatPr defaultColWidth="9.140625" defaultRowHeight="17.25" x14ac:dyDescent="0.3"/>
  <cols>
    <col min="1" max="1" width="8.42578125" style="6" bestFit="1" customWidth="1"/>
    <col min="2" max="2" width="7.7109375" style="6" bestFit="1" customWidth="1"/>
    <col min="3" max="3" width="6" style="6" bestFit="1" customWidth="1"/>
    <col min="4" max="4" width="10.140625" style="6" bestFit="1" customWidth="1"/>
    <col min="5" max="5" width="12" style="6" bestFit="1" customWidth="1"/>
    <col min="6" max="6" width="74.7109375" style="6" customWidth="1"/>
    <col min="7" max="7" width="28.7109375" style="6" customWidth="1"/>
    <col min="8" max="16384" width="9.140625" style="6"/>
  </cols>
  <sheetData>
    <row r="1" spans="1:241" x14ac:dyDescent="0.3">
      <c r="F1" s="2"/>
      <c r="G1" s="79" t="s">
        <v>151</v>
      </c>
      <c r="H1" s="9"/>
      <c r="I1" s="5"/>
      <c r="J1" s="9"/>
      <c r="K1" s="9"/>
      <c r="L1" s="9"/>
      <c r="M1" s="9"/>
      <c r="N1" s="9"/>
      <c r="O1" s="9"/>
      <c r="P1" s="9"/>
      <c r="Q1" s="5"/>
      <c r="R1" s="9"/>
      <c r="S1" s="9"/>
      <c r="T1" s="9"/>
      <c r="U1" s="9"/>
      <c r="V1" s="9"/>
      <c r="W1" s="9"/>
      <c r="X1" s="9"/>
      <c r="Y1" s="5"/>
      <c r="Z1" s="9"/>
      <c r="AA1" s="9"/>
      <c r="AB1" s="9"/>
      <c r="AC1" s="9"/>
      <c r="AD1" s="9"/>
      <c r="AE1" s="9"/>
      <c r="AF1" s="9"/>
      <c r="AG1" s="5"/>
      <c r="AH1" s="9"/>
      <c r="AI1" s="9"/>
      <c r="AJ1" s="9"/>
      <c r="AK1" s="9"/>
      <c r="AL1" s="9"/>
      <c r="AM1" s="9"/>
      <c r="AN1" s="9"/>
      <c r="AO1" s="5"/>
      <c r="AP1" s="9"/>
      <c r="AQ1" s="9"/>
      <c r="AR1" s="9"/>
      <c r="AS1" s="9"/>
      <c r="AT1" s="9"/>
      <c r="AU1" s="9"/>
      <c r="AV1" s="9"/>
      <c r="AW1" s="5"/>
      <c r="AX1" s="9"/>
      <c r="AY1" s="9"/>
      <c r="AZ1" s="9"/>
      <c r="BA1" s="9"/>
      <c r="BB1" s="9"/>
      <c r="BC1" s="9"/>
      <c r="BD1" s="9"/>
      <c r="BE1" s="5"/>
      <c r="BF1" s="9"/>
      <c r="BG1" s="9"/>
      <c r="BH1" s="9"/>
      <c r="BI1" s="9"/>
      <c r="BJ1" s="9"/>
      <c r="BK1" s="9"/>
      <c r="BL1" s="9"/>
      <c r="BM1" s="5"/>
      <c r="BN1" s="9"/>
      <c r="BO1" s="9"/>
      <c r="BP1" s="9"/>
      <c r="BQ1" s="9"/>
      <c r="BR1" s="9"/>
      <c r="BS1" s="9"/>
      <c r="BT1" s="9"/>
      <c r="BU1" s="5"/>
      <c r="BV1" s="9"/>
      <c r="BW1" s="9"/>
      <c r="BX1" s="9"/>
      <c r="BY1" s="9"/>
      <c r="BZ1" s="9"/>
      <c r="CA1" s="9"/>
      <c r="CB1" s="9"/>
      <c r="CC1" s="5"/>
      <c r="CD1" s="9"/>
      <c r="CE1" s="9"/>
      <c r="CF1" s="9"/>
      <c r="CG1" s="9"/>
      <c r="CH1" s="9"/>
      <c r="CI1" s="9"/>
      <c r="CJ1" s="9"/>
      <c r="CK1" s="5"/>
      <c r="CL1" s="9"/>
      <c r="CM1" s="9"/>
      <c r="CN1" s="9"/>
      <c r="CO1" s="9"/>
      <c r="CP1" s="9"/>
      <c r="CQ1" s="9"/>
      <c r="CR1" s="9"/>
      <c r="CS1" s="5"/>
      <c r="CT1" s="9"/>
      <c r="CU1" s="9"/>
      <c r="CV1" s="9"/>
      <c r="CW1" s="9"/>
      <c r="CX1" s="9"/>
      <c r="CY1" s="9"/>
      <c r="CZ1" s="9"/>
      <c r="DA1" s="5"/>
      <c r="DB1" s="9"/>
      <c r="DC1" s="9"/>
      <c r="DD1" s="9"/>
      <c r="DE1" s="9"/>
      <c r="DF1" s="9"/>
      <c r="DG1" s="9"/>
      <c r="DH1" s="9"/>
      <c r="DI1" s="5"/>
      <c r="DJ1" s="9"/>
      <c r="DK1" s="9"/>
      <c r="DL1" s="9"/>
      <c r="DM1" s="9"/>
      <c r="DN1" s="9"/>
      <c r="DO1" s="9"/>
      <c r="DP1" s="9"/>
      <c r="DQ1" s="5"/>
      <c r="DR1" s="9"/>
      <c r="DS1" s="9"/>
      <c r="DT1" s="9"/>
      <c r="DU1" s="9"/>
      <c r="DV1" s="9"/>
      <c r="DW1" s="9"/>
      <c r="DX1" s="9"/>
      <c r="DY1" s="5"/>
      <c r="DZ1" s="9"/>
      <c r="EA1" s="9"/>
      <c r="EB1" s="9"/>
      <c r="EC1" s="9"/>
      <c r="ED1" s="9"/>
      <c r="EE1" s="9"/>
      <c r="EF1" s="9"/>
      <c r="EG1" s="5"/>
      <c r="EH1" s="9"/>
      <c r="EI1" s="9"/>
      <c r="EJ1" s="9"/>
      <c r="EK1" s="9"/>
      <c r="EL1" s="9"/>
      <c r="EM1" s="9"/>
      <c r="EN1" s="9"/>
      <c r="EO1" s="5"/>
      <c r="EP1" s="9"/>
      <c r="EQ1" s="9"/>
      <c r="ER1" s="9"/>
      <c r="ES1" s="9"/>
      <c r="ET1" s="9"/>
      <c r="EU1" s="9"/>
      <c r="EV1" s="9"/>
      <c r="EW1" s="5"/>
      <c r="EX1" s="9"/>
      <c r="EY1" s="9"/>
      <c r="EZ1" s="9"/>
      <c r="FA1" s="9"/>
      <c r="FB1" s="9"/>
      <c r="FC1" s="9"/>
      <c r="FD1" s="9"/>
      <c r="FE1" s="5"/>
      <c r="FF1" s="9"/>
      <c r="FG1" s="9"/>
      <c r="FH1" s="9"/>
      <c r="FI1" s="9"/>
      <c r="FJ1" s="9"/>
      <c r="FK1" s="9"/>
      <c r="FL1" s="9"/>
      <c r="FM1" s="5"/>
      <c r="FN1" s="9"/>
      <c r="FO1" s="9"/>
      <c r="FP1" s="9"/>
      <c r="FQ1" s="9"/>
      <c r="FR1" s="9"/>
      <c r="FS1" s="9"/>
      <c r="FT1" s="9"/>
      <c r="FU1" s="5"/>
      <c r="FV1" s="9"/>
      <c r="FW1" s="9"/>
      <c r="FX1" s="9"/>
      <c r="FY1" s="9"/>
      <c r="FZ1" s="9"/>
      <c r="GA1" s="9"/>
      <c r="GB1" s="9"/>
      <c r="GC1" s="5"/>
      <c r="GD1" s="9"/>
      <c r="GE1" s="9"/>
      <c r="GF1" s="9"/>
      <c r="GG1" s="9"/>
      <c r="GH1" s="9"/>
      <c r="GI1" s="9"/>
      <c r="GJ1" s="9"/>
      <c r="GK1" s="5"/>
      <c r="GL1" s="9"/>
      <c r="GM1" s="9"/>
      <c r="GN1" s="9"/>
      <c r="GO1" s="9"/>
      <c r="GP1" s="9"/>
      <c r="GQ1" s="9"/>
      <c r="GR1" s="9"/>
      <c r="GS1" s="5"/>
      <c r="GT1" s="9"/>
      <c r="GU1" s="9"/>
      <c r="GV1" s="9"/>
      <c r="GW1" s="9"/>
      <c r="GX1" s="9"/>
      <c r="GY1" s="9"/>
      <c r="GZ1" s="9"/>
      <c r="HA1" s="5"/>
      <c r="HB1" s="9"/>
      <c r="HC1" s="9"/>
      <c r="HD1" s="9"/>
      <c r="HE1" s="9"/>
      <c r="HF1" s="9"/>
      <c r="HG1" s="9"/>
      <c r="HH1" s="9"/>
      <c r="HI1" s="5"/>
      <c r="HJ1" s="9"/>
      <c r="HK1" s="9"/>
      <c r="HL1" s="9"/>
      <c r="HM1" s="9"/>
      <c r="HN1" s="9"/>
      <c r="HO1" s="9"/>
      <c r="HP1" s="9"/>
      <c r="HQ1" s="5"/>
      <c r="HR1" s="9"/>
      <c r="HS1" s="9"/>
      <c r="HT1" s="9"/>
      <c r="HU1" s="9"/>
      <c r="HV1" s="9"/>
      <c r="HW1" s="9"/>
      <c r="HX1" s="9"/>
      <c r="HY1" s="5"/>
      <c r="HZ1" s="9"/>
      <c r="IA1" s="9"/>
      <c r="IB1" s="9"/>
      <c r="IC1" s="9"/>
      <c r="ID1" s="9"/>
      <c r="IE1" s="9"/>
      <c r="IF1" s="9"/>
      <c r="IG1" s="5"/>
    </row>
    <row r="2" spans="1:241" x14ac:dyDescent="0.3">
      <c r="F2" s="188" t="s">
        <v>43</v>
      </c>
      <c r="G2" s="188"/>
      <c r="H2" s="9"/>
      <c r="I2" s="5"/>
      <c r="J2" s="9"/>
      <c r="K2" s="9"/>
      <c r="L2" s="9"/>
      <c r="M2" s="9"/>
      <c r="N2" s="9"/>
      <c r="O2" s="9"/>
      <c r="P2" s="9"/>
      <c r="Q2" s="5"/>
      <c r="R2" s="9"/>
      <c r="S2" s="9"/>
      <c r="T2" s="9"/>
      <c r="U2" s="9"/>
      <c r="V2" s="9"/>
      <c r="W2" s="9"/>
      <c r="X2" s="9"/>
      <c r="Y2" s="5"/>
      <c r="Z2" s="9"/>
      <c r="AA2" s="9"/>
      <c r="AB2" s="9"/>
      <c r="AC2" s="9"/>
      <c r="AD2" s="9"/>
      <c r="AE2" s="9"/>
      <c r="AF2" s="9"/>
      <c r="AG2" s="5"/>
      <c r="AH2" s="9"/>
      <c r="AI2" s="9"/>
      <c r="AJ2" s="9"/>
      <c r="AK2" s="9"/>
      <c r="AL2" s="9"/>
      <c r="AM2" s="9"/>
      <c r="AN2" s="9"/>
      <c r="AO2" s="5"/>
      <c r="AP2" s="9"/>
      <c r="AQ2" s="9"/>
      <c r="AR2" s="9"/>
      <c r="AS2" s="9"/>
      <c r="AT2" s="9"/>
      <c r="AU2" s="9"/>
      <c r="AV2" s="9"/>
      <c r="AW2" s="5"/>
      <c r="AX2" s="9"/>
      <c r="AY2" s="9"/>
      <c r="AZ2" s="9"/>
      <c r="BA2" s="9"/>
      <c r="BB2" s="9"/>
      <c r="BC2" s="9"/>
      <c r="BD2" s="9"/>
      <c r="BE2" s="5"/>
      <c r="BF2" s="9"/>
      <c r="BG2" s="9"/>
      <c r="BH2" s="9"/>
      <c r="BI2" s="9"/>
      <c r="BJ2" s="9"/>
      <c r="BK2" s="9"/>
      <c r="BL2" s="9"/>
      <c r="BM2" s="5"/>
      <c r="BN2" s="9"/>
      <c r="BO2" s="9"/>
      <c r="BP2" s="9"/>
      <c r="BQ2" s="9"/>
      <c r="BR2" s="9"/>
      <c r="BS2" s="9"/>
      <c r="BT2" s="9"/>
      <c r="BU2" s="5"/>
      <c r="BV2" s="9"/>
      <c r="BW2" s="9"/>
      <c r="BX2" s="9"/>
      <c r="BY2" s="9"/>
      <c r="BZ2" s="9"/>
      <c r="CA2" s="9"/>
      <c r="CB2" s="9"/>
      <c r="CC2" s="5"/>
      <c r="CD2" s="9"/>
      <c r="CE2" s="9"/>
      <c r="CF2" s="9"/>
      <c r="CG2" s="9"/>
      <c r="CH2" s="9"/>
      <c r="CI2" s="9"/>
      <c r="CJ2" s="9"/>
      <c r="CK2" s="5"/>
      <c r="CL2" s="9"/>
      <c r="CM2" s="9"/>
      <c r="CN2" s="9"/>
      <c r="CO2" s="9"/>
      <c r="CP2" s="9"/>
      <c r="CQ2" s="9"/>
      <c r="CR2" s="9"/>
      <c r="CS2" s="5"/>
      <c r="CT2" s="9"/>
      <c r="CU2" s="9"/>
      <c r="CV2" s="9"/>
      <c r="CW2" s="9"/>
      <c r="CX2" s="9"/>
      <c r="CY2" s="9"/>
      <c r="CZ2" s="9"/>
      <c r="DA2" s="5"/>
      <c r="DB2" s="9"/>
      <c r="DC2" s="9"/>
      <c r="DD2" s="9"/>
      <c r="DE2" s="9"/>
      <c r="DF2" s="9"/>
      <c r="DG2" s="9"/>
      <c r="DH2" s="9"/>
      <c r="DI2" s="5"/>
      <c r="DJ2" s="9"/>
      <c r="DK2" s="9"/>
      <c r="DL2" s="9"/>
      <c r="DM2" s="9"/>
      <c r="DN2" s="9"/>
      <c r="DO2" s="9"/>
      <c r="DP2" s="9"/>
      <c r="DQ2" s="5"/>
      <c r="DR2" s="9"/>
      <c r="DS2" s="9"/>
      <c r="DT2" s="9"/>
      <c r="DU2" s="9"/>
      <c r="DV2" s="9"/>
      <c r="DW2" s="9"/>
      <c r="DX2" s="9"/>
      <c r="DY2" s="5"/>
      <c r="DZ2" s="9"/>
      <c r="EA2" s="9"/>
      <c r="EB2" s="9"/>
      <c r="EC2" s="9"/>
      <c r="ED2" s="9"/>
      <c r="EE2" s="9"/>
      <c r="EF2" s="9"/>
      <c r="EG2" s="5"/>
      <c r="EH2" s="9"/>
      <c r="EI2" s="9"/>
      <c r="EJ2" s="9"/>
      <c r="EK2" s="9"/>
      <c r="EL2" s="9"/>
      <c r="EM2" s="9"/>
      <c r="EN2" s="9"/>
      <c r="EO2" s="5"/>
      <c r="EP2" s="9"/>
      <c r="EQ2" s="9"/>
      <c r="ER2" s="9"/>
      <c r="ES2" s="9"/>
      <c r="ET2" s="9"/>
      <c r="EU2" s="9"/>
      <c r="EV2" s="9"/>
      <c r="EW2" s="5"/>
      <c r="EX2" s="9"/>
      <c r="EY2" s="9"/>
      <c r="EZ2" s="9"/>
      <c r="FA2" s="9"/>
      <c r="FB2" s="9"/>
      <c r="FC2" s="9"/>
      <c r="FD2" s="9"/>
      <c r="FE2" s="5"/>
      <c r="FF2" s="9"/>
      <c r="FG2" s="9"/>
      <c r="FH2" s="9"/>
      <c r="FI2" s="9"/>
      <c r="FJ2" s="9"/>
      <c r="FK2" s="9"/>
      <c r="FL2" s="9"/>
      <c r="FM2" s="5"/>
      <c r="FN2" s="9"/>
      <c r="FO2" s="9"/>
      <c r="FP2" s="9"/>
      <c r="FQ2" s="9"/>
      <c r="FR2" s="9"/>
      <c r="FS2" s="9"/>
      <c r="FT2" s="9"/>
      <c r="FU2" s="5"/>
      <c r="FV2" s="9"/>
      <c r="FW2" s="9"/>
      <c r="FX2" s="9"/>
      <c r="FY2" s="9"/>
      <c r="FZ2" s="9"/>
      <c r="GA2" s="9"/>
      <c r="GB2" s="9"/>
      <c r="GC2" s="5"/>
      <c r="GD2" s="9"/>
      <c r="GE2" s="9"/>
      <c r="GF2" s="9"/>
      <c r="GG2" s="9"/>
      <c r="GH2" s="9"/>
      <c r="GI2" s="9"/>
      <c r="GJ2" s="9"/>
      <c r="GK2" s="5"/>
      <c r="GL2" s="9"/>
      <c r="GM2" s="9"/>
      <c r="GN2" s="9"/>
      <c r="GO2" s="9"/>
      <c r="GP2" s="9"/>
      <c r="GQ2" s="9"/>
      <c r="GR2" s="9"/>
      <c r="GS2" s="5"/>
      <c r="GT2" s="9"/>
      <c r="GU2" s="9"/>
      <c r="GV2" s="9"/>
      <c r="GW2" s="9"/>
      <c r="GX2" s="9"/>
      <c r="GY2" s="9"/>
      <c r="GZ2" s="9"/>
      <c r="HA2" s="5"/>
      <c r="HB2" s="9"/>
      <c r="HC2" s="9"/>
      <c r="HD2" s="9"/>
      <c r="HE2" s="9"/>
      <c r="HF2" s="9"/>
      <c r="HG2" s="9"/>
      <c r="HH2" s="9"/>
      <c r="HI2" s="5"/>
      <c r="HJ2" s="9"/>
      <c r="HK2" s="9"/>
      <c r="HL2" s="9"/>
      <c r="HM2" s="9"/>
      <c r="HN2" s="9"/>
      <c r="HO2" s="9"/>
      <c r="HP2" s="9"/>
      <c r="HQ2" s="5"/>
      <c r="HR2" s="9"/>
      <c r="HS2" s="9"/>
      <c r="HT2" s="9"/>
      <c r="HU2" s="9"/>
      <c r="HV2" s="9"/>
      <c r="HW2" s="9"/>
      <c r="HX2" s="9"/>
      <c r="HY2" s="5"/>
      <c r="HZ2" s="9"/>
      <c r="IA2" s="9"/>
      <c r="IB2" s="9"/>
      <c r="IC2" s="9"/>
      <c r="ID2" s="9"/>
      <c r="IE2" s="9"/>
      <c r="IF2" s="9"/>
      <c r="IG2" s="5"/>
    </row>
    <row r="3" spans="1:241" x14ac:dyDescent="0.3">
      <c r="E3" s="7"/>
      <c r="F3" s="157" t="s">
        <v>15</v>
      </c>
      <c r="G3" s="157"/>
      <c r="H3" s="123"/>
      <c r="I3" s="5"/>
      <c r="J3" s="9"/>
      <c r="K3" s="9"/>
      <c r="L3" s="9"/>
      <c r="M3" s="9"/>
      <c r="N3" s="9"/>
      <c r="O3" s="9"/>
      <c r="P3" s="9"/>
      <c r="Q3" s="5"/>
      <c r="R3" s="9"/>
      <c r="S3" s="9"/>
      <c r="T3" s="9"/>
      <c r="U3" s="9"/>
      <c r="V3" s="9"/>
      <c r="W3" s="9"/>
      <c r="X3" s="9"/>
      <c r="Y3" s="5"/>
      <c r="Z3" s="9"/>
      <c r="AA3" s="9"/>
      <c r="AB3" s="9"/>
      <c r="AC3" s="9"/>
      <c r="AD3" s="9"/>
      <c r="AE3" s="9"/>
      <c r="AF3" s="9"/>
      <c r="AG3" s="5"/>
      <c r="AH3" s="9"/>
      <c r="AI3" s="9"/>
      <c r="AJ3" s="9"/>
      <c r="AK3" s="9"/>
      <c r="AL3" s="9"/>
      <c r="AM3" s="9"/>
      <c r="AN3" s="9"/>
      <c r="AO3" s="5"/>
      <c r="AP3" s="9"/>
      <c r="AQ3" s="9"/>
      <c r="AR3" s="9"/>
      <c r="AS3" s="9"/>
      <c r="AT3" s="9"/>
      <c r="AU3" s="9"/>
      <c r="AV3" s="9"/>
      <c r="AW3" s="5"/>
      <c r="AX3" s="9"/>
      <c r="AY3" s="9"/>
      <c r="AZ3" s="9"/>
      <c r="BA3" s="9"/>
      <c r="BB3" s="9"/>
      <c r="BC3" s="9"/>
      <c r="BD3" s="9"/>
      <c r="BE3" s="5"/>
      <c r="BF3" s="9"/>
      <c r="BG3" s="9"/>
      <c r="BH3" s="9"/>
      <c r="BI3" s="9"/>
      <c r="BJ3" s="9"/>
      <c r="BK3" s="9"/>
      <c r="BL3" s="9"/>
      <c r="BM3" s="5"/>
      <c r="BN3" s="9"/>
      <c r="BO3" s="9"/>
      <c r="BP3" s="9"/>
      <c r="BQ3" s="9"/>
      <c r="BR3" s="9"/>
      <c r="BS3" s="9"/>
      <c r="BT3" s="9"/>
      <c r="BU3" s="5"/>
      <c r="BV3" s="9"/>
      <c r="BW3" s="9"/>
      <c r="BX3" s="9"/>
      <c r="BY3" s="9"/>
      <c r="BZ3" s="9"/>
      <c r="CA3" s="9"/>
      <c r="CB3" s="9"/>
      <c r="CC3" s="5"/>
      <c r="CD3" s="9"/>
      <c r="CE3" s="9"/>
      <c r="CF3" s="9"/>
      <c r="CG3" s="9"/>
      <c r="CH3" s="9"/>
      <c r="CI3" s="9"/>
      <c r="CJ3" s="9"/>
      <c r="CK3" s="5"/>
      <c r="CL3" s="9"/>
      <c r="CM3" s="9"/>
      <c r="CN3" s="9"/>
      <c r="CO3" s="9"/>
      <c r="CP3" s="9"/>
      <c r="CQ3" s="9"/>
      <c r="CR3" s="9"/>
      <c r="CS3" s="5"/>
      <c r="CT3" s="9"/>
      <c r="CU3" s="9"/>
      <c r="CV3" s="9"/>
      <c r="CW3" s="9"/>
      <c r="CX3" s="9"/>
      <c r="CY3" s="9"/>
      <c r="CZ3" s="9"/>
      <c r="DA3" s="5"/>
      <c r="DB3" s="9"/>
      <c r="DC3" s="9"/>
      <c r="DD3" s="9"/>
      <c r="DE3" s="9"/>
      <c r="DF3" s="9"/>
      <c r="DG3" s="9"/>
      <c r="DH3" s="9"/>
      <c r="DI3" s="5"/>
      <c r="DJ3" s="9"/>
      <c r="DK3" s="9"/>
      <c r="DL3" s="9"/>
      <c r="DM3" s="9"/>
      <c r="DN3" s="9"/>
      <c r="DO3" s="9"/>
      <c r="DP3" s="9"/>
      <c r="DQ3" s="5"/>
      <c r="DR3" s="9"/>
      <c r="DS3" s="9"/>
      <c r="DT3" s="9"/>
      <c r="DU3" s="9"/>
      <c r="DV3" s="9"/>
      <c r="DW3" s="9"/>
      <c r="DX3" s="9"/>
      <c r="DY3" s="5"/>
      <c r="DZ3" s="9"/>
      <c r="EA3" s="9"/>
      <c r="EB3" s="9"/>
      <c r="EC3" s="9"/>
      <c r="ED3" s="9"/>
      <c r="EE3" s="9"/>
      <c r="EF3" s="9"/>
      <c r="EG3" s="5"/>
      <c r="EH3" s="9"/>
      <c r="EI3" s="9"/>
      <c r="EJ3" s="9"/>
      <c r="EK3" s="9"/>
      <c r="EL3" s="9"/>
      <c r="EM3" s="9"/>
      <c r="EN3" s="9"/>
      <c r="EO3" s="5"/>
      <c r="EP3" s="9"/>
      <c r="EQ3" s="9"/>
      <c r="ER3" s="9"/>
      <c r="ES3" s="9"/>
      <c r="ET3" s="9"/>
      <c r="EU3" s="9"/>
      <c r="EV3" s="9"/>
      <c r="EW3" s="5"/>
      <c r="EX3" s="9"/>
      <c r="EY3" s="9"/>
      <c r="EZ3" s="9"/>
      <c r="FA3" s="9"/>
      <c r="FB3" s="9"/>
      <c r="FC3" s="9"/>
      <c r="FD3" s="9"/>
      <c r="FE3" s="5"/>
      <c r="FF3" s="9"/>
      <c r="FG3" s="9"/>
      <c r="FH3" s="9"/>
      <c r="FI3" s="9"/>
      <c r="FJ3" s="9"/>
      <c r="FK3" s="9"/>
      <c r="FL3" s="9"/>
      <c r="FM3" s="5"/>
      <c r="FN3" s="9"/>
      <c r="FO3" s="9"/>
      <c r="FP3" s="9"/>
      <c r="FQ3" s="9"/>
      <c r="FR3" s="9"/>
      <c r="FS3" s="9"/>
      <c r="FT3" s="9"/>
      <c r="FU3" s="5"/>
      <c r="FV3" s="9"/>
      <c r="FW3" s="9"/>
      <c r="FX3" s="9"/>
      <c r="FY3" s="9"/>
      <c r="FZ3" s="9"/>
      <c r="GA3" s="9"/>
      <c r="GB3" s="9"/>
      <c r="GC3" s="5"/>
      <c r="GD3" s="9"/>
      <c r="GE3" s="9"/>
      <c r="GF3" s="9"/>
      <c r="GG3" s="9"/>
      <c r="GH3" s="9"/>
      <c r="GI3" s="9"/>
      <c r="GJ3" s="9"/>
      <c r="GK3" s="5"/>
      <c r="GL3" s="9"/>
      <c r="GM3" s="9"/>
      <c r="GN3" s="9"/>
      <c r="GO3" s="9"/>
      <c r="GP3" s="9"/>
      <c r="GQ3" s="9"/>
      <c r="GR3" s="9"/>
      <c r="GS3" s="5"/>
      <c r="GT3" s="9"/>
      <c r="GU3" s="9"/>
      <c r="GV3" s="9"/>
      <c r="GW3" s="9"/>
      <c r="GX3" s="9"/>
      <c r="GY3" s="9"/>
      <c r="GZ3" s="9"/>
      <c r="HA3" s="5"/>
      <c r="HB3" s="9"/>
      <c r="HC3" s="9"/>
      <c r="HD3" s="9"/>
      <c r="HE3" s="9"/>
      <c r="HF3" s="9"/>
      <c r="HG3" s="9"/>
      <c r="HH3" s="9"/>
      <c r="HI3" s="5"/>
      <c r="HJ3" s="9"/>
      <c r="HK3" s="9"/>
      <c r="HL3" s="9"/>
      <c r="HM3" s="9"/>
      <c r="HN3" s="9"/>
      <c r="HO3" s="9"/>
      <c r="HP3" s="9"/>
      <c r="HQ3" s="5"/>
      <c r="HR3" s="9"/>
      <c r="HS3" s="9"/>
      <c r="HT3" s="9"/>
      <c r="HU3" s="9"/>
      <c r="HV3" s="9"/>
      <c r="HW3" s="9"/>
      <c r="HX3" s="9"/>
      <c r="HY3" s="5"/>
      <c r="HZ3" s="9"/>
      <c r="IA3" s="9"/>
      <c r="IB3" s="9"/>
      <c r="IC3" s="9"/>
      <c r="ID3" s="9"/>
      <c r="IE3" s="9"/>
      <c r="IF3" s="9"/>
      <c r="IG3" s="5"/>
    </row>
    <row r="4" spans="1:241" x14ac:dyDescent="0.3">
      <c r="E4" s="7"/>
      <c r="F4" s="7"/>
      <c r="G4" s="9"/>
      <c r="H4" s="9"/>
      <c r="I4" s="5"/>
      <c r="J4" s="9"/>
      <c r="K4" s="9"/>
      <c r="L4" s="9"/>
      <c r="M4" s="9"/>
      <c r="N4" s="9"/>
      <c r="O4" s="9"/>
      <c r="P4" s="9"/>
      <c r="Q4" s="5"/>
      <c r="R4" s="9"/>
      <c r="S4" s="9"/>
      <c r="T4" s="9"/>
      <c r="U4" s="9"/>
      <c r="V4" s="9"/>
      <c r="W4" s="9"/>
      <c r="X4" s="9"/>
      <c r="Y4" s="5"/>
      <c r="Z4" s="9"/>
      <c r="AA4" s="9"/>
      <c r="AB4" s="9"/>
      <c r="AC4" s="9"/>
      <c r="AD4" s="9"/>
      <c r="AE4" s="9"/>
      <c r="AF4" s="9"/>
      <c r="AG4" s="5"/>
      <c r="AH4" s="9"/>
      <c r="AI4" s="9"/>
      <c r="AJ4" s="9"/>
      <c r="AK4" s="9"/>
      <c r="AL4" s="9"/>
      <c r="AM4" s="9"/>
      <c r="AN4" s="9"/>
      <c r="AO4" s="5"/>
      <c r="AP4" s="9"/>
      <c r="AQ4" s="9"/>
      <c r="AR4" s="9"/>
      <c r="AS4" s="9"/>
      <c r="AT4" s="9"/>
      <c r="AU4" s="9"/>
      <c r="AV4" s="9"/>
      <c r="AW4" s="5"/>
      <c r="AX4" s="9"/>
      <c r="AY4" s="9"/>
      <c r="AZ4" s="9"/>
      <c r="BA4" s="9"/>
      <c r="BB4" s="9"/>
      <c r="BC4" s="9"/>
      <c r="BD4" s="9"/>
      <c r="BE4" s="5"/>
      <c r="BF4" s="9"/>
      <c r="BG4" s="9"/>
      <c r="BH4" s="9"/>
      <c r="BI4" s="9"/>
      <c r="BJ4" s="9"/>
      <c r="BK4" s="9"/>
      <c r="BL4" s="9"/>
      <c r="BM4" s="5"/>
      <c r="BN4" s="9"/>
      <c r="BO4" s="9"/>
      <c r="BP4" s="9"/>
      <c r="BQ4" s="9"/>
      <c r="BR4" s="9"/>
      <c r="BS4" s="9"/>
      <c r="BT4" s="9"/>
      <c r="BU4" s="5"/>
      <c r="BV4" s="9"/>
      <c r="BW4" s="9"/>
      <c r="BX4" s="9"/>
      <c r="BY4" s="9"/>
      <c r="BZ4" s="9"/>
      <c r="CA4" s="9"/>
      <c r="CB4" s="9"/>
      <c r="CC4" s="5"/>
      <c r="CD4" s="9"/>
      <c r="CE4" s="9"/>
      <c r="CF4" s="9"/>
      <c r="CG4" s="9"/>
      <c r="CH4" s="9"/>
      <c r="CI4" s="9"/>
      <c r="CJ4" s="9"/>
      <c r="CK4" s="5"/>
      <c r="CL4" s="9"/>
      <c r="CM4" s="9"/>
      <c r="CN4" s="9"/>
      <c r="CO4" s="9"/>
      <c r="CP4" s="9"/>
      <c r="CQ4" s="9"/>
      <c r="CR4" s="9"/>
      <c r="CS4" s="5"/>
      <c r="CT4" s="9"/>
      <c r="CU4" s="9"/>
      <c r="CV4" s="9"/>
      <c r="CW4" s="9"/>
      <c r="CX4" s="9"/>
      <c r="CY4" s="9"/>
      <c r="CZ4" s="9"/>
      <c r="DA4" s="5"/>
      <c r="DB4" s="9"/>
      <c r="DC4" s="9"/>
      <c r="DD4" s="9"/>
      <c r="DE4" s="9"/>
      <c r="DF4" s="9"/>
      <c r="DG4" s="9"/>
      <c r="DH4" s="9"/>
      <c r="DI4" s="5"/>
      <c r="DJ4" s="9"/>
      <c r="DK4" s="9"/>
      <c r="DL4" s="9"/>
      <c r="DM4" s="9"/>
      <c r="DN4" s="9"/>
      <c r="DO4" s="9"/>
      <c r="DP4" s="9"/>
      <c r="DQ4" s="5"/>
      <c r="DR4" s="9"/>
      <c r="DS4" s="9"/>
      <c r="DT4" s="9"/>
      <c r="DU4" s="9"/>
      <c r="DV4" s="9"/>
      <c r="DW4" s="9"/>
      <c r="DX4" s="9"/>
      <c r="DY4" s="5"/>
      <c r="DZ4" s="9"/>
      <c r="EA4" s="9"/>
      <c r="EB4" s="9"/>
      <c r="EC4" s="9"/>
      <c r="ED4" s="9"/>
      <c r="EE4" s="9"/>
      <c r="EF4" s="9"/>
      <c r="EG4" s="5"/>
      <c r="EH4" s="9"/>
      <c r="EI4" s="9"/>
      <c r="EJ4" s="9"/>
      <c r="EK4" s="9"/>
      <c r="EL4" s="9"/>
      <c r="EM4" s="9"/>
      <c r="EN4" s="9"/>
      <c r="EO4" s="5"/>
      <c r="EP4" s="9"/>
      <c r="EQ4" s="9"/>
      <c r="ER4" s="9"/>
      <c r="ES4" s="9"/>
      <c r="ET4" s="9"/>
      <c r="EU4" s="9"/>
      <c r="EV4" s="9"/>
      <c r="EW4" s="5"/>
      <c r="EX4" s="9"/>
      <c r="EY4" s="9"/>
      <c r="EZ4" s="9"/>
      <c r="FA4" s="9"/>
      <c r="FB4" s="9"/>
      <c r="FC4" s="9"/>
      <c r="FD4" s="9"/>
      <c r="FE4" s="5"/>
      <c r="FF4" s="9"/>
      <c r="FG4" s="9"/>
      <c r="FH4" s="9"/>
      <c r="FI4" s="9"/>
      <c r="FJ4" s="9"/>
      <c r="FK4" s="9"/>
      <c r="FL4" s="9"/>
      <c r="FM4" s="5"/>
      <c r="FN4" s="9"/>
      <c r="FO4" s="9"/>
      <c r="FP4" s="9"/>
      <c r="FQ4" s="9"/>
      <c r="FR4" s="9"/>
      <c r="FS4" s="9"/>
      <c r="FT4" s="9"/>
      <c r="FU4" s="5"/>
      <c r="FV4" s="9"/>
      <c r="FW4" s="9"/>
      <c r="FX4" s="9"/>
      <c r="FY4" s="9"/>
      <c r="FZ4" s="9"/>
      <c r="GA4" s="9"/>
      <c r="GB4" s="9"/>
      <c r="GC4" s="5"/>
      <c r="GD4" s="9"/>
      <c r="GE4" s="9"/>
      <c r="GF4" s="9"/>
      <c r="GG4" s="9"/>
      <c r="GH4" s="9"/>
      <c r="GI4" s="9"/>
      <c r="GJ4" s="9"/>
      <c r="GK4" s="5"/>
      <c r="GL4" s="9"/>
      <c r="GM4" s="9"/>
      <c r="GN4" s="9"/>
      <c r="GO4" s="9"/>
      <c r="GP4" s="9"/>
      <c r="GQ4" s="9"/>
      <c r="GR4" s="9"/>
      <c r="GS4" s="5"/>
      <c r="GT4" s="9"/>
      <c r="GU4" s="9"/>
      <c r="GV4" s="9"/>
      <c r="GW4" s="9"/>
      <c r="GX4" s="9"/>
      <c r="GY4" s="9"/>
      <c r="GZ4" s="9"/>
      <c r="HA4" s="5"/>
      <c r="HB4" s="9"/>
      <c r="HC4" s="9"/>
      <c r="HD4" s="9"/>
      <c r="HE4" s="9"/>
      <c r="HF4" s="9"/>
      <c r="HG4" s="9"/>
      <c r="HH4" s="9"/>
      <c r="HI4" s="5"/>
      <c r="HJ4" s="9"/>
      <c r="HK4" s="9"/>
      <c r="HL4" s="9"/>
      <c r="HM4" s="9"/>
      <c r="HN4" s="9"/>
      <c r="HO4" s="9"/>
      <c r="HP4" s="9"/>
      <c r="HQ4" s="5"/>
      <c r="HR4" s="9"/>
      <c r="HS4" s="9"/>
      <c r="HT4" s="9"/>
      <c r="HU4" s="9"/>
      <c r="HV4" s="9"/>
      <c r="HW4" s="9"/>
      <c r="HX4" s="9"/>
      <c r="HY4" s="5"/>
      <c r="HZ4" s="9"/>
      <c r="IA4" s="9"/>
      <c r="IB4" s="9"/>
      <c r="IC4" s="9"/>
      <c r="ID4" s="9"/>
      <c r="IE4" s="9"/>
      <c r="IF4" s="9"/>
      <c r="IG4" s="5"/>
    </row>
    <row r="5" spans="1:241" ht="73.150000000000006" customHeight="1" x14ac:dyDescent="0.3">
      <c r="A5" s="198" t="s">
        <v>70</v>
      </c>
      <c r="B5" s="198"/>
      <c r="C5" s="198"/>
      <c r="D5" s="198"/>
      <c r="E5" s="198"/>
      <c r="F5" s="198"/>
      <c r="G5" s="198"/>
      <c r="H5" s="9"/>
      <c r="I5" s="5"/>
      <c r="J5" s="9"/>
      <c r="K5" s="9"/>
      <c r="L5" s="9"/>
      <c r="M5" s="9"/>
      <c r="N5" s="9"/>
      <c r="O5" s="9"/>
      <c r="P5" s="9"/>
      <c r="Q5" s="5"/>
      <c r="R5" s="9"/>
      <c r="S5" s="9"/>
      <c r="T5" s="9"/>
      <c r="U5" s="9"/>
      <c r="V5" s="9"/>
      <c r="W5" s="9"/>
      <c r="X5" s="9"/>
      <c r="Y5" s="5"/>
      <c r="Z5" s="9"/>
      <c r="AA5" s="9"/>
      <c r="AB5" s="9"/>
      <c r="AC5" s="9"/>
      <c r="AD5" s="9"/>
      <c r="AE5" s="9"/>
      <c r="AF5" s="9"/>
      <c r="AG5" s="5"/>
      <c r="AH5" s="9"/>
      <c r="AI5" s="9"/>
      <c r="AJ5" s="9"/>
      <c r="AK5" s="9"/>
      <c r="AL5" s="9"/>
      <c r="AM5" s="9"/>
      <c r="AN5" s="9"/>
      <c r="AO5" s="5"/>
      <c r="AP5" s="9"/>
      <c r="AQ5" s="9"/>
      <c r="AR5" s="9"/>
      <c r="AS5" s="9"/>
      <c r="AT5" s="9"/>
      <c r="AU5" s="9"/>
      <c r="AV5" s="9"/>
      <c r="AW5" s="5"/>
      <c r="AX5" s="9"/>
      <c r="AY5" s="9"/>
      <c r="AZ5" s="9"/>
      <c r="BA5" s="9"/>
      <c r="BB5" s="9"/>
      <c r="BC5" s="9"/>
      <c r="BD5" s="9"/>
      <c r="BE5" s="5"/>
      <c r="BF5" s="9"/>
      <c r="BG5" s="9"/>
      <c r="BH5" s="9"/>
      <c r="BI5" s="9"/>
      <c r="BJ5" s="9"/>
      <c r="BK5" s="9"/>
      <c r="BL5" s="9"/>
      <c r="BM5" s="5"/>
      <c r="BN5" s="9"/>
      <c r="BO5" s="9"/>
      <c r="BP5" s="9"/>
      <c r="BQ5" s="9"/>
      <c r="BR5" s="9"/>
      <c r="BS5" s="9"/>
      <c r="BT5" s="9"/>
      <c r="BU5" s="5"/>
      <c r="BV5" s="9"/>
      <c r="BW5" s="9"/>
      <c r="BX5" s="9"/>
      <c r="BY5" s="9"/>
      <c r="BZ5" s="9"/>
      <c r="CA5" s="9"/>
      <c r="CB5" s="9"/>
      <c r="CC5" s="5"/>
      <c r="CD5" s="9"/>
      <c r="CE5" s="9"/>
      <c r="CF5" s="9"/>
      <c r="CG5" s="9"/>
      <c r="CH5" s="9"/>
      <c r="CI5" s="9"/>
      <c r="CJ5" s="9"/>
      <c r="CK5" s="5"/>
      <c r="CL5" s="9"/>
      <c r="CM5" s="9"/>
      <c r="CN5" s="9"/>
      <c r="CO5" s="9"/>
      <c r="CP5" s="9"/>
      <c r="CQ5" s="9"/>
      <c r="CR5" s="9"/>
      <c r="CS5" s="5"/>
      <c r="CT5" s="9"/>
      <c r="CU5" s="9"/>
      <c r="CV5" s="9"/>
      <c r="CW5" s="9"/>
      <c r="CX5" s="9"/>
      <c r="CY5" s="9"/>
      <c r="CZ5" s="9"/>
      <c r="DA5" s="5"/>
      <c r="DB5" s="9"/>
      <c r="DC5" s="9"/>
      <c r="DD5" s="9"/>
      <c r="DE5" s="9"/>
      <c r="DF5" s="9"/>
      <c r="DG5" s="9"/>
      <c r="DH5" s="9"/>
      <c r="DI5" s="5"/>
      <c r="DJ5" s="9"/>
      <c r="DK5" s="9"/>
      <c r="DL5" s="9"/>
      <c r="DM5" s="9"/>
      <c r="DN5" s="9"/>
      <c r="DO5" s="9"/>
      <c r="DP5" s="9"/>
      <c r="DQ5" s="5"/>
      <c r="DR5" s="9"/>
      <c r="DS5" s="9"/>
      <c r="DT5" s="9"/>
      <c r="DU5" s="9"/>
      <c r="DV5" s="9"/>
      <c r="DW5" s="9"/>
      <c r="DX5" s="9"/>
      <c r="DY5" s="5"/>
      <c r="DZ5" s="9"/>
      <c r="EA5" s="9"/>
      <c r="EB5" s="9"/>
      <c r="EC5" s="9"/>
      <c r="ED5" s="9"/>
      <c r="EE5" s="9"/>
      <c r="EF5" s="9"/>
      <c r="EG5" s="5"/>
      <c r="EH5" s="9"/>
      <c r="EI5" s="9"/>
      <c r="EJ5" s="9"/>
      <c r="EK5" s="9"/>
      <c r="EL5" s="9"/>
      <c r="EM5" s="9"/>
      <c r="EN5" s="9"/>
      <c r="EO5" s="5"/>
      <c r="EP5" s="9"/>
      <c r="EQ5" s="9"/>
      <c r="ER5" s="9"/>
      <c r="ES5" s="9"/>
      <c r="ET5" s="9"/>
      <c r="EU5" s="9"/>
      <c r="EV5" s="9"/>
      <c r="EW5" s="5"/>
      <c r="EX5" s="9"/>
      <c r="EY5" s="9"/>
      <c r="EZ5" s="9"/>
      <c r="FA5" s="9"/>
      <c r="FB5" s="9"/>
      <c r="FC5" s="9"/>
      <c r="FD5" s="9"/>
      <c r="FE5" s="5"/>
      <c r="FF5" s="9"/>
      <c r="FG5" s="9"/>
      <c r="FH5" s="9"/>
      <c r="FI5" s="9"/>
      <c r="FJ5" s="9"/>
      <c r="FK5" s="9"/>
      <c r="FL5" s="9"/>
      <c r="FM5" s="5"/>
      <c r="FN5" s="9"/>
      <c r="FO5" s="9"/>
      <c r="FP5" s="9"/>
      <c r="FQ5" s="9"/>
      <c r="FR5" s="9"/>
      <c r="FS5" s="9"/>
      <c r="FT5" s="9"/>
      <c r="FU5" s="5"/>
      <c r="FV5" s="9"/>
      <c r="FW5" s="9"/>
      <c r="FX5" s="9"/>
      <c r="FY5" s="9"/>
      <c r="FZ5" s="9"/>
      <c r="GA5" s="9"/>
      <c r="GB5" s="9"/>
      <c r="GC5" s="5"/>
      <c r="GD5" s="9"/>
      <c r="GE5" s="9"/>
      <c r="GF5" s="9"/>
      <c r="GG5" s="9"/>
      <c r="GH5" s="9"/>
      <c r="GI5" s="9"/>
      <c r="GJ5" s="9"/>
      <c r="GK5" s="5"/>
      <c r="GL5" s="9"/>
      <c r="GM5" s="9"/>
      <c r="GN5" s="9"/>
      <c r="GO5" s="9"/>
      <c r="GP5" s="9"/>
      <c r="GQ5" s="9"/>
      <c r="GR5" s="9"/>
      <c r="GS5" s="5"/>
      <c r="GT5" s="9"/>
      <c r="GU5" s="9"/>
      <c r="GV5" s="9"/>
      <c r="GW5" s="9"/>
      <c r="GX5" s="9"/>
      <c r="GY5" s="9"/>
      <c r="GZ5" s="9"/>
      <c r="HA5" s="5"/>
      <c r="HB5" s="9"/>
      <c r="HC5" s="9"/>
      <c r="HD5" s="9"/>
      <c r="HE5" s="9"/>
      <c r="HF5" s="9"/>
      <c r="HG5" s="9"/>
      <c r="HH5" s="9"/>
      <c r="HI5" s="5"/>
      <c r="HJ5" s="9"/>
      <c r="HK5" s="9"/>
      <c r="HL5" s="9"/>
      <c r="HM5" s="9"/>
      <c r="HN5" s="9"/>
      <c r="HO5" s="9"/>
      <c r="HP5" s="9"/>
      <c r="HQ5" s="5"/>
      <c r="HR5" s="9"/>
      <c r="HS5" s="9"/>
      <c r="HT5" s="9"/>
      <c r="HU5" s="9"/>
      <c r="HV5" s="9"/>
      <c r="HW5" s="9"/>
      <c r="HX5" s="9"/>
      <c r="HY5" s="5"/>
      <c r="HZ5" s="9"/>
      <c r="IA5" s="9"/>
      <c r="IB5" s="9"/>
      <c r="IC5" s="9"/>
      <c r="ID5" s="9"/>
      <c r="IE5" s="9"/>
      <c r="IF5" s="9"/>
      <c r="IG5" s="5"/>
    </row>
    <row r="6" spans="1:241" x14ac:dyDescent="0.3">
      <c r="A6" s="9"/>
      <c r="B6" s="9"/>
      <c r="C6" s="9"/>
      <c r="D6" s="9"/>
      <c r="E6" s="9"/>
      <c r="F6" s="9"/>
      <c r="G6" s="155" t="s">
        <v>261</v>
      </c>
      <c r="H6" s="9"/>
      <c r="I6" s="5"/>
      <c r="J6" s="9"/>
      <c r="K6" s="9"/>
      <c r="L6" s="9"/>
      <c r="M6" s="9"/>
      <c r="N6" s="9"/>
      <c r="O6" s="9"/>
      <c r="P6" s="9"/>
      <c r="Q6" s="5"/>
      <c r="R6" s="9"/>
      <c r="S6" s="9"/>
      <c r="T6" s="9"/>
      <c r="U6" s="9"/>
      <c r="V6" s="9"/>
      <c r="W6" s="9"/>
      <c r="X6" s="9"/>
      <c r="Y6" s="5"/>
      <c r="Z6" s="9"/>
      <c r="AA6" s="9"/>
      <c r="AB6" s="9"/>
      <c r="AC6" s="9"/>
      <c r="AD6" s="9"/>
      <c r="AE6" s="9"/>
      <c r="AF6" s="9"/>
      <c r="AG6" s="5"/>
      <c r="AH6" s="9"/>
      <c r="AI6" s="9"/>
      <c r="AJ6" s="9"/>
      <c r="AK6" s="9"/>
      <c r="AL6" s="9"/>
      <c r="AM6" s="9"/>
      <c r="AN6" s="9"/>
      <c r="AO6" s="5"/>
      <c r="AP6" s="9"/>
      <c r="AQ6" s="9"/>
      <c r="AR6" s="9"/>
      <c r="AS6" s="9"/>
      <c r="AT6" s="9"/>
      <c r="AU6" s="9"/>
      <c r="AV6" s="9"/>
      <c r="AW6" s="5"/>
      <c r="AX6" s="9"/>
      <c r="AY6" s="9"/>
      <c r="AZ6" s="9"/>
      <c r="BA6" s="9"/>
      <c r="BB6" s="9"/>
      <c r="BC6" s="9"/>
      <c r="BD6" s="9"/>
      <c r="BE6" s="5"/>
      <c r="BF6" s="9"/>
      <c r="BG6" s="9"/>
      <c r="BH6" s="9"/>
      <c r="BI6" s="9"/>
      <c r="BJ6" s="9"/>
      <c r="BK6" s="9"/>
      <c r="BL6" s="9"/>
      <c r="BM6" s="5"/>
      <c r="BN6" s="9"/>
      <c r="BO6" s="9"/>
      <c r="BP6" s="9"/>
      <c r="BQ6" s="9"/>
      <c r="BR6" s="9"/>
      <c r="BS6" s="9"/>
      <c r="BT6" s="9"/>
      <c r="BU6" s="5"/>
      <c r="BV6" s="9"/>
      <c r="BW6" s="9"/>
      <c r="BX6" s="9"/>
      <c r="BY6" s="9"/>
      <c r="BZ6" s="9"/>
      <c r="CA6" s="9"/>
      <c r="CB6" s="9"/>
      <c r="CC6" s="5"/>
      <c r="CD6" s="9"/>
      <c r="CE6" s="9"/>
      <c r="CF6" s="9"/>
      <c r="CG6" s="9"/>
      <c r="CH6" s="9"/>
      <c r="CI6" s="9"/>
      <c r="CJ6" s="9"/>
      <c r="CK6" s="5"/>
      <c r="CL6" s="9"/>
      <c r="CM6" s="9"/>
      <c r="CN6" s="9"/>
      <c r="CO6" s="9"/>
      <c r="CP6" s="9"/>
      <c r="CQ6" s="9"/>
      <c r="CR6" s="9"/>
      <c r="CS6" s="5"/>
      <c r="CT6" s="9"/>
      <c r="CU6" s="9"/>
      <c r="CV6" s="9"/>
      <c r="CW6" s="9"/>
      <c r="CX6" s="9"/>
      <c r="CY6" s="9"/>
      <c r="CZ6" s="9"/>
      <c r="DA6" s="5"/>
      <c r="DB6" s="9"/>
      <c r="DC6" s="9"/>
      <c r="DD6" s="9"/>
      <c r="DE6" s="9"/>
      <c r="DF6" s="9"/>
      <c r="DG6" s="9"/>
      <c r="DH6" s="9"/>
      <c r="DI6" s="5"/>
      <c r="DJ6" s="9"/>
      <c r="DK6" s="9"/>
      <c r="DL6" s="9"/>
      <c r="DM6" s="9"/>
      <c r="DN6" s="9"/>
      <c r="DO6" s="9"/>
      <c r="DP6" s="9"/>
      <c r="DQ6" s="5"/>
      <c r="DR6" s="9"/>
      <c r="DS6" s="9"/>
      <c r="DT6" s="9"/>
      <c r="DU6" s="9"/>
      <c r="DV6" s="9"/>
      <c r="DW6" s="9"/>
      <c r="DX6" s="9"/>
      <c r="DY6" s="5"/>
      <c r="DZ6" s="9"/>
      <c r="EA6" s="9"/>
      <c r="EB6" s="9"/>
      <c r="EC6" s="9"/>
      <c r="ED6" s="9"/>
      <c r="EE6" s="9"/>
      <c r="EF6" s="9"/>
      <c r="EG6" s="5"/>
      <c r="EH6" s="9"/>
      <c r="EI6" s="9"/>
      <c r="EJ6" s="9"/>
      <c r="EK6" s="9"/>
      <c r="EL6" s="9"/>
      <c r="EM6" s="9"/>
      <c r="EN6" s="9"/>
      <c r="EO6" s="5"/>
      <c r="EP6" s="9"/>
      <c r="EQ6" s="9"/>
      <c r="ER6" s="9"/>
      <c r="ES6" s="9"/>
      <c r="ET6" s="9"/>
      <c r="EU6" s="9"/>
      <c r="EV6" s="9"/>
      <c r="EW6" s="5"/>
      <c r="EX6" s="9"/>
      <c r="EY6" s="9"/>
      <c r="EZ6" s="9"/>
      <c r="FA6" s="9"/>
      <c r="FB6" s="9"/>
      <c r="FC6" s="9"/>
      <c r="FD6" s="9"/>
      <c r="FE6" s="5"/>
      <c r="FF6" s="9"/>
      <c r="FG6" s="9"/>
      <c r="FH6" s="9"/>
      <c r="FI6" s="9"/>
      <c r="FJ6" s="9"/>
      <c r="FK6" s="9"/>
      <c r="FL6" s="9"/>
      <c r="FM6" s="5"/>
      <c r="FN6" s="9"/>
      <c r="FO6" s="9"/>
      <c r="FP6" s="9"/>
      <c r="FQ6" s="9"/>
      <c r="FR6" s="9"/>
      <c r="FS6" s="9"/>
      <c r="FT6" s="9"/>
      <c r="FU6" s="5"/>
      <c r="FV6" s="9"/>
      <c r="FW6" s="9"/>
      <c r="FX6" s="9"/>
      <c r="FY6" s="9"/>
      <c r="FZ6" s="9"/>
      <c r="GA6" s="9"/>
      <c r="GB6" s="9"/>
      <c r="GC6" s="5"/>
      <c r="GD6" s="9"/>
      <c r="GE6" s="9"/>
      <c r="GF6" s="9"/>
      <c r="GG6" s="9"/>
      <c r="GH6" s="9"/>
      <c r="GI6" s="9"/>
      <c r="GJ6" s="9"/>
      <c r="GK6" s="5"/>
      <c r="GL6" s="9"/>
      <c r="GM6" s="9"/>
      <c r="GN6" s="9"/>
      <c r="GO6" s="9"/>
      <c r="GP6" s="9"/>
      <c r="GQ6" s="9"/>
      <c r="GR6" s="9"/>
      <c r="GS6" s="5"/>
      <c r="GT6" s="9"/>
      <c r="GU6" s="9"/>
      <c r="GV6" s="9"/>
      <c r="GW6" s="9"/>
      <c r="GX6" s="9"/>
      <c r="GY6" s="9"/>
      <c r="GZ6" s="9"/>
      <c r="HA6" s="5"/>
      <c r="HB6" s="9"/>
      <c r="HC6" s="9"/>
      <c r="HD6" s="9"/>
      <c r="HE6" s="9"/>
      <c r="HF6" s="9"/>
      <c r="HG6" s="9"/>
      <c r="HH6" s="9"/>
      <c r="HI6" s="5"/>
      <c r="HJ6" s="9"/>
      <c r="HK6" s="9"/>
      <c r="HL6" s="9"/>
      <c r="HM6" s="9"/>
      <c r="HN6" s="9"/>
      <c r="HO6" s="9"/>
      <c r="HP6" s="9"/>
      <c r="HQ6" s="5"/>
      <c r="HR6" s="9"/>
      <c r="HS6" s="9"/>
      <c r="HT6" s="9"/>
      <c r="HU6" s="9"/>
      <c r="HV6" s="9"/>
      <c r="HW6" s="9"/>
      <c r="HX6" s="9"/>
      <c r="HY6" s="5"/>
      <c r="HZ6" s="9"/>
      <c r="IA6" s="9"/>
      <c r="IB6" s="9"/>
      <c r="IC6" s="9"/>
      <c r="ID6" s="9"/>
      <c r="IE6" s="9"/>
      <c r="IF6" s="9"/>
      <c r="IG6" s="5"/>
    </row>
    <row r="7" spans="1:241" ht="81.75" customHeight="1" x14ac:dyDescent="0.3">
      <c r="A7" s="193" t="s">
        <v>16</v>
      </c>
      <c r="B7" s="194"/>
      <c r="C7" s="195"/>
      <c r="D7" s="193" t="s">
        <v>1</v>
      </c>
      <c r="E7" s="194"/>
      <c r="F7" s="196" t="s">
        <v>3</v>
      </c>
      <c r="G7" s="120" t="s">
        <v>52</v>
      </c>
    </row>
    <row r="8" spans="1:241" x14ac:dyDescent="0.3">
      <c r="A8" s="8" t="s">
        <v>17</v>
      </c>
      <c r="B8" s="8" t="s">
        <v>18</v>
      </c>
      <c r="C8" s="8" t="s">
        <v>19</v>
      </c>
      <c r="D8" s="8" t="s">
        <v>20</v>
      </c>
      <c r="E8" s="8" t="s">
        <v>21</v>
      </c>
      <c r="F8" s="197"/>
      <c r="G8" s="30" t="s">
        <v>0</v>
      </c>
    </row>
    <row r="9" spans="1:241" x14ac:dyDescent="0.3">
      <c r="A9" s="190" t="s">
        <v>22</v>
      </c>
      <c r="B9" s="191"/>
      <c r="C9" s="191"/>
      <c r="D9" s="191"/>
      <c r="E9" s="191"/>
      <c r="F9" s="192"/>
      <c r="G9" s="36">
        <f>G10</f>
        <v>0</v>
      </c>
    </row>
    <row r="10" spans="1:241" x14ac:dyDescent="0.3">
      <c r="A10" s="189" t="s">
        <v>37</v>
      </c>
      <c r="B10" s="185"/>
      <c r="C10" s="185"/>
      <c r="D10" s="185"/>
      <c r="E10" s="185"/>
      <c r="F10" s="68" t="s">
        <v>38</v>
      </c>
      <c r="G10" s="69">
        <f>G12+G57+G156+G173</f>
        <v>0</v>
      </c>
    </row>
    <row r="11" spans="1:241" x14ac:dyDescent="0.3">
      <c r="A11" s="189"/>
      <c r="B11" s="187"/>
      <c r="C11" s="186"/>
      <c r="D11" s="186"/>
      <c r="E11" s="186"/>
      <c r="F11" s="70" t="s">
        <v>2</v>
      </c>
      <c r="G11" s="71"/>
    </row>
    <row r="12" spans="1:241" x14ac:dyDescent="0.3">
      <c r="A12" s="189"/>
      <c r="B12" s="176" t="s">
        <v>86</v>
      </c>
      <c r="C12" s="186"/>
      <c r="D12" s="186"/>
      <c r="E12" s="186"/>
      <c r="F12" s="68" t="s">
        <v>152</v>
      </c>
      <c r="G12" s="72">
        <f>G14+G29</f>
        <v>218625.1</v>
      </c>
    </row>
    <row r="13" spans="1:241" x14ac:dyDescent="0.3">
      <c r="A13" s="189"/>
      <c r="B13" s="177"/>
      <c r="C13" s="187"/>
      <c r="D13" s="186"/>
      <c r="E13" s="186"/>
      <c r="F13" s="70" t="s">
        <v>2</v>
      </c>
      <c r="G13" s="71"/>
    </row>
    <row r="14" spans="1:241" x14ac:dyDescent="0.3">
      <c r="A14" s="189"/>
      <c r="B14" s="177"/>
      <c r="C14" s="176" t="s">
        <v>31</v>
      </c>
      <c r="D14" s="186"/>
      <c r="E14" s="186"/>
      <c r="F14" s="68" t="s">
        <v>153</v>
      </c>
      <c r="G14" s="72">
        <f>G18</f>
        <v>258625.1</v>
      </c>
    </row>
    <row r="15" spans="1:241" x14ac:dyDescent="0.3">
      <c r="A15" s="189"/>
      <c r="B15" s="177"/>
      <c r="C15" s="177"/>
      <c r="D15" s="186"/>
      <c r="E15" s="186"/>
      <c r="F15" s="70" t="s">
        <v>2</v>
      </c>
      <c r="G15" s="71"/>
    </row>
    <row r="16" spans="1:241" x14ac:dyDescent="0.3">
      <c r="A16" s="189"/>
      <c r="B16" s="177"/>
      <c r="C16" s="177"/>
      <c r="D16" s="186"/>
      <c r="E16" s="186"/>
      <c r="F16" s="68" t="s">
        <v>25</v>
      </c>
      <c r="G16" s="71"/>
    </row>
    <row r="17" spans="1:7" x14ac:dyDescent="0.3">
      <c r="A17" s="189"/>
      <c r="B17" s="177"/>
      <c r="C17" s="177"/>
      <c r="D17" s="187"/>
      <c r="E17" s="186"/>
      <c r="F17" s="70" t="s">
        <v>2</v>
      </c>
      <c r="G17" s="71"/>
    </row>
    <row r="18" spans="1:7" x14ac:dyDescent="0.3">
      <c r="A18" s="189"/>
      <c r="B18" s="177"/>
      <c r="C18" s="177"/>
      <c r="D18" s="180">
        <v>1099</v>
      </c>
      <c r="E18" s="186"/>
      <c r="F18" s="74" t="s">
        <v>143</v>
      </c>
      <c r="G18" s="72">
        <f>G20</f>
        <v>258625.1</v>
      </c>
    </row>
    <row r="19" spans="1:7" x14ac:dyDescent="0.3">
      <c r="A19" s="189"/>
      <c r="B19" s="177"/>
      <c r="C19" s="177"/>
      <c r="D19" s="180"/>
      <c r="E19" s="187"/>
      <c r="F19" s="32" t="s">
        <v>35</v>
      </c>
      <c r="G19" s="71"/>
    </row>
    <row r="20" spans="1:7" x14ac:dyDescent="0.3">
      <c r="A20" s="189"/>
      <c r="B20" s="177"/>
      <c r="C20" s="177"/>
      <c r="D20" s="180"/>
      <c r="E20" s="180">
        <v>11001</v>
      </c>
      <c r="F20" s="31" t="s">
        <v>154</v>
      </c>
      <c r="G20" s="72">
        <f>G22</f>
        <v>258625.1</v>
      </c>
    </row>
    <row r="21" spans="1:7" x14ac:dyDescent="0.3">
      <c r="A21" s="189"/>
      <c r="B21" s="177"/>
      <c r="C21" s="177"/>
      <c r="D21" s="180"/>
      <c r="E21" s="180"/>
      <c r="F21" s="32" t="s">
        <v>91</v>
      </c>
      <c r="G21" s="71"/>
    </row>
    <row r="22" spans="1:7" x14ac:dyDescent="0.3">
      <c r="A22" s="189"/>
      <c r="B22" s="177"/>
      <c r="C22" s="177"/>
      <c r="D22" s="180"/>
      <c r="E22" s="180"/>
      <c r="F22" s="33" t="s">
        <v>90</v>
      </c>
      <c r="G22" s="71">
        <f>G24</f>
        <v>258625.1</v>
      </c>
    </row>
    <row r="23" spans="1:7" ht="18.75" customHeight="1" x14ac:dyDescent="0.3">
      <c r="A23" s="189"/>
      <c r="B23" s="177"/>
      <c r="C23" s="177"/>
      <c r="D23" s="180"/>
      <c r="E23" s="180"/>
      <c r="F23" s="32" t="s">
        <v>156</v>
      </c>
      <c r="G23" s="71"/>
    </row>
    <row r="24" spans="1:7" x14ac:dyDescent="0.3">
      <c r="A24" s="189"/>
      <c r="B24" s="177"/>
      <c r="C24" s="177"/>
      <c r="D24" s="180"/>
      <c r="E24" s="180"/>
      <c r="F24" s="31" t="s">
        <v>4</v>
      </c>
      <c r="G24" s="72">
        <f t="shared" ref="G24:G27" si="0">G25</f>
        <v>258625.1</v>
      </c>
    </row>
    <row r="25" spans="1:7" x14ac:dyDescent="0.3">
      <c r="A25" s="189"/>
      <c r="B25" s="177"/>
      <c r="C25" s="177"/>
      <c r="D25" s="180"/>
      <c r="E25" s="180"/>
      <c r="F25" s="31" t="s">
        <v>5</v>
      </c>
      <c r="G25" s="72">
        <f t="shared" si="0"/>
        <v>258625.1</v>
      </c>
    </row>
    <row r="26" spans="1:7" x14ac:dyDescent="0.3">
      <c r="A26" s="189"/>
      <c r="B26" s="177"/>
      <c r="C26" s="177"/>
      <c r="D26" s="180"/>
      <c r="E26" s="180"/>
      <c r="F26" s="31" t="s">
        <v>92</v>
      </c>
      <c r="G26" s="72">
        <f t="shared" si="0"/>
        <v>258625.1</v>
      </c>
    </row>
    <row r="27" spans="1:7" x14ac:dyDescent="0.3">
      <c r="A27" s="189"/>
      <c r="B27" s="177"/>
      <c r="C27" s="177"/>
      <c r="D27" s="180"/>
      <c r="E27" s="180"/>
      <c r="F27" s="34" t="s">
        <v>84</v>
      </c>
      <c r="G27" s="71">
        <f t="shared" si="0"/>
        <v>258625.1</v>
      </c>
    </row>
    <row r="28" spans="1:7" x14ac:dyDescent="0.3">
      <c r="A28" s="189"/>
      <c r="B28" s="177"/>
      <c r="C28" s="184"/>
      <c r="D28" s="180"/>
      <c r="E28" s="180"/>
      <c r="F28" s="34" t="s">
        <v>85</v>
      </c>
      <c r="G28" s="71">
        <f>'1'!E32</f>
        <v>258625.1</v>
      </c>
    </row>
    <row r="29" spans="1:7" x14ac:dyDescent="0.3">
      <c r="A29" s="189"/>
      <c r="B29" s="177"/>
      <c r="C29" s="176" t="s">
        <v>86</v>
      </c>
      <c r="D29" s="183"/>
      <c r="E29" s="183"/>
      <c r="F29" s="68" t="s">
        <v>155</v>
      </c>
      <c r="G29" s="72">
        <f>G33+G48</f>
        <v>-40000</v>
      </c>
    </row>
    <row r="30" spans="1:7" x14ac:dyDescent="0.3">
      <c r="A30" s="189"/>
      <c r="B30" s="177"/>
      <c r="C30" s="177"/>
      <c r="D30" s="181"/>
      <c r="E30" s="181"/>
      <c r="F30" s="70" t="s">
        <v>2</v>
      </c>
      <c r="G30" s="71"/>
    </row>
    <row r="31" spans="1:7" x14ac:dyDescent="0.3">
      <c r="A31" s="189"/>
      <c r="B31" s="177"/>
      <c r="C31" s="177"/>
      <c r="D31" s="181"/>
      <c r="E31" s="181"/>
      <c r="F31" s="68" t="s">
        <v>25</v>
      </c>
      <c r="G31" s="71"/>
    </row>
    <row r="32" spans="1:7" x14ac:dyDescent="0.3">
      <c r="A32" s="189"/>
      <c r="B32" s="177"/>
      <c r="C32" s="177"/>
      <c r="D32" s="182"/>
      <c r="E32" s="181"/>
      <c r="F32" s="70" t="s">
        <v>2</v>
      </c>
      <c r="G32" s="71"/>
    </row>
    <row r="33" spans="1:7" x14ac:dyDescent="0.3">
      <c r="A33" s="189"/>
      <c r="B33" s="177"/>
      <c r="C33" s="177"/>
      <c r="D33" s="180">
        <v>1202</v>
      </c>
      <c r="E33" s="181"/>
      <c r="F33" s="74" t="s">
        <v>88</v>
      </c>
      <c r="G33" s="72">
        <f>G35</f>
        <v>-90000</v>
      </c>
    </row>
    <row r="34" spans="1:7" x14ac:dyDescent="0.3">
      <c r="A34" s="189"/>
      <c r="B34" s="177"/>
      <c r="C34" s="177"/>
      <c r="D34" s="180"/>
      <c r="E34" s="182"/>
      <c r="F34" s="32" t="s">
        <v>35</v>
      </c>
      <c r="G34" s="71"/>
    </row>
    <row r="35" spans="1:7" x14ac:dyDescent="0.3">
      <c r="A35" s="189"/>
      <c r="B35" s="177"/>
      <c r="C35" s="177"/>
      <c r="D35" s="180"/>
      <c r="E35" s="180">
        <v>11001</v>
      </c>
      <c r="F35" s="31" t="s">
        <v>157</v>
      </c>
      <c r="G35" s="72">
        <f>G37</f>
        <v>-90000</v>
      </c>
    </row>
    <row r="36" spans="1:7" x14ac:dyDescent="0.3">
      <c r="A36" s="189"/>
      <c r="B36" s="177"/>
      <c r="C36" s="177"/>
      <c r="D36" s="180"/>
      <c r="E36" s="180"/>
      <c r="F36" s="32" t="s">
        <v>91</v>
      </c>
      <c r="G36" s="71"/>
    </row>
    <row r="37" spans="1:7" x14ac:dyDescent="0.3">
      <c r="A37" s="189"/>
      <c r="B37" s="177"/>
      <c r="C37" s="177"/>
      <c r="D37" s="180"/>
      <c r="E37" s="180"/>
      <c r="F37" s="33" t="s">
        <v>90</v>
      </c>
      <c r="G37" s="71">
        <f>G39</f>
        <v>-90000</v>
      </c>
    </row>
    <row r="38" spans="1:7" x14ac:dyDescent="0.3">
      <c r="A38" s="189"/>
      <c r="B38" s="177"/>
      <c r="C38" s="177"/>
      <c r="D38" s="180"/>
      <c r="E38" s="180"/>
      <c r="F38" s="32" t="s">
        <v>156</v>
      </c>
      <c r="G38" s="71"/>
    </row>
    <row r="39" spans="1:7" x14ac:dyDescent="0.3">
      <c r="A39" s="189"/>
      <c r="B39" s="177"/>
      <c r="C39" s="177"/>
      <c r="D39" s="180"/>
      <c r="E39" s="180"/>
      <c r="F39" s="31" t="s">
        <v>4</v>
      </c>
      <c r="G39" s="72">
        <f t="shared" ref="G39:G42" si="1">G40</f>
        <v>-90000</v>
      </c>
    </row>
    <row r="40" spans="1:7" x14ac:dyDescent="0.3">
      <c r="A40" s="189"/>
      <c r="B40" s="177"/>
      <c r="C40" s="177"/>
      <c r="D40" s="180"/>
      <c r="E40" s="180"/>
      <c r="F40" s="31" t="s">
        <v>5</v>
      </c>
      <c r="G40" s="72">
        <f t="shared" si="1"/>
        <v>-90000</v>
      </c>
    </row>
    <row r="41" spans="1:7" x14ac:dyDescent="0.3">
      <c r="A41" s="189"/>
      <c r="B41" s="177"/>
      <c r="C41" s="177"/>
      <c r="D41" s="180"/>
      <c r="E41" s="180"/>
      <c r="F41" s="31" t="s">
        <v>92</v>
      </c>
      <c r="G41" s="72">
        <f t="shared" si="1"/>
        <v>-90000</v>
      </c>
    </row>
    <row r="42" spans="1:7" x14ac:dyDescent="0.3">
      <c r="A42" s="189"/>
      <c r="B42" s="177"/>
      <c r="C42" s="177"/>
      <c r="D42" s="180"/>
      <c r="E42" s="180"/>
      <c r="F42" s="34" t="s">
        <v>84</v>
      </c>
      <c r="G42" s="71">
        <f t="shared" si="1"/>
        <v>-90000</v>
      </c>
    </row>
    <row r="43" spans="1:7" x14ac:dyDescent="0.3">
      <c r="A43" s="189"/>
      <c r="B43" s="177"/>
      <c r="C43" s="177"/>
      <c r="D43" s="180"/>
      <c r="E43" s="180"/>
      <c r="F43" s="34" t="s">
        <v>85</v>
      </c>
      <c r="G43" s="71">
        <f>'1'!E83</f>
        <v>-90000</v>
      </c>
    </row>
    <row r="44" spans="1:7" x14ac:dyDescent="0.3">
      <c r="A44" s="189"/>
      <c r="B44" s="177"/>
      <c r="C44" s="177"/>
      <c r="D44" s="181"/>
      <c r="E44" s="181"/>
      <c r="F44" s="68" t="s">
        <v>25</v>
      </c>
      <c r="G44" s="71"/>
    </row>
    <row r="45" spans="1:7" x14ac:dyDescent="0.3">
      <c r="A45" s="189"/>
      <c r="B45" s="177"/>
      <c r="C45" s="177"/>
      <c r="D45" s="182"/>
      <c r="E45" s="181"/>
      <c r="F45" s="70" t="s">
        <v>2</v>
      </c>
      <c r="G45" s="71"/>
    </row>
    <row r="46" spans="1:7" x14ac:dyDescent="0.3">
      <c r="A46" s="189"/>
      <c r="B46" s="177"/>
      <c r="C46" s="177"/>
      <c r="D46" s="180">
        <v>1099</v>
      </c>
      <c r="E46" s="181"/>
      <c r="F46" s="74" t="s">
        <v>143</v>
      </c>
      <c r="G46" s="72">
        <f>G48</f>
        <v>50000</v>
      </c>
    </row>
    <row r="47" spans="1:7" x14ac:dyDescent="0.3">
      <c r="A47" s="189"/>
      <c r="B47" s="177"/>
      <c r="C47" s="177"/>
      <c r="D47" s="180"/>
      <c r="E47" s="182"/>
      <c r="F47" s="32" t="s">
        <v>35</v>
      </c>
      <c r="G47" s="71"/>
    </row>
    <row r="48" spans="1:7" ht="57" x14ac:dyDescent="0.3">
      <c r="A48" s="189"/>
      <c r="B48" s="177"/>
      <c r="C48" s="177"/>
      <c r="D48" s="180"/>
      <c r="E48" s="180">
        <v>11004</v>
      </c>
      <c r="F48" s="31" t="s">
        <v>254</v>
      </c>
      <c r="G48" s="72">
        <f>G50</f>
        <v>50000</v>
      </c>
    </row>
    <row r="49" spans="1:7" x14ac:dyDescent="0.3">
      <c r="A49" s="189"/>
      <c r="B49" s="177"/>
      <c r="C49" s="177"/>
      <c r="D49" s="180"/>
      <c r="E49" s="180"/>
      <c r="F49" s="32" t="s">
        <v>91</v>
      </c>
      <c r="G49" s="71"/>
    </row>
    <row r="50" spans="1:7" x14ac:dyDescent="0.3">
      <c r="A50" s="189"/>
      <c r="B50" s="177"/>
      <c r="C50" s="177"/>
      <c r="D50" s="180"/>
      <c r="E50" s="180"/>
      <c r="F50" s="33" t="s">
        <v>90</v>
      </c>
      <c r="G50" s="71">
        <f>G52</f>
        <v>50000</v>
      </c>
    </row>
    <row r="51" spans="1:7" x14ac:dyDescent="0.3">
      <c r="A51" s="189"/>
      <c r="B51" s="177"/>
      <c r="C51" s="177"/>
      <c r="D51" s="180"/>
      <c r="E51" s="180"/>
      <c r="F51" s="32" t="s">
        <v>156</v>
      </c>
      <c r="G51" s="71"/>
    </row>
    <row r="52" spans="1:7" x14ac:dyDescent="0.3">
      <c r="A52" s="189"/>
      <c r="B52" s="177"/>
      <c r="C52" s="177"/>
      <c r="D52" s="180"/>
      <c r="E52" s="180"/>
      <c r="F52" s="31" t="s">
        <v>4</v>
      </c>
      <c r="G52" s="72">
        <f t="shared" ref="G52:G55" si="2">G53</f>
        <v>50000</v>
      </c>
    </row>
    <row r="53" spans="1:7" x14ac:dyDescent="0.3">
      <c r="A53" s="189"/>
      <c r="B53" s="177"/>
      <c r="C53" s="177"/>
      <c r="D53" s="180"/>
      <c r="E53" s="180"/>
      <c r="F53" s="31" t="s">
        <v>5</v>
      </c>
      <c r="G53" s="72">
        <f t="shared" si="2"/>
        <v>50000</v>
      </c>
    </row>
    <row r="54" spans="1:7" x14ac:dyDescent="0.3">
      <c r="A54" s="189"/>
      <c r="B54" s="177"/>
      <c r="C54" s="177"/>
      <c r="D54" s="180"/>
      <c r="E54" s="180"/>
      <c r="F54" s="31" t="s">
        <v>92</v>
      </c>
      <c r="G54" s="72">
        <f t="shared" si="2"/>
        <v>50000</v>
      </c>
    </row>
    <row r="55" spans="1:7" x14ac:dyDescent="0.3">
      <c r="A55" s="189"/>
      <c r="B55" s="177"/>
      <c r="C55" s="177"/>
      <c r="D55" s="180"/>
      <c r="E55" s="180"/>
      <c r="F55" s="34" t="s">
        <v>84</v>
      </c>
      <c r="G55" s="71">
        <f t="shared" si="2"/>
        <v>50000</v>
      </c>
    </row>
    <row r="56" spans="1:7" x14ac:dyDescent="0.3">
      <c r="A56" s="189"/>
      <c r="B56" s="184"/>
      <c r="C56" s="184"/>
      <c r="D56" s="180"/>
      <c r="E56" s="180"/>
      <c r="F56" s="34" t="s">
        <v>85</v>
      </c>
      <c r="G56" s="71">
        <v>50000</v>
      </c>
    </row>
    <row r="57" spans="1:7" x14ac:dyDescent="0.3">
      <c r="A57" s="189"/>
      <c r="B57" s="176" t="s">
        <v>71</v>
      </c>
      <c r="C57" s="185"/>
      <c r="D57" s="185"/>
      <c r="E57" s="185"/>
      <c r="F57" s="68" t="s">
        <v>72</v>
      </c>
      <c r="G57" s="72">
        <f>G59+G113+G128</f>
        <v>-272839.40000000002</v>
      </c>
    </row>
    <row r="58" spans="1:7" x14ac:dyDescent="0.3">
      <c r="A58" s="189"/>
      <c r="B58" s="177"/>
      <c r="C58" s="187"/>
      <c r="D58" s="186"/>
      <c r="E58" s="186"/>
      <c r="F58" s="70" t="s">
        <v>2</v>
      </c>
      <c r="G58" s="71"/>
    </row>
    <row r="59" spans="1:7" x14ac:dyDescent="0.3">
      <c r="A59" s="189"/>
      <c r="B59" s="177"/>
      <c r="C59" s="176" t="s">
        <v>31</v>
      </c>
      <c r="D59" s="186"/>
      <c r="E59" s="186"/>
      <c r="F59" s="68" t="s">
        <v>73</v>
      </c>
      <c r="G59" s="72">
        <f>G63+G78+G91+G104</f>
        <v>-660000</v>
      </c>
    </row>
    <row r="60" spans="1:7" x14ac:dyDescent="0.3">
      <c r="A60" s="189"/>
      <c r="B60" s="177"/>
      <c r="C60" s="177"/>
      <c r="D60" s="186"/>
      <c r="E60" s="186"/>
      <c r="F60" s="73" t="s">
        <v>2</v>
      </c>
      <c r="G60" s="71"/>
    </row>
    <row r="61" spans="1:7" x14ac:dyDescent="0.3">
      <c r="A61" s="189"/>
      <c r="B61" s="177"/>
      <c r="C61" s="177"/>
      <c r="D61" s="186"/>
      <c r="E61" s="186"/>
      <c r="F61" s="68" t="s">
        <v>25</v>
      </c>
      <c r="G61" s="72"/>
    </row>
    <row r="62" spans="1:7" x14ac:dyDescent="0.3">
      <c r="A62" s="189"/>
      <c r="B62" s="177"/>
      <c r="C62" s="177"/>
      <c r="D62" s="187"/>
      <c r="E62" s="186"/>
      <c r="F62" s="70" t="s">
        <v>2</v>
      </c>
      <c r="G62" s="71"/>
    </row>
    <row r="63" spans="1:7" x14ac:dyDescent="0.3">
      <c r="A63" s="189"/>
      <c r="B63" s="177"/>
      <c r="C63" s="177"/>
      <c r="D63" s="180">
        <v>1202</v>
      </c>
      <c r="E63" s="181"/>
      <c r="F63" s="74" t="s">
        <v>88</v>
      </c>
      <c r="G63" s="72">
        <f>G65</f>
        <v>-80000</v>
      </c>
    </row>
    <row r="64" spans="1:7" x14ac:dyDescent="0.3">
      <c r="A64" s="189"/>
      <c r="B64" s="177"/>
      <c r="C64" s="177"/>
      <c r="D64" s="180"/>
      <c r="E64" s="182"/>
      <c r="F64" s="32" t="s">
        <v>35</v>
      </c>
      <c r="G64" s="71"/>
    </row>
    <row r="65" spans="1:7" x14ac:dyDescent="0.3">
      <c r="A65" s="189"/>
      <c r="B65" s="177"/>
      <c r="C65" s="177"/>
      <c r="D65" s="180"/>
      <c r="E65" s="180">
        <v>11005</v>
      </c>
      <c r="F65" s="31" t="s">
        <v>161</v>
      </c>
      <c r="G65" s="72">
        <f>G67</f>
        <v>-80000</v>
      </c>
    </row>
    <row r="66" spans="1:7" x14ac:dyDescent="0.3">
      <c r="A66" s="189"/>
      <c r="B66" s="177"/>
      <c r="C66" s="177"/>
      <c r="D66" s="180"/>
      <c r="E66" s="180"/>
      <c r="F66" s="32" t="s">
        <v>91</v>
      </c>
      <c r="G66" s="71"/>
    </row>
    <row r="67" spans="1:7" x14ac:dyDescent="0.3">
      <c r="A67" s="189"/>
      <c r="B67" s="177"/>
      <c r="C67" s="177"/>
      <c r="D67" s="180"/>
      <c r="E67" s="180"/>
      <c r="F67" s="33" t="s">
        <v>90</v>
      </c>
      <c r="G67" s="71">
        <f>G69</f>
        <v>-80000</v>
      </c>
    </row>
    <row r="68" spans="1:7" ht="14.25" customHeight="1" x14ac:dyDescent="0.3">
      <c r="A68" s="189"/>
      <c r="B68" s="177"/>
      <c r="C68" s="177"/>
      <c r="D68" s="180"/>
      <c r="E68" s="180"/>
      <c r="F68" s="32" t="s">
        <v>156</v>
      </c>
      <c r="G68" s="71"/>
    </row>
    <row r="69" spans="1:7" x14ac:dyDescent="0.3">
      <c r="A69" s="189"/>
      <c r="B69" s="177"/>
      <c r="C69" s="177"/>
      <c r="D69" s="180"/>
      <c r="E69" s="180"/>
      <c r="F69" s="31" t="s">
        <v>4</v>
      </c>
      <c r="G69" s="72">
        <f t="shared" ref="G69:G72" si="3">G70</f>
        <v>-80000</v>
      </c>
    </row>
    <row r="70" spans="1:7" x14ac:dyDescent="0.3">
      <c r="A70" s="189"/>
      <c r="B70" s="177"/>
      <c r="C70" s="177"/>
      <c r="D70" s="180"/>
      <c r="E70" s="180"/>
      <c r="F70" s="31" t="s">
        <v>5</v>
      </c>
      <c r="G70" s="72">
        <f t="shared" si="3"/>
        <v>-80000</v>
      </c>
    </row>
    <row r="71" spans="1:7" x14ac:dyDescent="0.3">
      <c r="A71" s="189"/>
      <c r="B71" s="177"/>
      <c r="C71" s="177"/>
      <c r="D71" s="180"/>
      <c r="E71" s="180"/>
      <c r="F71" s="31" t="s">
        <v>158</v>
      </c>
      <c r="G71" s="72">
        <f t="shared" si="3"/>
        <v>-80000</v>
      </c>
    </row>
    <row r="72" spans="1:7" x14ac:dyDescent="0.3">
      <c r="A72" s="189"/>
      <c r="B72" s="177"/>
      <c r="C72" s="177"/>
      <c r="D72" s="180"/>
      <c r="E72" s="180"/>
      <c r="F72" s="34" t="s">
        <v>159</v>
      </c>
      <c r="G72" s="71">
        <f t="shared" si="3"/>
        <v>-80000</v>
      </c>
    </row>
    <row r="73" spans="1:7" x14ac:dyDescent="0.3">
      <c r="A73" s="189"/>
      <c r="B73" s="177"/>
      <c r="C73" s="177"/>
      <c r="D73" s="180"/>
      <c r="E73" s="180"/>
      <c r="F73" s="34" t="s">
        <v>160</v>
      </c>
      <c r="G73" s="71">
        <f>'1'!E95</f>
        <v>-80000</v>
      </c>
    </row>
    <row r="74" spans="1:7" x14ac:dyDescent="0.3">
      <c r="A74" s="189"/>
      <c r="B74" s="177"/>
      <c r="C74" s="177"/>
      <c r="D74" s="183"/>
      <c r="E74" s="183"/>
      <c r="F74" s="68" t="s">
        <v>25</v>
      </c>
      <c r="G74" s="71"/>
    </row>
    <row r="75" spans="1:7" x14ac:dyDescent="0.3">
      <c r="A75" s="189"/>
      <c r="B75" s="177"/>
      <c r="C75" s="177"/>
      <c r="D75" s="182"/>
      <c r="E75" s="181"/>
      <c r="F75" s="70" t="s">
        <v>2</v>
      </c>
      <c r="G75" s="71"/>
    </row>
    <row r="76" spans="1:7" ht="19.5" customHeight="1" x14ac:dyDescent="0.3">
      <c r="A76" s="189"/>
      <c r="B76" s="177"/>
      <c r="C76" s="177"/>
      <c r="D76" s="180">
        <v>1207</v>
      </c>
      <c r="E76" s="181"/>
      <c r="F76" s="74" t="s">
        <v>74</v>
      </c>
      <c r="G76" s="71"/>
    </row>
    <row r="77" spans="1:7" x14ac:dyDescent="0.3">
      <c r="A77" s="189"/>
      <c r="B77" s="177"/>
      <c r="C77" s="177"/>
      <c r="D77" s="180"/>
      <c r="E77" s="182"/>
      <c r="F77" s="32" t="s">
        <v>35</v>
      </c>
      <c r="G77" s="71"/>
    </row>
    <row r="78" spans="1:7" ht="28.5" x14ac:dyDescent="0.3">
      <c r="A78" s="189"/>
      <c r="B78" s="177"/>
      <c r="C78" s="177"/>
      <c r="D78" s="180"/>
      <c r="E78" s="180">
        <v>11001</v>
      </c>
      <c r="F78" s="31" t="s">
        <v>75</v>
      </c>
      <c r="G78" s="72">
        <f>G80</f>
        <v>900000</v>
      </c>
    </row>
    <row r="79" spans="1:7" x14ac:dyDescent="0.3">
      <c r="A79" s="189"/>
      <c r="B79" s="177"/>
      <c r="C79" s="177"/>
      <c r="D79" s="180"/>
      <c r="E79" s="180"/>
      <c r="F79" s="32" t="s">
        <v>91</v>
      </c>
      <c r="G79" s="71"/>
    </row>
    <row r="80" spans="1:7" x14ac:dyDescent="0.3">
      <c r="A80" s="189"/>
      <c r="B80" s="177"/>
      <c r="C80" s="177"/>
      <c r="D80" s="180"/>
      <c r="E80" s="180"/>
      <c r="F80" s="33" t="s">
        <v>90</v>
      </c>
      <c r="G80" s="71">
        <f>G82</f>
        <v>900000</v>
      </c>
    </row>
    <row r="81" spans="1:7" x14ac:dyDescent="0.3">
      <c r="A81" s="189"/>
      <c r="B81" s="177"/>
      <c r="C81" s="177"/>
      <c r="D81" s="180"/>
      <c r="E81" s="180"/>
      <c r="F81" s="32" t="s">
        <v>156</v>
      </c>
      <c r="G81" s="71"/>
    </row>
    <row r="82" spans="1:7" x14ac:dyDescent="0.3">
      <c r="A82" s="189"/>
      <c r="B82" s="177"/>
      <c r="C82" s="177"/>
      <c r="D82" s="180"/>
      <c r="E82" s="180"/>
      <c r="F82" s="31" t="s">
        <v>4</v>
      </c>
      <c r="G82" s="72">
        <f t="shared" ref="G82:G85" si="4">G83</f>
        <v>900000</v>
      </c>
    </row>
    <row r="83" spans="1:7" x14ac:dyDescent="0.3">
      <c r="A83" s="189"/>
      <c r="B83" s="177"/>
      <c r="C83" s="177"/>
      <c r="D83" s="180"/>
      <c r="E83" s="180"/>
      <c r="F83" s="31" t="s">
        <v>5</v>
      </c>
      <c r="G83" s="72">
        <f t="shared" si="4"/>
        <v>900000</v>
      </c>
    </row>
    <row r="84" spans="1:7" x14ac:dyDescent="0.3">
      <c r="A84" s="189"/>
      <c r="B84" s="177"/>
      <c r="C84" s="177"/>
      <c r="D84" s="180"/>
      <c r="E84" s="180"/>
      <c r="F84" s="31" t="s">
        <v>92</v>
      </c>
      <c r="G84" s="72">
        <f t="shared" si="4"/>
        <v>900000</v>
      </c>
    </row>
    <row r="85" spans="1:7" x14ac:dyDescent="0.3">
      <c r="A85" s="189"/>
      <c r="B85" s="177"/>
      <c r="C85" s="177"/>
      <c r="D85" s="180"/>
      <c r="E85" s="180"/>
      <c r="F85" s="34" t="s">
        <v>84</v>
      </c>
      <c r="G85" s="71">
        <f t="shared" si="4"/>
        <v>900000</v>
      </c>
    </row>
    <row r="86" spans="1:7" x14ac:dyDescent="0.3">
      <c r="A86" s="189"/>
      <c r="B86" s="177"/>
      <c r="C86" s="177"/>
      <c r="D86" s="180"/>
      <c r="E86" s="180"/>
      <c r="F86" s="34" t="s">
        <v>85</v>
      </c>
      <c r="G86" s="71">
        <f>'1'!E108</f>
        <v>900000</v>
      </c>
    </row>
    <row r="87" spans="1:7" x14ac:dyDescent="0.3">
      <c r="A87" s="189"/>
      <c r="B87" s="177"/>
      <c r="C87" s="177"/>
      <c r="D87" s="183"/>
      <c r="E87" s="183"/>
      <c r="F87" s="68" t="s">
        <v>25</v>
      </c>
      <c r="G87" s="71"/>
    </row>
    <row r="88" spans="1:7" x14ac:dyDescent="0.3">
      <c r="A88" s="189"/>
      <c r="B88" s="177"/>
      <c r="C88" s="177"/>
      <c r="D88" s="182"/>
      <c r="E88" s="181"/>
      <c r="F88" s="70" t="s">
        <v>2</v>
      </c>
      <c r="G88" s="71"/>
    </row>
    <row r="89" spans="1:7" ht="17.25" customHeight="1" x14ac:dyDescent="0.3">
      <c r="A89" s="189"/>
      <c r="B89" s="177"/>
      <c r="C89" s="177"/>
      <c r="D89" s="180">
        <v>1207</v>
      </c>
      <c r="E89" s="181"/>
      <c r="F89" s="74" t="s">
        <v>74</v>
      </c>
      <c r="G89" s="71"/>
    </row>
    <row r="90" spans="1:7" x14ac:dyDescent="0.3">
      <c r="A90" s="189"/>
      <c r="B90" s="177"/>
      <c r="C90" s="177"/>
      <c r="D90" s="180"/>
      <c r="E90" s="182"/>
      <c r="F90" s="32" t="s">
        <v>35</v>
      </c>
      <c r="G90" s="71"/>
    </row>
    <row r="91" spans="1:7" ht="28.5" x14ac:dyDescent="0.3">
      <c r="A91" s="189"/>
      <c r="B91" s="177"/>
      <c r="C91" s="177"/>
      <c r="D91" s="180"/>
      <c r="E91" s="180">
        <v>11003</v>
      </c>
      <c r="F91" s="31" t="s">
        <v>219</v>
      </c>
      <c r="G91" s="72">
        <f>G93</f>
        <v>-1500000</v>
      </c>
    </row>
    <row r="92" spans="1:7" x14ac:dyDescent="0.3">
      <c r="A92" s="189"/>
      <c r="B92" s="177"/>
      <c r="C92" s="177"/>
      <c r="D92" s="180"/>
      <c r="E92" s="180"/>
      <c r="F92" s="32" t="s">
        <v>91</v>
      </c>
      <c r="G92" s="71"/>
    </row>
    <row r="93" spans="1:7" x14ac:dyDescent="0.3">
      <c r="A93" s="189"/>
      <c r="B93" s="177"/>
      <c r="C93" s="177"/>
      <c r="D93" s="180"/>
      <c r="E93" s="180"/>
      <c r="F93" s="33" t="s">
        <v>90</v>
      </c>
      <c r="G93" s="71">
        <f>G95</f>
        <v>-1500000</v>
      </c>
    </row>
    <row r="94" spans="1:7" x14ac:dyDescent="0.3">
      <c r="A94" s="189"/>
      <c r="B94" s="177"/>
      <c r="C94" s="177"/>
      <c r="D94" s="180"/>
      <c r="E94" s="180"/>
      <c r="F94" s="32" t="s">
        <v>156</v>
      </c>
      <c r="G94" s="71"/>
    </row>
    <row r="95" spans="1:7" x14ac:dyDescent="0.3">
      <c r="A95" s="189"/>
      <c r="B95" s="177"/>
      <c r="C95" s="177"/>
      <c r="D95" s="180"/>
      <c r="E95" s="180"/>
      <c r="F95" s="31" t="s">
        <v>4</v>
      </c>
      <c r="G95" s="72">
        <f t="shared" ref="G95:G98" si="5">G96</f>
        <v>-1500000</v>
      </c>
    </row>
    <row r="96" spans="1:7" x14ac:dyDescent="0.3">
      <c r="A96" s="189"/>
      <c r="B96" s="177"/>
      <c r="C96" s="177"/>
      <c r="D96" s="180"/>
      <c r="E96" s="180"/>
      <c r="F96" s="31" t="s">
        <v>5</v>
      </c>
      <c r="G96" s="72">
        <f t="shared" si="5"/>
        <v>-1500000</v>
      </c>
    </row>
    <row r="97" spans="1:7" x14ac:dyDescent="0.3">
      <c r="A97" s="189"/>
      <c r="B97" s="177"/>
      <c r="C97" s="177"/>
      <c r="D97" s="180"/>
      <c r="E97" s="180"/>
      <c r="F97" s="31" t="s">
        <v>158</v>
      </c>
      <c r="G97" s="72">
        <f t="shared" si="5"/>
        <v>-1500000</v>
      </c>
    </row>
    <row r="98" spans="1:7" x14ac:dyDescent="0.3">
      <c r="A98" s="189"/>
      <c r="B98" s="177"/>
      <c r="C98" s="177"/>
      <c r="D98" s="180"/>
      <c r="E98" s="180"/>
      <c r="F98" s="34" t="s">
        <v>159</v>
      </c>
      <c r="G98" s="71">
        <f t="shared" si="5"/>
        <v>-1500000</v>
      </c>
    </row>
    <row r="99" spans="1:7" x14ac:dyDescent="0.3">
      <c r="A99" s="189"/>
      <c r="B99" s="177"/>
      <c r="C99" s="177"/>
      <c r="D99" s="180"/>
      <c r="E99" s="180"/>
      <c r="F99" s="34" t="s">
        <v>160</v>
      </c>
      <c r="G99" s="71">
        <f>'1'!E113</f>
        <v>-1500000</v>
      </c>
    </row>
    <row r="100" spans="1:7" x14ac:dyDescent="0.3">
      <c r="A100" s="189"/>
      <c r="B100" s="177"/>
      <c r="C100" s="177"/>
      <c r="D100" s="183"/>
      <c r="E100" s="183"/>
      <c r="F100" s="68" t="s">
        <v>25</v>
      </c>
      <c r="G100" s="71"/>
    </row>
    <row r="101" spans="1:7" x14ac:dyDescent="0.3">
      <c r="A101" s="189"/>
      <c r="B101" s="177"/>
      <c r="C101" s="177"/>
      <c r="D101" s="182"/>
      <c r="E101" s="181"/>
      <c r="F101" s="70" t="s">
        <v>2</v>
      </c>
      <c r="G101" s="71"/>
    </row>
    <row r="102" spans="1:7" ht="15" customHeight="1" x14ac:dyDescent="0.3">
      <c r="A102" s="189"/>
      <c r="B102" s="177"/>
      <c r="C102" s="177"/>
      <c r="D102" s="180">
        <v>1207</v>
      </c>
      <c r="E102" s="181"/>
      <c r="F102" s="74" t="s">
        <v>74</v>
      </c>
      <c r="G102" s="71"/>
    </row>
    <row r="103" spans="1:7" x14ac:dyDescent="0.3">
      <c r="A103" s="189"/>
      <c r="B103" s="177"/>
      <c r="C103" s="177"/>
      <c r="D103" s="180"/>
      <c r="E103" s="182"/>
      <c r="F103" s="32" t="s">
        <v>35</v>
      </c>
      <c r="G103" s="71"/>
    </row>
    <row r="104" spans="1:7" x14ac:dyDescent="0.3">
      <c r="A104" s="189"/>
      <c r="B104" s="177"/>
      <c r="C104" s="177"/>
      <c r="D104" s="180"/>
      <c r="E104" s="180">
        <v>11007</v>
      </c>
      <c r="F104" s="31" t="s">
        <v>218</v>
      </c>
      <c r="G104" s="72">
        <f>G106</f>
        <v>20000</v>
      </c>
    </row>
    <row r="105" spans="1:7" x14ac:dyDescent="0.3">
      <c r="A105" s="189"/>
      <c r="B105" s="177"/>
      <c r="C105" s="177"/>
      <c r="D105" s="180"/>
      <c r="E105" s="180"/>
      <c r="F105" s="32" t="s">
        <v>91</v>
      </c>
      <c r="G105" s="71"/>
    </row>
    <row r="106" spans="1:7" x14ac:dyDescent="0.3">
      <c r="A106" s="189"/>
      <c r="B106" s="177"/>
      <c r="C106" s="177"/>
      <c r="D106" s="180"/>
      <c r="E106" s="180"/>
      <c r="F106" s="33" t="s">
        <v>90</v>
      </c>
      <c r="G106" s="71">
        <f>G108</f>
        <v>20000</v>
      </c>
    </row>
    <row r="107" spans="1:7" x14ac:dyDescent="0.3">
      <c r="A107" s="189"/>
      <c r="B107" s="177"/>
      <c r="C107" s="177"/>
      <c r="D107" s="180"/>
      <c r="E107" s="180"/>
      <c r="F107" s="32" t="s">
        <v>156</v>
      </c>
      <c r="G107" s="71"/>
    </row>
    <row r="108" spans="1:7" x14ac:dyDescent="0.3">
      <c r="A108" s="189"/>
      <c r="B108" s="177"/>
      <c r="C108" s="177"/>
      <c r="D108" s="180"/>
      <c r="E108" s="180"/>
      <c r="F108" s="31" t="s">
        <v>4</v>
      </c>
      <c r="G108" s="72">
        <f t="shared" ref="G108:G111" si="6">G109</f>
        <v>20000</v>
      </c>
    </row>
    <row r="109" spans="1:7" x14ac:dyDescent="0.3">
      <c r="A109" s="189"/>
      <c r="B109" s="177"/>
      <c r="C109" s="177"/>
      <c r="D109" s="180"/>
      <c r="E109" s="180"/>
      <c r="F109" s="31" t="s">
        <v>5</v>
      </c>
      <c r="G109" s="72">
        <f t="shared" si="6"/>
        <v>20000</v>
      </c>
    </row>
    <row r="110" spans="1:7" x14ac:dyDescent="0.3">
      <c r="A110" s="189"/>
      <c r="B110" s="177"/>
      <c r="C110" s="177"/>
      <c r="D110" s="180"/>
      <c r="E110" s="180"/>
      <c r="F110" s="31" t="s">
        <v>92</v>
      </c>
      <c r="G110" s="72">
        <f t="shared" si="6"/>
        <v>20000</v>
      </c>
    </row>
    <row r="111" spans="1:7" x14ac:dyDescent="0.3">
      <c r="A111" s="189"/>
      <c r="B111" s="177"/>
      <c r="C111" s="177"/>
      <c r="D111" s="180"/>
      <c r="E111" s="180"/>
      <c r="F111" s="34" t="s">
        <v>84</v>
      </c>
      <c r="G111" s="71">
        <f t="shared" si="6"/>
        <v>20000</v>
      </c>
    </row>
    <row r="112" spans="1:7" x14ac:dyDescent="0.3">
      <c r="A112" s="189"/>
      <c r="B112" s="177"/>
      <c r="C112" s="177"/>
      <c r="D112" s="180"/>
      <c r="E112" s="180"/>
      <c r="F112" s="34" t="s">
        <v>85</v>
      </c>
      <c r="G112" s="71">
        <f>'1'!E119</f>
        <v>20000</v>
      </c>
    </row>
    <row r="113" spans="1:7" x14ac:dyDescent="0.3">
      <c r="A113" s="189"/>
      <c r="B113" s="177"/>
      <c r="C113" s="176" t="s">
        <v>86</v>
      </c>
      <c r="D113" s="178"/>
      <c r="E113" s="178"/>
      <c r="F113" s="68" t="s">
        <v>87</v>
      </c>
      <c r="G113" s="72">
        <f>G117</f>
        <v>77160.600000000006</v>
      </c>
    </row>
    <row r="114" spans="1:7" x14ac:dyDescent="0.3">
      <c r="A114" s="189"/>
      <c r="B114" s="177"/>
      <c r="C114" s="177"/>
      <c r="D114" s="178"/>
      <c r="E114" s="178"/>
      <c r="F114" s="70" t="s">
        <v>2</v>
      </c>
      <c r="G114" s="71"/>
    </row>
    <row r="115" spans="1:7" x14ac:dyDescent="0.3">
      <c r="A115" s="189"/>
      <c r="B115" s="177"/>
      <c r="C115" s="177"/>
      <c r="D115" s="178"/>
      <c r="E115" s="178"/>
      <c r="F115" s="68" t="s">
        <v>25</v>
      </c>
      <c r="G115" s="71"/>
    </row>
    <row r="116" spans="1:7" x14ac:dyDescent="0.3">
      <c r="A116" s="189"/>
      <c r="B116" s="177"/>
      <c r="C116" s="177"/>
      <c r="D116" s="178"/>
      <c r="E116" s="178"/>
      <c r="F116" s="70" t="s">
        <v>2</v>
      </c>
      <c r="G116" s="71"/>
    </row>
    <row r="117" spans="1:7" x14ac:dyDescent="0.3">
      <c r="A117" s="189"/>
      <c r="B117" s="177"/>
      <c r="C117" s="177"/>
      <c r="D117" s="180">
        <v>1202</v>
      </c>
      <c r="E117" s="178"/>
      <c r="F117" s="74" t="s">
        <v>88</v>
      </c>
      <c r="G117" s="72">
        <f>G119</f>
        <v>77160.600000000006</v>
      </c>
    </row>
    <row r="118" spans="1:7" x14ac:dyDescent="0.3">
      <c r="A118" s="189"/>
      <c r="B118" s="177"/>
      <c r="C118" s="177"/>
      <c r="D118" s="180"/>
      <c r="E118" s="178"/>
      <c r="F118" s="32" t="s">
        <v>35</v>
      </c>
      <c r="G118" s="71"/>
    </row>
    <row r="119" spans="1:7" ht="29.25" x14ac:dyDescent="0.3">
      <c r="A119" s="189"/>
      <c r="B119" s="177"/>
      <c r="C119" s="177"/>
      <c r="D119" s="180"/>
      <c r="E119" s="180">
        <v>11004</v>
      </c>
      <c r="F119" s="74" t="s">
        <v>221</v>
      </c>
      <c r="G119" s="72">
        <f>G121</f>
        <v>77160.600000000006</v>
      </c>
    </row>
    <row r="120" spans="1:7" x14ac:dyDescent="0.3">
      <c r="A120" s="189"/>
      <c r="B120" s="177"/>
      <c r="C120" s="177"/>
      <c r="D120" s="180"/>
      <c r="E120" s="180"/>
      <c r="F120" s="32" t="s">
        <v>76</v>
      </c>
      <c r="G120" s="71"/>
    </row>
    <row r="121" spans="1:7" x14ac:dyDescent="0.3">
      <c r="A121" s="189"/>
      <c r="B121" s="177"/>
      <c r="C121" s="177"/>
      <c r="D121" s="180"/>
      <c r="E121" s="180"/>
      <c r="F121" s="33" t="s">
        <v>77</v>
      </c>
      <c r="G121" s="71">
        <f>G123</f>
        <v>77160.600000000006</v>
      </c>
    </row>
    <row r="122" spans="1:7" ht="15.75" customHeight="1" x14ac:dyDescent="0.3">
      <c r="A122" s="189"/>
      <c r="B122" s="177"/>
      <c r="C122" s="177"/>
      <c r="D122" s="180"/>
      <c r="E122" s="180"/>
      <c r="F122" s="32" t="s">
        <v>78</v>
      </c>
      <c r="G122" s="71"/>
    </row>
    <row r="123" spans="1:7" x14ac:dyDescent="0.3">
      <c r="A123" s="189"/>
      <c r="B123" s="177"/>
      <c r="C123" s="177"/>
      <c r="D123" s="180"/>
      <c r="E123" s="180"/>
      <c r="F123" s="31" t="s">
        <v>79</v>
      </c>
      <c r="G123" s="72">
        <f t="shared" ref="G123:G126" si="7">G124</f>
        <v>77160.600000000006</v>
      </c>
    </row>
    <row r="124" spans="1:7" x14ac:dyDescent="0.3">
      <c r="A124" s="189"/>
      <c r="B124" s="177"/>
      <c r="C124" s="177"/>
      <c r="D124" s="180"/>
      <c r="E124" s="180"/>
      <c r="F124" s="31" t="s">
        <v>80</v>
      </c>
      <c r="G124" s="72">
        <f t="shared" si="7"/>
        <v>77160.600000000006</v>
      </c>
    </row>
    <row r="125" spans="1:7" x14ac:dyDescent="0.3">
      <c r="A125" s="189"/>
      <c r="B125" s="177"/>
      <c r="C125" s="177"/>
      <c r="D125" s="180"/>
      <c r="E125" s="180"/>
      <c r="F125" s="31" t="s">
        <v>81</v>
      </c>
      <c r="G125" s="72">
        <f t="shared" si="7"/>
        <v>77160.600000000006</v>
      </c>
    </row>
    <row r="126" spans="1:7" x14ac:dyDescent="0.3">
      <c r="A126" s="189"/>
      <c r="B126" s="177"/>
      <c r="C126" s="177"/>
      <c r="D126" s="180"/>
      <c r="E126" s="180"/>
      <c r="F126" s="34" t="s">
        <v>82</v>
      </c>
      <c r="G126" s="71">
        <f t="shared" si="7"/>
        <v>77160.600000000006</v>
      </c>
    </row>
    <row r="127" spans="1:7" x14ac:dyDescent="0.3">
      <c r="A127" s="189"/>
      <c r="B127" s="177"/>
      <c r="C127" s="177"/>
      <c r="D127" s="180"/>
      <c r="E127" s="180"/>
      <c r="F127" s="34" t="s">
        <v>83</v>
      </c>
      <c r="G127" s="71">
        <f>'1'!E89</f>
        <v>77160.600000000006</v>
      </c>
    </row>
    <row r="128" spans="1:7" x14ac:dyDescent="0.3">
      <c r="A128" s="189"/>
      <c r="B128" s="177"/>
      <c r="C128" s="176" t="s">
        <v>71</v>
      </c>
      <c r="D128" s="178"/>
      <c r="E128" s="178"/>
      <c r="F128" s="68" t="s">
        <v>89</v>
      </c>
      <c r="G128" s="72">
        <f>+G132+G145</f>
        <v>310000</v>
      </c>
    </row>
    <row r="129" spans="1:7" x14ac:dyDescent="0.3">
      <c r="A129" s="189"/>
      <c r="B129" s="177"/>
      <c r="C129" s="177"/>
      <c r="D129" s="178"/>
      <c r="E129" s="178"/>
      <c r="F129" s="70" t="s">
        <v>2</v>
      </c>
      <c r="G129" s="71"/>
    </row>
    <row r="130" spans="1:7" x14ac:dyDescent="0.3">
      <c r="A130" s="189"/>
      <c r="B130" s="177"/>
      <c r="C130" s="177"/>
      <c r="D130" s="183"/>
      <c r="E130" s="183"/>
      <c r="F130" s="68" t="s">
        <v>25</v>
      </c>
      <c r="G130" s="71"/>
    </row>
    <row r="131" spans="1:7" x14ac:dyDescent="0.3">
      <c r="A131" s="189"/>
      <c r="B131" s="177"/>
      <c r="C131" s="177"/>
      <c r="D131" s="182"/>
      <c r="E131" s="181"/>
      <c r="F131" s="70" t="s">
        <v>2</v>
      </c>
      <c r="G131" s="71"/>
    </row>
    <row r="132" spans="1:7" x14ac:dyDescent="0.3">
      <c r="A132" s="189"/>
      <c r="B132" s="177"/>
      <c r="C132" s="177"/>
      <c r="D132" s="180">
        <v>1200</v>
      </c>
      <c r="E132" s="181"/>
      <c r="F132" s="74" t="s">
        <v>93</v>
      </c>
      <c r="G132" s="72">
        <f>G134</f>
        <v>360000</v>
      </c>
    </row>
    <row r="133" spans="1:7" x14ac:dyDescent="0.3">
      <c r="A133" s="189"/>
      <c r="B133" s="177"/>
      <c r="C133" s="177"/>
      <c r="D133" s="180"/>
      <c r="E133" s="182"/>
      <c r="F133" s="32" t="s">
        <v>35</v>
      </c>
      <c r="G133" s="71"/>
    </row>
    <row r="134" spans="1:7" x14ac:dyDescent="0.3">
      <c r="A134" s="189"/>
      <c r="B134" s="177"/>
      <c r="C134" s="177"/>
      <c r="D134" s="180"/>
      <c r="E134" s="180">
        <v>11003</v>
      </c>
      <c r="F134" s="74" t="s">
        <v>162</v>
      </c>
      <c r="G134" s="72">
        <f>G136</f>
        <v>360000</v>
      </c>
    </row>
    <row r="135" spans="1:7" x14ac:dyDescent="0.3">
      <c r="A135" s="189"/>
      <c r="B135" s="177"/>
      <c r="C135" s="177"/>
      <c r="D135" s="180"/>
      <c r="E135" s="180"/>
      <c r="F135" s="32" t="s">
        <v>76</v>
      </c>
      <c r="G135" s="71"/>
    </row>
    <row r="136" spans="1:7" x14ac:dyDescent="0.3">
      <c r="A136" s="189"/>
      <c r="B136" s="177"/>
      <c r="C136" s="177"/>
      <c r="D136" s="180"/>
      <c r="E136" s="180"/>
      <c r="F136" s="33" t="s">
        <v>77</v>
      </c>
      <c r="G136" s="71">
        <f>G138</f>
        <v>360000</v>
      </c>
    </row>
    <row r="137" spans="1:7" ht="18" customHeight="1" x14ac:dyDescent="0.3">
      <c r="A137" s="189"/>
      <c r="B137" s="177"/>
      <c r="C137" s="177"/>
      <c r="D137" s="180"/>
      <c r="E137" s="180"/>
      <c r="F137" s="32" t="s">
        <v>78</v>
      </c>
      <c r="G137" s="71"/>
    </row>
    <row r="138" spans="1:7" x14ac:dyDescent="0.3">
      <c r="A138" s="189"/>
      <c r="B138" s="177"/>
      <c r="C138" s="177"/>
      <c r="D138" s="180"/>
      <c r="E138" s="180"/>
      <c r="F138" s="31" t="s">
        <v>79</v>
      </c>
      <c r="G138" s="72">
        <f t="shared" ref="G138:G141" si="8">G139</f>
        <v>360000</v>
      </c>
    </row>
    <row r="139" spans="1:7" x14ac:dyDescent="0.3">
      <c r="A139" s="189"/>
      <c r="B139" s="177"/>
      <c r="C139" s="177"/>
      <c r="D139" s="180"/>
      <c r="E139" s="180"/>
      <c r="F139" s="31" t="s">
        <v>80</v>
      </c>
      <c r="G139" s="72">
        <f t="shared" si="8"/>
        <v>360000</v>
      </c>
    </row>
    <row r="140" spans="1:7" x14ac:dyDescent="0.3">
      <c r="A140" s="189"/>
      <c r="B140" s="177"/>
      <c r="C140" s="177"/>
      <c r="D140" s="180"/>
      <c r="E140" s="180"/>
      <c r="F140" s="31" t="s">
        <v>163</v>
      </c>
      <c r="G140" s="72">
        <f t="shared" si="8"/>
        <v>360000</v>
      </c>
    </row>
    <row r="141" spans="1:7" x14ac:dyDescent="0.3">
      <c r="A141" s="189"/>
      <c r="B141" s="177"/>
      <c r="C141" s="177"/>
      <c r="D141" s="180"/>
      <c r="E141" s="180"/>
      <c r="F141" s="34" t="s">
        <v>82</v>
      </c>
      <c r="G141" s="71">
        <f t="shared" si="8"/>
        <v>360000</v>
      </c>
    </row>
    <row r="142" spans="1:7" x14ac:dyDescent="0.3">
      <c r="A142" s="189"/>
      <c r="B142" s="177"/>
      <c r="C142" s="177"/>
      <c r="D142" s="180"/>
      <c r="E142" s="180"/>
      <c r="F142" s="34" t="s">
        <v>85</v>
      </c>
      <c r="G142" s="71">
        <f>'1'!E64</f>
        <v>360000</v>
      </c>
    </row>
    <row r="143" spans="1:7" x14ac:dyDescent="0.3">
      <c r="A143" s="189"/>
      <c r="B143" s="177"/>
      <c r="C143" s="177"/>
      <c r="D143" s="183"/>
      <c r="E143" s="183"/>
      <c r="F143" s="68" t="s">
        <v>25</v>
      </c>
      <c r="G143" s="71"/>
    </row>
    <row r="144" spans="1:7" x14ac:dyDescent="0.3">
      <c r="A144" s="189"/>
      <c r="B144" s="177"/>
      <c r="C144" s="177"/>
      <c r="D144" s="182"/>
      <c r="E144" s="181"/>
      <c r="F144" s="70" t="s">
        <v>2</v>
      </c>
      <c r="G144" s="71"/>
    </row>
    <row r="145" spans="1:7" x14ac:dyDescent="0.3">
      <c r="A145" s="189"/>
      <c r="B145" s="177"/>
      <c r="C145" s="177"/>
      <c r="D145" s="180">
        <v>1200</v>
      </c>
      <c r="E145" s="181"/>
      <c r="F145" s="74" t="s">
        <v>93</v>
      </c>
      <c r="G145" s="72">
        <f>G147</f>
        <v>-50000</v>
      </c>
    </row>
    <row r="146" spans="1:7" x14ac:dyDescent="0.3">
      <c r="A146" s="189"/>
      <c r="B146" s="177"/>
      <c r="C146" s="177"/>
      <c r="D146" s="180"/>
      <c r="E146" s="182"/>
      <c r="F146" s="32" t="s">
        <v>35</v>
      </c>
      <c r="G146" s="71"/>
    </row>
    <row r="147" spans="1:7" ht="29.25" x14ac:dyDescent="0.3">
      <c r="A147" s="189"/>
      <c r="B147" s="177"/>
      <c r="C147" s="177"/>
      <c r="D147" s="180"/>
      <c r="E147" s="180">
        <v>11006</v>
      </c>
      <c r="F147" s="74" t="s">
        <v>164</v>
      </c>
      <c r="G147" s="72">
        <f>G149</f>
        <v>-50000</v>
      </c>
    </row>
    <row r="148" spans="1:7" x14ac:dyDescent="0.3">
      <c r="A148" s="189"/>
      <c r="B148" s="177"/>
      <c r="C148" s="177"/>
      <c r="D148" s="180"/>
      <c r="E148" s="180"/>
      <c r="F148" s="32" t="s">
        <v>76</v>
      </c>
      <c r="G148" s="71"/>
    </row>
    <row r="149" spans="1:7" x14ac:dyDescent="0.3">
      <c r="A149" s="189"/>
      <c r="B149" s="177"/>
      <c r="C149" s="177"/>
      <c r="D149" s="180"/>
      <c r="E149" s="180"/>
      <c r="F149" s="33" t="s">
        <v>77</v>
      </c>
      <c r="G149" s="71">
        <f>G151</f>
        <v>-50000</v>
      </c>
    </row>
    <row r="150" spans="1:7" x14ac:dyDescent="0.3">
      <c r="A150" s="189"/>
      <c r="B150" s="177"/>
      <c r="C150" s="177"/>
      <c r="D150" s="180"/>
      <c r="E150" s="180"/>
      <c r="F150" s="32" t="s">
        <v>78</v>
      </c>
      <c r="G150" s="71"/>
    </row>
    <row r="151" spans="1:7" x14ac:dyDescent="0.3">
      <c r="A151" s="189"/>
      <c r="B151" s="177"/>
      <c r="C151" s="177"/>
      <c r="D151" s="180"/>
      <c r="E151" s="180"/>
      <c r="F151" s="31" t="s">
        <v>79</v>
      </c>
      <c r="G151" s="72">
        <f t="shared" ref="G151:G154" si="9">G152</f>
        <v>-50000</v>
      </c>
    </row>
    <row r="152" spans="1:7" x14ac:dyDescent="0.3">
      <c r="A152" s="189"/>
      <c r="B152" s="177"/>
      <c r="C152" s="177"/>
      <c r="D152" s="180"/>
      <c r="E152" s="180"/>
      <c r="F152" s="31" t="s">
        <v>80</v>
      </c>
      <c r="G152" s="72">
        <f t="shared" si="9"/>
        <v>-50000</v>
      </c>
    </row>
    <row r="153" spans="1:7" x14ac:dyDescent="0.3">
      <c r="A153" s="189"/>
      <c r="B153" s="177"/>
      <c r="C153" s="177"/>
      <c r="D153" s="180"/>
      <c r="E153" s="180"/>
      <c r="F153" s="31" t="s">
        <v>163</v>
      </c>
      <c r="G153" s="72">
        <f t="shared" si="9"/>
        <v>-50000</v>
      </c>
    </row>
    <row r="154" spans="1:7" x14ac:dyDescent="0.3">
      <c r="A154" s="189"/>
      <c r="B154" s="177"/>
      <c r="C154" s="177"/>
      <c r="D154" s="180"/>
      <c r="E154" s="180"/>
      <c r="F154" s="34" t="s">
        <v>82</v>
      </c>
      <c r="G154" s="71">
        <f t="shared" si="9"/>
        <v>-50000</v>
      </c>
    </row>
    <row r="155" spans="1:7" x14ac:dyDescent="0.3">
      <c r="A155" s="189"/>
      <c r="B155" s="184"/>
      <c r="C155" s="184"/>
      <c r="D155" s="180"/>
      <c r="E155" s="180"/>
      <c r="F155" s="34" t="s">
        <v>85</v>
      </c>
      <c r="G155" s="71">
        <f>'1'!E70</f>
        <v>-50000</v>
      </c>
    </row>
    <row r="156" spans="1:7" x14ac:dyDescent="0.3">
      <c r="A156" s="189"/>
      <c r="B156" s="176" t="s">
        <v>39</v>
      </c>
      <c r="C156" s="178"/>
      <c r="D156" s="178"/>
      <c r="E156" s="179"/>
      <c r="F156" s="74" t="s">
        <v>222</v>
      </c>
      <c r="G156" s="72">
        <f>+G160</f>
        <v>20000</v>
      </c>
    </row>
    <row r="157" spans="1:7" x14ac:dyDescent="0.3">
      <c r="A157" s="189"/>
      <c r="B157" s="177"/>
      <c r="C157" s="178"/>
      <c r="D157" s="178"/>
      <c r="E157" s="179"/>
      <c r="F157" s="70" t="s">
        <v>2</v>
      </c>
      <c r="G157" s="71"/>
    </row>
    <row r="158" spans="1:7" x14ac:dyDescent="0.3">
      <c r="A158" s="189"/>
      <c r="B158" s="177"/>
      <c r="C158" s="176" t="s">
        <v>31</v>
      </c>
      <c r="D158" s="178"/>
      <c r="E158" s="179"/>
      <c r="F158" s="74" t="s">
        <v>222</v>
      </c>
      <c r="G158" s="71"/>
    </row>
    <row r="159" spans="1:7" x14ac:dyDescent="0.3">
      <c r="A159" s="189"/>
      <c r="B159" s="177"/>
      <c r="C159" s="177"/>
      <c r="D159" s="178"/>
      <c r="E159" s="179"/>
      <c r="F159" s="70" t="s">
        <v>2</v>
      </c>
      <c r="G159" s="71"/>
    </row>
    <row r="160" spans="1:7" x14ac:dyDescent="0.3">
      <c r="A160" s="189"/>
      <c r="B160" s="177"/>
      <c r="C160" s="177"/>
      <c r="D160" s="178"/>
      <c r="E160" s="179"/>
      <c r="F160" s="68" t="s">
        <v>25</v>
      </c>
      <c r="G160" s="72">
        <f>G162</f>
        <v>20000</v>
      </c>
    </row>
    <row r="161" spans="1:7" x14ac:dyDescent="0.3">
      <c r="A161" s="189"/>
      <c r="B161" s="177"/>
      <c r="C161" s="177"/>
      <c r="D161" s="178"/>
      <c r="E161" s="179"/>
      <c r="F161" s="70" t="s">
        <v>2</v>
      </c>
      <c r="G161" s="71"/>
    </row>
    <row r="162" spans="1:7" x14ac:dyDescent="0.3">
      <c r="A162" s="189"/>
      <c r="B162" s="177"/>
      <c r="C162" s="177"/>
      <c r="D162" s="180">
        <v>1003</v>
      </c>
      <c r="E162" s="179"/>
      <c r="F162" s="74" t="s">
        <v>204</v>
      </c>
      <c r="G162" s="72">
        <f>G164</f>
        <v>20000</v>
      </c>
    </row>
    <row r="163" spans="1:7" x14ac:dyDescent="0.3">
      <c r="A163" s="189"/>
      <c r="B163" s="177"/>
      <c r="C163" s="177"/>
      <c r="D163" s="180"/>
      <c r="E163" s="179"/>
      <c r="F163" s="32" t="s">
        <v>35</v>
      </c>
      <c r="G163" s="71"/>
    </row>
    <row r="164" spans="1:7" x14ac:dyDescent="0.3">
      <c r="A164" s="189"/>
      <c r="B164" s="177"/>
      <c r="C164" s="177"/>
      <c r="D164" s="180"/>
      <c r="E164" s="180" t="s">
        <v>53</v>
      </c>
      <c r="F164" s="74" t="s">
        <v>223</v>
      </c>
      <c r="G164" s="71">
        <f>G166</f>
        <v>20000</v>
      </c>
    </row>
    <row r="165" spans="1:7" x14ac:dyDescent="0.3">
      <c r="A165" s="189"/>
      <c r="B165" s="177"/>
      <c r="C165" s="177"/>
      <c r="D165" s="180"/>
      <c r="E165" s="180"/>
      <c r="F165" s="32" t="s">
        <v>76</v>
      </c>
      <c r="G165" s="71"/>
    </row>
    <row r="166" spans="1:7" x14ac:dyDescent="0.3">
      <c r="A166" s="189"/>
      <c r="B166" s="177"/>
      <c r="C166" s="177"/>
      <c r="D166" s="180"/>
      <c r="E166" s="180"/>
      <c r="F166" s="33" t="s">
        <v>77</v>
      </c>
      <c r="G166" s="72">
        <f t="shared" ref="G166:G169" si="10">G167</f>
        <v>20000</v>
      </c>
    </row>
    <row r="167" spans="1:7" x14ac:dyDescent="0.3">
      <c r="A167" s="189"/>
      <c r="B167" s="177"/>
      <c r="C167" s="177"/>
      <c r="D167" s="180"/>
      <c r="E167" s="180"/>
      <c r="F167" s="32" t="s">
        <v>78</v>
      </c>
      <c r="G167" s="72">
        <f t="shared" si="10"/>
        <v>20000</v>
      </c>
    </row>
    <row r="168" spans="1:7" x14ac:dyDescent="0.3">
      <c r="A168" s="189"/>
      <c r="B168" s="177"/>
      <c r="C168" s="177"/>
      <c r="D168" s="180"/>
      <c r="E168" s="180"/>
      <c r="F168" s="31" t="s">
        <v>79</v>
      </c>
      <c r="G168" s="72">
        <f t="shared" si="10"/>
        <v>20000</v>
      </c>
    </row>
    <row r="169" spans="1:7" x14ac:dyDescent="0.3">
      <c r="A169" s="189"/>
      <c r="B169" s="177"/>
      <c r="C169" s="177"/>
      <c r="D169" s="180"/>
      <c r="E169" s="180"/>
      <c r="F169" s="31" t="s">
        <v>80</v>
      </c>
      <c r="G169" s="71">
        <f t="shared" si="10"/>
        <v>20000</v>
      </c>
    </row>
    <row r="170" spans="1:7" x14ac:dyDescent="0.3">
      <c r="A170" s="189"/>
      <c r="B170" s="177"/>
      <c r="C170" s="177"/>
      <c r="D170" s="180"/>
      <c r="E170" s="180"/>
      <c r="F170" s="31" t="s">
        <v>81</v>
      </c>
      <c r="G170" s="71">
        <f>G171</f>
        <v>20000</v>
      </c>
    </row>
    <row r="171" spans="1:7" x14ac:dyDescent="0.3">
      <c r="A171" s="189"/>
      <c r="B171" s="177"/>
      <c r="C171" s="177"/>
      <c r="D171" s="180"/>
      <c r="E171" s="180"/>
      <c r="F171" s="34" t="s">
        <v>82</v>
      </c>
      <c r="G171" s="71">
        <f>G172</f>
        <v>20000</v>
      </c>
    </row>
    <row r="172" spans="1:7" x14ac:dyDescent="0.3">
      <c r="A172" s="189"/>
      <c r="B172" s="177"/>
      <c r="C172" s="177"/>
      <c r="D172" s="180"/>
      <c r="E172" s="180"/>
      <c r="F172" s="34" t="s">
        <v>83</v>
      </c>
      <c r="G172" s="71">
        <f>'1'!E19</f>
        <v>20000</v>
      </c>
    </row>
    <row r="173" spans="1:7" x14ac:dyDescent="0.3">
      <c r="A173" s="189"/>
      <c r="B173" s="176" t="s">
        <v>132</v>
      </c>
      <c r="C173" s="176"/>
      <c r="D173" s="183"/>
      <c r="E173" s="183"/>
      <c r="F173" s="74" t="s">
        <v>131</v>
      </c>
      <c r="G173" s="72">
        <f>G175</f>
        <v>34214.300000000003</v>
      </c>
    </row>
    <row r="174" spans="1:7" x14ac:dyDescent="0.3">
      <c r="A174" s="189"/>
      <c r="B174" s="177"/>
      <c r="C174" s="184"/>
      <c r="D174" s="181"/>
      <c r="E174" s="181"/>
      <c r="F174" s="70" t="s">
        <v>2</v>
      </c>
      <c r="G174" s="71"/>
    </row>
    <row r="175" spans="1:7" x14ac:dyDescent="0.3">
      <c r="A175" s="189"/>
      <c r="B175" s="177"/>
      <c r="C175" s="176" t="s">
        <v>31</v>
      </c>
      <c r="D175" s="181"/>
      <c r="E175" s="181"/>
      <c r="F175" s="74" t="s">
        <v>133</v>
      </c>
      <c r="G175" s="72">
        <f>+G179</f>
        <v>34214.300000000003</v>
      </c>
    </row>
    <row r="176" spans="1:7" x14ac:dyDescent="0.3">
      <c r="A176" s="189"/>
      <c r="B176" s="177"/>
      <c r="C176" s="177"/>
      <c r="D176" s="181"/>
      <c r="E176" s="181"/>
      <c r="F176" s="70" t="s">
        <v>2</v>
      </c>
      <c r="G176" s="71"/>
    </row>
    <row r="177" spans="1:7" x14ac:dyDescent="0.3">
      <c r="A177" s="189"/>
      <c r="B177" s="177"/>
      <c r="C177" s="177"/>
      <c r="D177" s="181"/>
      <c r="E177" s="181"/>
      <c r="F177" s="68" t="s">
        <v>25</v>
      </c>
      <c r="G177" s="71"/>
    </row>
    <row r="178" spans="1:7" x14ac:dyDescent="0.3">
      <c r="A178" s="189"/>
      <c r="B178" s="177"/>
      <c r="C178" s="177"/>
      <c r="D178" s="182"/>
      <c r="E178" s="182"/>
      <c r="F178" s="70" t="s">
        <v>2</v>
      </c>
      <c r="G178" s="71"/>
    </row>
    <row r="179" spans="1:7" x14ac:dyDescent="0.3">
      <c r="A179" s="189"/>
      <c r="B179" s="177"/>
      <c r="C179" s="177"/>
      <c r="D179" s="180">
        <v>1142</v>
      </c>
      <c r="E179" s="180"/>
      <c r="F179" s="68" t="s">
        <v>224</v>
      </c>
      <c r="G179" s="72">
        <f>G181</f>
        <v>34214.300000000003</v>
      </c>
    </row>
    <row r="180" spans="1:7" x14ac:dyDescent="0.3">
      <c r="A180" s="189"/>
      <c r="B180" s="177"/>
      <c r="C180" s="177"/>
      <c r="D180" s="180"/>
      <c r="E180" s="180"/>
      <c r="F180" s="32" t="s">
        <v>97</v>
      </c>
      <c r="G180" s="71"/>
    </row>
    <row r="181" spans="1:7" x14ac:dyDescent="0.3">
      <c r="A181" s="189"/>
      <c r="B181" s="177"/>
      <c r="C181" s="177"/>
      <c r="D181" s="180"/>
      <c r="E181" s="180" t="s">
        <v>55</v>
      </c>
      <c r="F181" s="75" t="s">
        <v>213</v>
      </c>
      <c r="G181" s="72">
        <f>G183</f>
        <v>34214.300000000003</v>
      </c>
    </row>
    <row r="182" spans="1:7" x14ac:dyDescent="0.3">
      <c r="A182" s="189"/>
      <c r="B182" s="177"/>
      <c r="C182" s="177"/>
      <c r="D182" s="180"/>
      <c r="E182" s="180"/>
      <c r="F182" s="33" t="s">
        <v>76</v>
      </c>
      <c r="G182" s="71"/>
    </row>
    <row r="183" spans="1:7" x14ac:dyDescent="0.3">
      <c r="A183" s="189"/>
      <c r="B183" s="177"/>
      <c r="C183" s="177"/>
      <c r="D183" s="180"/>
      <c r="E183" s="180"/>
      <c r="F183" s="33" t="s">
        <v>77</v>
      </c>
      <c r="G183" s="71">
        <f>G185</f>
        <v>34214.300000000003</v>
      </c>
    </row>
    <row r="184" spans="1:7" ht="14.25" customHeight="1" x14ac:dyDescent="0.3">
      <c r="A184" s="189"/>
      <c r="B184" s="177"/>
      <c r="C184" s="177"/>
      <c r="D184" s="180"/>
      <c r="E184" s="180"/>
      <c r="F184" s="32" t="s">
        <v>78</v>
      </c>
      <c r="G184" s="71"/>
    </row>
    <row r="185" spans="1:7" x14ac:dyDescent="0.3">
      <c r="A185" s="189"/>
      <c r="B185" s="177"/>
      <c r="C185" s="177"/>
      <c r="D185" s="180"/>
      <c r="E185" s="180"/>
      <c r="F185" s="31" t="s">
        <v>79</v>
      </c>
      <c r="G185" s="72">
        <f t="shared" ref="G185:G188" si="11">G186</f>
        <v>34214.300000000003</v>
      </c>
    </row>
    <row r="186" spans="1:7" x14ac:dyDescent="0.3">
      <c r="A186" s="189"/>
      <c r="B186" s="177"/>
      <c r="C186" s="177"/>
      <c r="D186" s="180"/>
      <c r="E186" s="180"/>
      <c r="F186" s="31" t="s">
        <v>80</v>
      </c>
      <c r="G186" s="72">
        <f t="shared" si="11"/>
        <v>34214.300000000003</v>
      </c>
    </row>
    <row r="187" spans="1:7" x14ac:dyDescent="0.3">
      <c r="A187" s="189"/>
      <c r="B187" s="177"/>
      <c r="C187" s="177"/>
      <c r="D187" s="180"/>
      <c r="E187" s="180"/>
      <c r="F187" s="31" t="s">
        <v>94</v>
      </c>
      <c r="G187" s="72">
        <f t="shared" si="11"/>
        <v>34214.300000000003</v>
      </c>
    </row>
    <row r="188" spans="1:7" x14ac:dyDescent="0.3">
      <c r="A188" s="189"/>
      <c r="B188" s="177"/>
      <c r="C188" s="177"/>
      <c r="D188" s="180"/>
      <c r="E188" s="180"/>
      <c r="F188" s="34" t="s">
        <v>95</v>
      </c>
      <c r="G188" s="71">
        <f t="shared" si="11"/>
        <v>34214.300000000003</v>
      </c>
    </row>
    <row r="189" spans="1:7" ht="27" x14ac:dyDescent="0.3">
      <c r="A189" s="189"/>
      <c r="B189" s="177"/>
      <c r="C189" s="184"/>
      <c r="D189" s="180"/>
      <c r="E189" s="180"/>
      <c r="F189" s="34" t="s">
        <v>96</v>
      </c>
      <c r="G189" s="71">
        <f>'1'!E51</f>
        <v>34214.300000000003</v>
      </c>
    </row>
  </sheetData>
  <mergeCells count="77">
    <mergeCell ref="E44:E47"/>
    <mergeCell ref="D46:D56"/>
    <mergeCell ref="E48:E56"/>
    <mergeCell ref="B12:B56"/>
    <mergeCell ref="C29:C56"/>
    <mergeCell ref="F2:G2"/>
    <mergeCell ref="A10:A189"/>
    <mergeCell ref="B10:B11"/>
    <mergeCell ref="A9:F9"/>
    <mergeCell ref="A7:C7"/>
    <mergeCell ref="F7:F8"/>
    <mergeCell ref="D7:E7"/>
    <mergeCell ref="A5:G5"/>
    <mergeCell ref="C173:C174"/>
    <mergeCell ref="E173:E178"/>
    <mergeCell ref="D173:D178"/>
    <mergeCell ref="B173:B189"/>
    <mergeCell ref="C175:C189"/>
    <mergeCell ref="E181:E189"/>
    <mergeCell ref="D179:D189"/>
    <mergeCell ref="E179:E180"/>
    <mergeCell ref="E57:E62"/>
    <mergeCell ref="E65:E73"/>
    <mergeCell ref="C14:C28"/>
    <mergeCell ref="D18:D28"/>
    <mergeCell ref="E20:E28"/>
    <mergeCell ref="E10:E19"/>
    <mergeCell ref="E29:E32"/>
    <mergeCell ref="D29:D32"/>
    <mergeCell ref="E35:E43"/>
    <mergeCell ref="E33:E34"/>
    <mergeCell ref="D33:D43"/>
    <mergeCell ref="C57:C58"/>
    <mergeCell ref="D57:D62"/>
    <mergeCell ref="C59:C112"/>
    <mergeCell ref="E100:E103"/>
    <mergeCell ref="E104:E112"/>
    <mergeCell ref="B57:B155"/>
    <mergeCell ref="C10:C13"/>
    <mergeCell ref="D10:D17"/>
    <mergeCell ref="D63:D73"/>
    <mergeCell ref="C113:C127"/>
    <mergeCell ref="D44:D45"/>
    <mergeCell ref="C128:C155"/>
    <mergeCell ref="D132:D142"/>
    <mergeCell ref="D102:D112"/>
    <mergeCell ref="D89:D99"/>
    <mergeCell ref="E134:E142"/>
    <mergeCell ref="D130:D131"/>
    <mergeCell ref="E130:E133"/>
    <mergeCell ref="D143:D144"/>
    <mergeCell ref="E143:E146"/>
    <mergeCell ref="D145:D155"/>
    <mergeCell ref="E147:E155"/>
    <mergeCell ref="F3:G3"/>
    <mergeCell ref="D128:D129"/>
    <mergeCell ref="E128:E129"/>
    <mergeCell ref="D113:D116"/>
    <mergeCell ref="E113:E118"/>
    <mergeCell ref="D117:D127"/>
    <mergeCell ref="E119:E127"/>
    <mergeCell ref="E63:E64"/>
    <mergeCell ref="D76:D86"/>
    <mergeCell ref="E78:E86"/>
    <mergeCell ref="D74:D75"/>
    <mergeCell ref="E74:E77"/>
    <mergeCell ref="E91:E99"/>
    <mergeCell ref="D87:D88"/>
    <mergeCell ref="E87:E90"/>
    <mergeCell ref="D100:D101"/>
    <mergeCell ref="B156:B172"/>
    <mergeCell ref="C156:C157"/>
    <mergeCell ref="D156:D161"/>
    <mergeCell ref="E156:E163"/>
    <mergeCell ref="C158:C172"/>
    <mergeCell ref="D162:D172"/>
    <mergeCell ref="E164:E172"/>
  </mergeCells>
  <pageMargins left="0.23622047244094491" right="0.23622047244094491" top="0.15748031496062992" bottom="0.15748031496062992" header="0.15748031496062992" footer="0.15748031496062992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E6" sqref="E6"/>
    </sheetView>
  </sheetViews>
  <sheetFormatPr defaultRowHeight="13.5" x14ac:dyDescent="0.25"/>
  <cols>
    <col min="1" max="1" width="13.5703125" style="49" customWidth="1"/>
    <col min="2" max="2" width="13.85546875" style="49" customWidth="1"/>
    <col min="3" max="3" width="67.7109375" style="49" customWidth="1"/>
    <col min="4" max="4" width="28.140625" style="49" customWidth="1"/>
    <col min="5" max="5" width="18.5703125" style="49" customWidth="1"/>
    <col min="6" max="6" width="19" style="49" bestFit="1" customWidth="1"/>
    <col min="7" max="7" width="22" style="49" customWidth="1"/>
    <col min="8" max="256" width="9.140625" style="49"/>
    <col min="257" max="257" width="13.5703125" style="49" customWidth="1"/>
    <col min="258" max="258" width="13.85546875" style="49" customWidth="1"/>
    <col min="259" max="259" width="67.7109375" style="49" customWidth="1"/>
    <col min="260" max="260" width="28.140625" style="49" customWidth="1"/>
    <col min="261" max="261" width="18.5703125" style="49" customWidth="1"/>
    <col min="262" max="262" width="19" style="49" bestFit="1" customWidth="1"/>
    <col min="263" max="263" width="22" style="49" customWidth="1"/>
    <col min="264" max="512" width="9.140625" style="49"/>
    <col min="513" max="513" width="13.5703125" style="49" customWidth="1"/>
    <col min="514" max="514" width="13.85546875" style="49" customWidth="1"/>
    <col min="515" max="515" width="67.7109375" style="49" customWidth="1"/>
    <col min="516" max="516" width="28.140625" style="49" customWidth="1"/>
    <col min="517" max="517" width="18.5703125" style="49" customWidth="1"/>
    <col min="518" max="518" width="19" style="49" bestFit="1" customWidth="1"/>
    <col min="519" max="519" width="22" style="49" customWidth="1"/>
    <col min="520" max="768" width="9.140625" style="49"/>
    <col min="769" max="769" width="13.5703125" style="49" customWidth="1"/>
    <col min="770" max="770" width="13.85546875" style="49" customWidth="1"/>
    <col min="771" max="771" width="67.7109375" style="49" customWidth="1"/>
    <col min="772" max="772" width="28.140625" style="49" customWidth="1"/>
    <col min="773" max="773" width="18.5703125" style="49" customWidth="1"/>
    <col min="774" max="774" width="19" style="49" bestFit="1" customWidth="1"/>
    <col min="775" max="775" width="22" style="49" customWidth="1"/>
    <col min="776" max="1024" width="9.140625" style="49"/>
    <col min="1025" max="1025" width="13.5703125" style="49" customWidth="1"/>
    <col min="1026" max="1026" width="13.85546875" style="49" customWidth="1"/>
    <col min="1027" max="1027" width="67.7109375" style="49" customWidth="1"/>
    <col min="1028" max="1028" width="28.140625" style="49" customWidth="1"/>
    <col min="1029" max="1029" width="18.5703125" style="49" customWidth="1"/>
    <col min="1030" max="1030" width="19" style="49" bestFit="1" customWidth="1"/>
    <col min="1031" max="1031" width="22" style="49" customWidth="1"/>
    <col min="1032" max="1280" width="9.140625" style="49"/>
    <col min="1281" max="1281" width="13.5703125" style="49" customWidth="1"/>
    <col min="1282" max="1282" width="13.85546875" style="49" customWidth="1"/>
    <col min="1283" max="1283" width="67.7109375" style="49" customWidth="1"/>
    <col min="1284" max="1284" width="28.140625" style="49" customWidth="1"/>
    <col min="1285" max="1285" width="18.5703125" style="49" customWidth="1"/>
    <col min="1286" max="1286" width="19" style="49" bestFit="1" customWidth="1"/>
    <col min="1287" max="1287" width="22" style="49" customWidth="1"/>
    <col min="1288" max="1536" width="9.140625" style="49"/>
    <col min="1537" max="1537" width="13.5703125" style="49" customWidth="1"/>
    <col min="1538" max="1538" width="13.85546875" style="49" customWidth="1"/>
    <col min="1539" max="1539" width="67.7109375" style="49" customWidth="1"/>
    <col min="1540" max="1540" width="28.140625" style="49" customWidth="1"/>
    <col min="1541" max="1541" width="18.5703125" style="49" customWidth="1"/>
    <col min="1542" max="1542" width="19" style="49" bestFit="1" customWidth="1"/>
    <col min="1543" max="1543" width="22" style="49" customWidth="1"/>
    <col min="1544" max="1792" width="9.140625" style="49"/>
    <col min="1793" max="1793" width="13.5703125" style="49" customWidth="1"/>
    <col min="1794" max="1794" width="13.85546875" style="49" customWidth="1"/>
    <col min="1795" max="1795" width="67.7109375" style="49" customWidth="1"/>
    <col min="1796" max="1796" width="28.140625" style="49" customWidth="1"/>
    <col min="1797" max="1797" width="18.5703125" style="49" customWidth="1"/>
    <col min="1798" max="1798" width="19" style="49" bestFit="1" customWidth="1"/>
    <col min="1799" max="1799" width="22" style="49" customWidth="1"/>
    <col min="1800" max="2048" width="9.140625" style="49"/>
    <col min="2049" max="2049" width="13.5703125" style="49" customWidth="1"/>
    <col min="2050" max="2050" width="13.85546875" style="49" customWidth="1"/>
    <col min="2051" max="2051" width="67.7109375" style="49" customWidth="1"/>
    <col min="2052" max="2052" width="28.140625" style="49" customWidth="1"/>
    <col min="2053" max="2053" width="18.5703125" style="49" customWidth="1"/>
    <col min="2054" max="2054" width="19" style="49" bestFit="1" customWidth="1"/>
    <col min="2055" max="2055" width="22" style="49" customWidth="1"/>
    <col min="2056" max="2304" width="9.140625" style="49"/>
    <col min="2305" max="2305" width="13.5703125" style="49" customWidth="1"/>
    <col min="2306" max="2306" width="13.85546875" style="49" customWidth="1"/>
    <col min="2307" max="2307" width="67.7109375" style="49" customWidth="1"/>
    <col min="2308" max="2308" width="28.140625" style="49" customWidth="1"/>
    <col min="2309" max="2309" width="18.5703125" style="49" customWidth="1"/>
    <col min="2310" max="2310" width="19" style="49" bestFit="1" customWidth="1"/>
    <col min="2311" max="2311" width="22" style="49" customWidth="1"/>
    <col min="2312" max="2560" width="9.140625" style="49"/>
    <col min="2561" max="2561" width="13.5703125" style="49" customWidth="1"/>
    <col min="2562" max="2562" width="13.85546875" style="49" customWidth="1"/>
    <col min="2563" max="2563" width="67.7109375" style="49" customWidth="1"/>
    <col min="2564" max="2564" width="28.140625" style="49" customWidth="1"/>
    <col min="2565" max="2565" width="18.5703125" style="49" customWidth="1"/>
    <col min="2566" max="2566" width="19" style="49" bestFit="1" customWidth="1"/>
    <col min="2567" max="2567" width="22" style="49" customWidth="1"/>
    <col min="2568" max="2816" width="9.140625" style="49"/>
    <col min="2817" max="2817" width="13.5703125" style="49" customWidth="1"/>
    <col min="2818" max="2818" width="13.85546875" style="49" customWidth="1"/>
    <col min="2819" max="2819" width="67.7109375" style="49" customWidth="1"/>
    <col min="2820" max="2820" width="28.140625" style="49" customWidth="1"/>
    <col min="2821" max="2821" width="18.5703125" style="49" customWidth="1"/>
    <col min="2822" max="2822" width="19" style="49" bestFit="1" customWidth="1"/>
    <col min="2823" max="2823" width="22" style="49" customWidth="1"/>
    <col min="2824" max="3072" width="9.140625" style="49"/>
    <col min="3073" max="3073" width="13.5703125" style="49" customWidth="1"/>
    <col min="3074" max="3074" width="13.85546875" style="49" customWidth="1"/>
    <col min="3075" max="3075" width="67.7109375" style="49" customWidth="1"/>
    <col min="3076" max="3076" width="28.140625" style="49" customWidth="1"/>
    <col min="3077" max="3077" width="18.5703125" style="49" customWidth="1"/>
    <col min="3078" max="3078" width="19" style="49" bestFit="1" customWidth="1"/>
    <col min="3079" max="3079" width="22" style="49" customWidth="1"/>
    <col min="3080" max="3328" width="9.140625" style="49"/>
    <col min="3329" max="3329" width="13.5703125" style="49" customWidth="1"/>
    <col min="3330" max="3330" width="13.85546875" style="49" customWidth="1"/>
    <col min="3331" max="3331" width="67.7109375" style="49" customWidth="1"/>
    <col min="3332" max="3332" width="28.140625" style="49" customWidth="1"/>
    <col min="3333" max="3333" width="18.5703125" style="49" customWidth="1"/>
    <col min="3334" max="3334" width="19" style="49" bestFit="1" customWidth="1"/>
    <col min="3335" max="3335" width="22" style="49" customWidth="1"/>
    <col min="3336" max="3584" width="9.140625" style="49"/>
    <col min="3585" max="3585" width="13.5703125" style="49" customWidth="1"/>
    <col min="3586" max="3586" width="13.85546875" style="49" customWidth="1"/>
    <col min="3587" max="3587" width="67.7109375" style="49" customWidth="1"/>
    <col min="3588" max="3588" width="28.140625" style="49" customWidth="1"/>
    <col min="3589" max="3589" width="18.5703125" style="49" customWidth="1"/>
    <col min="3590" max="3590" width="19" style="49" bestFit="1" customWidth="1"/>
    <col min="3591" max="3591" width="22" style="49" customWidth="1"/>
    <col min="3592" max="3840" width="9.140625" style="49"/>
    <col min="3841" max="3841" width="13.5703125" style="49" customWidth="1"/>
    <col min="3842" max="3842" width="13.85546875" style="49" customWidth="1"/>
    <col min="3843" max="3843" width="67.7109375" style="49" customWidth="1"/>
    <col min="3844" max="3844" width="28.140625" style="49" customWidth="1"/>
    <col min="3845" max="3845" width="18.5703125" style="49" customWidth="1"/>
    <col min="3846" max="3846" width="19" style="49" bestFit="1" customWidth="1"/>
    <col min="3847" max="3847" width="22" style="49" customWidth="1"/>
    <col min="3848" max="4096" width="9.140625" style="49"/>
    <col min="4097" max="4097" width="13.5703125" style="49" customWidth="1"/>
    <col min="4098" max="4098" width="13.85546875" style="49" customWidth="1"/>
    <col min="4099" max="4099" width="67.7109375" style="49" customWidth="1"/>
    <col min="4100" max="4100" width="28.140625" style="49" customWidth="1"/>
    <col min="4101" max="4101" width="18.5703125" style="49" customWidth="1"/>
    <col min="4102" max="4102" width="19" style="49" bestFit="1" customWidth="1"/>
    <col min="4103" max="4103" width="22" style="49" customWidth="1"/>
    <col min="4104" max="4352" width="9.140625" style="49"/>
    <col min="4353" max="4353" width="13.5703125" style="49" customWidth="1"/>
    <col min="4354" max="4354" width="13.85546875" style="49" customWidth="1"/>
    <col min="4355" max="4355" width="67.7109375" style="49" customWidth="1"/>
    <col min="4356" max="4356" width="28.140625" style="49" customWidth="1"/>
    <col min="4357" max="4357" width="18.5703125" style="49" customWidth="1"/>
    <col min="4358" max="4358" width="19" style="49" bestFit="1" customWidth="1"/>
    <col min="4359" max="4359" width="22" style="49" customWidth="1"/>
    <col min="4360" max="4608" width="9.140625" style="49"/>
    <col min="4609" max="4609" width="13.5703125" style="49" customWidth="1"/>
    <col min="4610" max="4610" width="13.85546875" style="49" customWidth="1"/>
    <col min="4611" max="4611" width="67.7109375" style="49" customWidth="1"/>
    <col min="4612" max="4612" width="28.140625" style="49" customWidth="1"/>
    <col min="4613" max="4613" width="18.5703125" style="49" customWidth="1"/>
    <col min="4614" max="4614" width="19" style="49" bestFit="1" customWidth="1"/>
    <col min="4615" max="4615" width="22" style="49" customWidth="1"/>
    <col min="4616" max="4864" width="9.140625" style="49"/>
    <col min="4865" max="4865" width="13.5703125" style="49" customWidth="1"/>
    <col min="4866" max="4866" width="13.85546875" style="49" customWidth="1"/>
    <col min="4867" max="4867" width="67.7109375" style="49" customWidth="1"/>
    <col min="4868" max="4868" width="28.140625" style="49" customWidth="1"/>
    <col min="4869" max="4869" width="18.5703125" style="49" customWidth="1"/>
    <col min="4870" max="4870" width="19" style="49" bestFit="1" customWidth="1"/>
    <col min="4871" max="4871" width="22" style="49" customWidth="1"/>
    <col min="4872" max="5120" width="9.140625" style="49"/>
    <col min="5121" max="5121" width="13.5703125" style="49" customWidth="1"/>
    <col min="5122" max="5122" width="13.85546875" style="49" customWidth="1"/>
    <col min="5123" max="5123" width="67.7109375" style="49" customWidth="1"/>
    <col min="5124" max="5124" width="28.140625" style="49" customWidth="1"/>
    <col min="5125" max="5125" width="18.5703125" style="49" customWidth="1"/>
    <col min="5126" max="5126" width="19" style="49" bestFit="1" customWidth="1"/>
    <col min="5127" max="5127" width="22" style="49" customWidth="1"/>
    <col min="5128" max="5376" width="9.140625" style="49"/>
    <col min="5377" max="5377" width="13.5703125" style="49" customWidth="1"/>
    <col min="5378" max="5378" width="13.85546875" style="49" customWidth="1"/>
    <col min="5379" max="5379" width="67.7109375" style="49" customWidth="1"/>
    <col min="5380" max="5380" width="28.140625" style="49" customWidth="1"/>
    <col min="5381" max="5381" width="18.5703125" style="49" customWidth="1"/>
    <col min="5382" max="5382" width="19" style="49" bestFit="1" customWidth="1"/>
    <col min="5383" max="5383" width="22" style="49" customWidth="1"/>
    <col min="5384" max="5632" width="9.140625" style="49"/>
    <col min="5633" max="5633" width="13.5703125" style="49" customWidth="1"/>
    <col min="5634" max="5634" width="13.85546875" style="49" customWidth="1"/>
    <col min="5635" max="5635" width="67.7109375" style="49" customWidth="1"/>
    <col min="5636" max="5636" width="28.140625" style="49" customWidth="1"/>
    <col min="5637" max="5637" width="18.5703125" style="49" customWidth="1"/>
    <col min="5638" max="5638" width="19" style="49" bestFit="1" customWidth="1"/>
    <col min="5639" max="5639" width="22" style="49" customWidth="1"/>
    <col min="5640" max="5888" width="9.140625" style="49"/>
    <col min="5889" max="5889" width="13.5703125" style="49" customWidth="1"/>
    <col min="5890" max="5890" width="13.85546875" style="49" customWidth="1"/>
    <col min="5891" max="5891" width="67.7109375" style="49" customWidth="1"/>
    <col min="5892" max="5892" width="28.140625" style="49" customWidth="1"/>
    <col min="5893" max="5893" width="18.5703125" style="49" customWidth="1"/>
    <col min="5894" max="5894" width="19" style="49" bestFit="1" customWidth="1"/>
    <col min="5895" max="5895" width="22" style="49" customWidth="1"/>
    <col min="5896" max="6144" width="9.140625" style="49"/>
    <col min="6145" max="6145" width="13.5703125" style="49" customWidth="1"/>
    <col min="6146" max="6146" width="13.85546875" style="49" customWidth="1"/>
    <col min="6147" max="6147" width="67.7109375" style="49" customWidth="1"/>
    <col min="6148" max="6148" width="28.140625" style="49" customWidth="1"/>
    <col min="6149" max="6149" width="18.5703125" style="49" customWidth="1"/>
    <col min="6150" max="6150" width="19" style="49" bestFit="1" customWidth="1"/>
    <col min="6151" max="6151" width="22" style="49" customWidth="1"/>
    <col min="6152" max="6400" width="9.140625" style="49"/>
    <col min="6401" max="6401" width="13.5703125" style="49" customWidth="1"/>
    <col min="6402" max="6402" width="13.85546875" style="49" customWidth="1"/>
    <col min="6403" max="6403" width="67.7109375" style="49" customWidth="1"/>
    <col min="6404" max="6404" width="28.140625" style="49" customWidth="1"/>
    <col min="6405" max="6405" width="18.5703125" style="49" customWidth="1"/>
    <col min="6406" max="6406" width="19" style="49" bestFit="1" customWidth="1"/>
    <col min="6407" max="6407" width="22" style="49" customWidth="1"/>
    <col min="6408" max="6656" width="9.140625" style="49"/>
    <col min="6657" max="6657" width="13.5703125" style="49" customWidth="1"/>
    <col min="6658" max="6658" width="13.85546875" style="49" customWidth="1"/>
    <col min="6659" max="6659" width="67.7109375" style="49" customWidth="1"/>
    <col min="6660" max="6660" width="28.140625" style="49" customWidth="1"/>
    <col min="6661" max="6661" width="18.5703125" style="49" customWidth="1"/>
    <col min="6662" max="6662" width="19" style="49" bestFit="1" customWidth="1"/>
    <col min="6663" max="6663" width="22" style="49" customWidth="1"/>
    <col min="6664" max="6912" width="9.140625" style="49"/>
    <col min="6913" max="6913" width="13.5703125" style="49" customWidth="1"/>
    <col min="6914" max="6914" width="13.85546875" style="49" customWidth="1"/>
    <col min="6915" max="6915" width="67.7109375" style="49" customWidth="1"/>
    <col min="6916" max="6916" width="28.140625" style="49" customWidth="1"/>
    <col min="6917" max="6917" width="18.5703125" style="49" customWidth="1"/>
    <col min="6918" max="6918" width="19" style="49" bestFit="1" customWidth="1"/>
    <col min="6919" max="6919" width="22" style="49" customWidth="1"/>
    <col min="6920" max="7168" width="9.140625" style="49"/>
    <col min="7169" max="7169" width="13.5703125" style="49" customWidth="1"/>
    <col min="7170" max="7170" width="13.85546875" style="49" customWidth="1"/>
    <col min="7171" max="7171" width="67.7109375" style="49" customWidth="1"/>
    <col min="7172" max="7172" width="28.140625" style="49" customWidth="1"/>
    <col min="7173" max="7173" width="18.5703125" style="49" customWidth="1"/>
    <col min="7174" max="7174" width="19" style="49" bestFit="1" customWidth="1"/>
    <col min="7175" max="7175" width="22" style="49" customWidth="1"/>
    <col min="7176" max="7424" width="9.140625" style="49"/>
    <col min="7425" max="7425" width="13.5703125" style="49" customWidth="1"/>
    <col min="7426" max="7426" width="13.85546875" style="49" customWidth="1"/>
    <col min="7427" max="7427" width="67.7109375" style="49" customWidth="1"/>
    <col min="7428" max="7428" width="28.140625" style="49" customWidth="1"/>
    <col min="7429" max="7429" width="18.5703125" style="49" customWidth="1"/>
    <col min="7430" max="7430" width="19" style="49" bestFit="1" customWidth="1"/>
    <col min="7431" max="7431" width="22" style="49" customWidth="1"/>
    <col min="7432" max="7680" width="9.140625" style="49"/>
    <col min="7681" max="7681" width="13.5703125" style="49" customWidth="1"/>
    <col min="7682" max="7682" width="13.85546875" style="49" customWidth="1"/>
    <col min="7683" max="7683" width="67.7109375" style="49" customWidth="1"/>
    <col min="7684" max="7684" width="28.140625" style="49" customWidth="1"/>
    <col min="7685" max="7685" width="18.5703125" style="49" customWidth="1"/>
    <col min="7686" max="7686" width="19" style="49" bestFit="1" customWidth="1"/>
    <col min="7687" max="7687" width="22" style="49" customWidth="1"/>
    <col min="7688" max="7936" width="9.140625" style="49"/>
    <col min="7937" max="7937" width="13.5703125" style="49" customWidth="1"/>
    <col min="7938" max="7938" width="13.85546875" style="49" customWidth="1"/>
    <col min="7939" max="7939" width="67.7109375" style="49" customWidth="1"/>
    <col min="7940" max="7940" width="28.140625" style="49" customWidth="1"/>
    <col min="7941" max="7941" width="18.5703125" style="49" customWidth="1"/>
    <col min="7942" max="7942" width="19" style="49" bestFit="1" customWidth="1"/>
    <col min="7943" max="7943" width="22" style="49" customWidth="1"/>
    <col min="7944" max="8192" width="9.140625" style="49"/>
    <col min="8193" max="8193" width="13.5703125" style="49" customWidth="1"/>
    <col min="8194" max="8194" width="13.85546875" style="49" customWidth="1"/>
    <col min="8195" max="8195" width="67.7109375" style="49" customWidth="1"/>
    <col min="8196" max="8196" width="28.140625" style="49" customWidth="1"/>
    <col min="8197" max="8197" width="18.5703125" style="49" customWidth="1"/>
    <col min="8198" max="8198" width="19" style="49" bestFit="1" customWidth="1"/>
    <col min="8199" max="8199" width="22" style="49" customWidth="1"/>
    <col min="8200" max="8448" width="9.140625" style="49"/>
    <col min="8449" max="8449" width="13.5703125" style="49" customWidth="1"/>
    <col min="8450" max="8450" width="13.85546875" style="49" customWidth="1"/>
    <col min="8451" max="8451" width="67.7109375" style="49" customWidth="1"/>
    <col min="8452" max="8452" width="28.140625" style="49" customWidth="1"/>
    <col min="8453" max="8453" width="18.5703125" style="49" customWidth="1"/>
    <col min="8454" max="8454" width="19" style="49" bestFit="1" customWidth="1"/>
    <col min="8455" max="8455" width="22" style="49" customWidth="1"/>
    <col min="8456" max="8704" width="9.140625" style="49"/>
    <col min="8705" max="8705" width="13.5703125" style="49" customWidth="1"/>
    <col min="8706" max="8706" width="13.85546875" style="49" customWidth="1"/>
    <col min="8707" max="8707" width="67.7109375" style="49" customWidth="1"/>
    <col min="8708" max="8708" width="28.140625" style="49" customWidth="1"/>
    <col min="8709" max="8709" width="18.5703125" style="49" customWidth="1"/>
    <col min="8710" max="8710" width="19" style="49" bestFit="1" customWidth="1"/>
    <col min="8711" max="8711" width="22" style="49" customWidth="1"/>
    <col min="8712" max="8960" width="9.140625" style="49"/>
    <col min="8961" max="8961" width="13.5703125" style="49" customWidth="1"/>
    <col min="8962" max="8962" width="13.85546875" style="49" customWidth="1"/>
    <col min="8963" max="8963" width="67.7109375" style="49" customWidth="1"/>
    <col min="8964" max="8964" width="28.140625" style="49" customWidth="1"/>
    <col min="8965" max="8965" width="18.5703125" style="49" customWidth="1"/>
    <col min="8966" max="8966" width="19" style="49" bestFit="1" customWidth="1"/>
    <col min="8967" max="8967" width="22" style="49" customWidth="1"/>
    <col min="8968" max="9216" width="9.140625" style="49"/>
    <col min="9217" max="9217" width="13.5703125" style="49" customWidth="1"/>
    <col min="9218" max="9218" width="13.85546875" style="49" customWidth="1"/>
    <col min="9219" max="9219" width="67.7109375" style="49" customWidth="1"/>
    <col min="9220" max="9220" width="28.140625" style="49" customWidth="1"/>
    <col min="9221" max="9221" width="18.5703125" style="49" customWidth="1"/>
    <col min="9222" max="9222" width="19" style="49" bestFit="1" customWidth="1"/>
    <col min="9223" max="9223" width="22" style="49" customWidth="1"/>
    <col min="9224" max="9472" width="9.140625" style="49"/>
    <col min="9473" max="9473" width="13.5703125" style="49" customWidth="1"/>
    <col min="9474" max="9474" width="13.85546875" style="49" customWidth="1"/>
    <col min="9475" max="9475" width="67.7109375" style="49" customWidth="1"/>
    <col min="9476" max="9476" width="28.140625" style="49" customWidth="1"/>
    <col min="9477" max="9477" width="18.5703125" style="49" customWidth="1"/>
    <col min="9478" max="9478" width="19" style="49" bestFit="1" customWidth="1"/>
    <col min="9479" max="9479" width="22" style="49" customWidth="1"/>
    <col min="9480" max="9728" width="9.140625" style="49"/>
    <col min="9729" max="9729" width="13.5703125" style="49" customWidth="1"/>
    <col min="9730" max="9730" width="13.85546875" style="49" customWidth="1"/>
    <col min="9731" max="9731" width="67.7109375" style="49" customWidth="1"/>
    <col min="9732" max="9732" width="28.140625" style="49" customWidth="1"/>
    <col min="9733" max="9733" width="18.5703125" style="49" customWidth="1"/>
    <col min="9734" max="9734" width="19" style="49" bestFit="1" customWidth="1"/>
    <col min="9735" max="9735" width="22" style="49" customWidth="1"/>
    <col min="9736" max="9984" width="9.140625" style="49"/>
    <col min="9985" max="9985" width="13.5703125" style="49" customWidth="1"/>
    <col min="9986" max="9986" width="13.85546875" style="49" customWidth="1"/>
    <col min="9987" max="9987" width="67.7109375" style="49" customWidth="1"/>
    <col min="9988" max="9988" width="28.140625" style="49" customWidth="1"/>
    <col min="9989" max="9989" width="18.5703125" style="49" customWidth="1"/>
    <col min="9990" max="9990" width="19" style="49" bestFit="1" customWidth="1"/>
    <col min="9991" max="9991" width="22" style="49" customWidth="1"/>
    <col min="9992" max="10240" width="9.140625" style="49"/>
    <col min="10241" max="10241" width="13.5703125" style="49" customWidth="1"/>
    <col min="10242" max="10242" width="13.85546875" style="49" customWidth="1"/>
    <col min="10243" max="10243" width="67.7109375" style="49" customWidth="1"/>
    <col min="10244" max="10244" width="28.140625" style="49" customWidth="1"/>
    <col min="10245" max="10245" width="18.5703125" style="49" customWidth="1"/>
    <col min="10246" max="10246" width="19" style="49" bestFit="1" customWidth="1"/>
    <col min="10247" max="10247" width="22" style="49" customWidth="1"/>
    <col min="10248" max="10496" width="9.140625" style="49"/>
    <col min="10497" max="10497" width="13.5703125" style="49" customWidth="1"/>
    <col min="10498" max="10498" width="13.85546875" style="49" customWidth="1"/>
    <col min="10499" max="10499" width="67.7109375" style="49" customWidth="1"/>
    <col min="10500" max="10500" width="28.140625" style="49" customWidth="1"/>
    <col min="10501" max="10501" width="18.5703125" style="49" customWidth="1"/>
    <col min="10502" max="10502" width="19" style="49" bestFit="1" customWidth="1"/>
    <col min="10503" max="10503" width="22" style="49" customWidth="1"/>
    <col min="10504" max="10752" width="9.140625" style="49"/>
    <col min="10753" max="10753" width="13.5703125" style="49" customWidth="1"/>
    <col min="10754" max="10754" width="13.85546875" style="49" customWidth="1"/>
    <col min="10755" max="10755" width="67.7109375" style="49" customWidth="1"/>
    <col min="10756" max="10756" width="28.140625" style="49" customWidth="1"/>
    <col min="10757" max="10757" width="18.5703125" style="49" customWidth="1"/>
    <col min="10758" max="10758" width="19" style="49" bestFit="1" customWidth="1"/>
    <col min="10759" max="10759" width="22" style="49" customWidth="1"/>
    <col min="10760" max="11008" width="9.140625" style="49"/>
    <col min="11009" max="11009" width="13.5703125" style="49" customWidth="1"/>
    <col min="11010" max="11010" width="13.85546875" style="49" customWidth="1"/>
    <col min="11011" max="11011" width="67.7109375" style="49" customWidth="1"/>
    <col min="11012" max="11012" width="28.140625" style="49" customWidth="1"/>
    <col min="11013" max="11013" width="18.5703125" style="49" customWidth="1"/>
    <col min="11014" max="11014" width="19" style="49" bestFit="1" customWidth="1"/>
    <col min="11015" max="11015" width="22" style="49" customWidth="1"/>
    <col min="11016" max="11264" width="9.140625" style="49"/>
    <col min="11265" max="11265" width="13.5703125" style="49" customWidth="1"/>
    <col min="11266" max="11266" width="13.85546875" style="49" customWidth="1"/>
    <col min="11267" max="11267" width="67.7109375" style="49" customWidth="1"/>
    <col min="11268" max="11268" width="28.140625" style="49" customWidth="1"/>
    <col min="11269" max="11269" width="18.5703125" style="49" customWidth="1"/>
    <col min="11270" max="11270" width="19" style="49" bestFit="1" customWidth="1"/>
    <col min="11271" max="11271" width="22" style="49" customWidth="1"/>
    <col min="11272" max="11520" width="9.140625" style="49"/>
    <col min="11521" max="11521" width="13.5703125" style="49" customWidth="1"/>
    <col min="11522" max="11522" width="13.85546875" style="49" customWidth="1"/>
    <col min="11523" max="11523" width="67.7109375" style="49" customWidth="1"/>
    <col min="11524" max="11524" width="28.140625" style="49" customWidth="1"/>
    <col min="11525" max="11525" width="18.5703125" style="49" customWidth="1"/>
    <col min="11526" max="11526" width="19" style="49" bestFit="1" customWidth="1"/>
    <col min="11527" max="11527" width="22" style="49" customWidth="1"/>
    <col min="11528" max="11776" width="9.140625" style="49"/>
    <col min="11777" max="11777" width="13.5703125" style="49" customWidth="1"/>
    <col min="11778" max="11778" width="13.85546875" style="49" customWidth="1"/>
    <col min="11779" max="11779" width="67.7109375" style="49" customWidth="1"/>
    <col min="11780" max="11780" width="28.140625" style="49" customWidth="1"/>
    <col min="11781" max="11781" width="18.5703125" style="49" customWidth="1"/>
    <col min="11782" max="11782" width="19" style="49" bestFit="1" customWidth="1"/>
    <col min="11783" max="11783" width="22" style="49" customWidth="1"/>
    <col min="11784" max="12032" width="9.140625" style="49"/>
    <col min="12033" max="12033" width="13.5703125" style="49" customWidth="1"/>
    <col min="12034" max="12034" width="13.85546875" style="49" customWidth="1"/>
    <col min="12035" max="12035" width="67.7109375" style="49" customWidth="1"/>
    <col min="12036" max="12036" width="28.140625" style="49" customWidth="1"/>
    <col min="12037" max="12037" width="18.5703125" style="49" customWidth="1"/>
    <col min="12038" max="12038" width="19" style="49" bestFit="1" customWidth="1"/>
    <col min="12039" max="12039" width="22" style="49" customWidth="1"/>
    <col min="12040" max="12288" width="9.140625" style="49"/>
    <col min="12289" max="12289" width="13.5703125" style="49" customWidth="1"/>
    <col min="12290" max="12290" width="13.85546875" style="49" customWidth="1"/>
    <col min="12291" max="12291" width="67.7109375" style="49" customWidth="1"/>
    <col min="12292" max="12292" width="28.140625" style="49" customWidth="1"/>
    <col min="12293" max="12293" width="18.5703125" style="49" customWidth="1"/>
    <col min="12294" max="12294" width="19" style="49" bestFit="1" customWidth="1"/>
    <col min="12295" max="12295" width="22" style="49" customWidth="1"/>
    <col min="12296" max="12544" width="9.140625" style="49"/>
    <col min="12545" max="12545" width="13.5703125" style="49" customWidth="1"/>
    <col min="12546" max="12546" width="13.85546875" style="49" customWidth="1"/>
    <col min="12547" max="12547" width="67.7109375" style="49" customWidth="1"/>
    <col min="12548" max="12548" width="28.140625" style="49" customWidth="1"/>
    <col min="12549" max="12549" width="18.5703125" style="49" customWidth="1"/>
    <col min="12550" max="12550" width="19" style="49" bestFit="1" customWidth="1"/>
    <col min="12551" max="12551" width="22" style="49" customWidth="1"/>
    <col min="12552" max="12800" width="9.140625" style="49"/>
    <col min="12801" max="12801" width="13.5703125" style="49" customWidth="1"/>
    <col min="12802" max="12802" width="13.85546875" style="49" customWidth="1"/>
    <col min="12803" max="12803" width="67.7109375" style="49" customWidth="1"/>
    <col min="12804" max="12804" width="28.140625" style="49" customWidth="1"/>
    <col min="12805" max="12805" width="18.5703125" style="49" customWidth="1"/>
    <col min="12806" max="12806" width="19" style="49" bestFit="1" customWidth="1"/>
    <col min="12807" max="12807" width="22" style="49" customWidth="1"/>
    <col min="12808" max="13056" width="9.140625" style="49"/>
    <col min="13057" max="13057" width="13.5703125" style="49" customWidth="1"/>
    <col min="13058" max="13058" width="13.85546875" style="49" customWidth="1"/>
    <col min="13059" max="13059" width="67.7109375" style="49" customWidth="1"/>
    <col min="13060" max="13060" width="28.140625" style="49" customWidth="1"/>
    <col min="13061" max="13061" width="18.5703125" style="49" customWidth="1"/>
    <col min="13062" max="13062" width="19" style="49" bestFit="1" customWidth="1"/>
    <col min="13063" max="13063" width="22" style="49" customWidth="1"/>
    <col min="13064" max="13312" width="9.140625" style="49"/>
    <col min="13313" max="13313" width="13.5703125" style="49" customWidth="1"/>
    <col min="13314" max="13314" width="13.85546875" style="49" customWidth="1"/>
    <col min="13315" max="13315" width="67.7109375" style="49" customWidth="1"/>
    <col min="13316" max="13316" width="28.140625" style="49" customWidth="1"/>
    <col min="13317" max="13317" width="18.5703125" style="49" customWidth="1"/>
    <col min="13318" max="13318" width="19" style="49" bestFit="1" customWidth="1"/>
    <col min="13319" max="13319" width="22" style="49" customWidth="1"/>
    <col min="13320" max="13568" width="9.140625" style="49"/>
    <col min="13569" max="13569" width="13.5703125" style="49" customWidth="1"/>
    <col min="13570" max="13570" width="13.85546875" style="49" customWidth="1"/>
    <col min="13571" max="13571" width="67.7109375" style="49" customWidth="1"/>
    <col min="13572" max="13572" width="28.140625" style="49" customWidth="1"/>
    <col min="13573" max="13573" width="18.5703125" style="49" customWidth="1"/>
    <col min="13574" max="13574" width="19" style="49" bestFit="1" customWidth="1"/>
    <col min="13575" max="13575" width="22" style="49" customWidth="1"/>
    <col min="13576" max="13824" width="9.140625" style="49"/>
    <col min="13825" max="13825" width="13.5703125" style="49" customWidth="1"/>
    <col min="13826" max="13826" width="13.85546875" style="49" customWidth="1"/>
    <col min="13827" max="13827" width="67.7109375" style="49" customWidth="1"/>
    <col min="13828" max="13828" width="28.140625" style="49" customWidth="1"/>
    <col min="13829" max="13829" width="18.5703125" style="49" customWidth="1"/>
    <col min="13830" max="13830" width="19" style="49" bestFit="1" customWidth="1"/>
    <col min="13831" max="13831" width="22" style="49" customWidth="1"/>
    <col min="13832" max="14080" width="9.140625" style="49"/>
    <col min="14081" max="14081" width="13.5703125" style="49" customWidth="1"/>
    <col min="14082" max="14082" width="13.85546875" style="49" customWidth="1"/>
    <col min="14083" max="14083" width="67.7109375" style="49" customWidth="1"/>
    <col min="14084" max="14084" width="28.140625" style="49" customWidth="1"/>
    <col min="14085" max="14085" width="18.5703125" style="49" customWidth="1"/>
    <col min="14086" max="14086" width="19" style="49" bestFit="1" customWidth="1"/>
    <col min="14087" max="14087" width="22" style="49" customWidth="1"/>
    <col min="14088" max="14336" width="9.140625" style="49"/>
    <col min="14337" max="14337" width="13.5703125" style="49" customWidth="1"/>
    <col min="14338" max="14338" width="13.85546875" style="49" customWidth="1"/>
    <col min="14339" max="14339" width="67.7109375" style="49" customWidth="1"/>
    <col min="14340" max="14340" width="28.140625" style="49" customWidth="1"/>
    <col min="14341" max="14341" width="18.5703125" style="49" customWidth="1"/>
    <col min="14342" max="14342" width="19" style="49" bestFit="1" customWidth="1"/>
    <col min="14343" max="14343" width="22" style="49" customWidth="1"/>
    <col min="14344" max="14592" width="9.140625" style="49"/>
    <col min="14593" max="14593" width="13.5703125" style="49" customWidth="1"/>
    <col min="14594" max="14594" width="13.85546875" style="49" customWidth="1"/>
    <col min="14595" max="14595" width="67.7109375" style="49" customWidth="1"/>
    <col min="14596" max="14596" width="28.140625" style="49" customWidth="1"/>
    <col min="14597" max="14597" width="18.5703125" style="49" customWidth="1"/>
    <col min="14598" max="14598" width="19" style="49" bestFit="1" customWidth="1"/>
    <col min="14599" max="14599" width="22" style="49" customWidth="1"/>
    <col min="14600" max="14848" width="9.140625" style="49"/>
    <col min="14849" max="14849" width="13.5703125" style="49" customWidth="1"/>
    <col min="14850" max="14850" width="13.85546875" style="49" customWidth="1"/>
    <col min="14851" max="14851" width="67.7109375" style="49" customWidth="1"/>
    <col min="14852" max="14852" width="28.140625" style="49" customWidth="1"/>
    <col min="14853" max="14853" width="18.5703125" style="49" customWidth="1"/>
    <col min="14854" max="14854" width="19" style="49" bestFit="1" customWidth="1"/>
    <col min="14855" max="14855" width="22" style="49" customWidth="1"/>
    <col min="14856" max="15104" width="9.140625" style="49"/>
    <col min="15105" max="15105" width="13.5703125" style="49" customWidth="1"/>
    <col min="15106" max="15106" width="13.85546875" style="49" customWidth="1"/>
    <col min="15107" max="15107" width="67.7109375" style="49" customWidth="1"/>
    <col min="15108" max="15108" width="28.140625" style="49" customWidth="1"/>
    <col min="15109" max="15109" width="18.5703125" style="49" customWidth="1"/>
    <col min="15110" max="15110" width="19" style="49" bestFit="1" customWidth="1"/>
    <col min="15111" max="15111" width="22" style="49" customWidth="1"/>
    <col min="15112" max="15360" width="9.140625" style="49"/>
    <col min="15361" max="15361" width="13.5703125" style="49" customWidth="1"/>
    <col min="15362" max="15362" width="13.85546875" style="49" customWidth="1"/>
    <col min="15363" max="15363" width="67.7109375" style="49" customWidth="1"/>
    <col min="15364" max="15364" width="28.140625" style="49" customWidth="1"/>
    <col min="15365" max="15365" width="18.5703125" style="49" customWidth="1"/>
    <col min="15366" max="15366" width="19" style="49" bestFit="1" customWidth="1"/>
    <col min="15367" max="15367" width="22" style="49" customWidth="1"/>
    <col min="15368" max="15616" width="9.140625" style="49"/>
    <col min="15617" max="15617" width="13.5703125" style="49" customWidth="1"/>
    <col min="15618" max="15618" width="13.85546875" style="49" customWidth="1"/>
    <col min="15619" max="15619" width="67.7109375" style="49" customWidth="1"/>
    <col min="15620" max="15620" width="28.140625" style="49" customWidth="1"/>
    <col min="15621" max="15621" width="18.5703125" style="49" customWidth="1"/>
    <col min="15622" max="15622" width="19" style="49" bestFit="1" customWidth="1"/>
    <col min="15623" max="15623" width="22" style="49" customWidth="1"/>
    <col min="15624" max="15872" width="9.140625" style="49"/>
    <col min="15873" max="15873" width="13.5703125" style="49" customWidth="1"/>
    <col min="15874" max="15874" width="13.85546875" style="49" customWidth="1"/>
    <col min="15875" max="15875" width="67.7109375" style="49" customWidth="1"/>
    <col min="15876" max="15876" width="28.140625" style="49" customWidth="1"/>
    <col min="15877" max="15877" width="18.5703125" style="49" customWidth="1"/>
    <col min="15878" max="15878" width="19" style="49" bestFit="1" customWidth="1"/>
    <col min="15879" max="15879" width="22" style="49" customWidth="1"/>
    <col min="15880" max="16128" width="9.140625" style="49"/>
    <col min="16129" max="16129" width="13.5703125" style="49" customWidth="1"/>
    <col min="16130" max="16130" width="13.85546875" style="49" customWidth="1"/>
    <col min="16131" max="16131" width="67.7109375" style="49" customWidth="1"/>
    <col min="16132" max="16132" width="28.140625" style="49" customWidth="1"/>
    <col min="16133" max="16133" width="18.5703125" style="49" customWidth="1"/>
    <col min="16134" max="16134" width="19" style="49" bestFit="1" customWidth="1"/>
    <col min="16135" max="16135" width="22" style="49" customWidth="1"/>
    <col min="16136" max="16384" width="9.140625" style="49"/>
  </cols>
  <sheetData>
    <row r="1" spans="1:9" ht="17.25" x14ac:dyDescent="0.3">
      <c r="A1" s="4"/>
      <c r="B1" s="4"/>
      <c r="C1" s="4"/>
      <c r="D1" s="202" t="s">
        <v>36</v>
      </c>
      <c r="E1" s="202"/>
      <c r="H1" s="57"/>
    </row>
    <row r="2" spans="1:9" ht="15.75" customHeight="1" x14ac:dyDescent="0.3">
      <c r="A2" s="202" t="s">
        <v>43</v>
      </c>
      <c r="B2" s="202"/>
      <c r="C2" s="202"/>
      <c r="D2" s="202"/>
      <c r="E2" s="202"/>
      <c r="F2" s="67"/>
      <c r="G2" s="67"/>
      <c r="H2" s="57"/>
    </row>
    <row r="3" spans="1:9" ht="13.5" customHeight="1" x14ac:dyDescent="0.3">
      <c r="A3" s="4"/>
      <c r="B3" s="4"/>
      <c r="C3" s="157" t="s">
        <v>15</v>
      </c>
      <c r="D3" s="157"/>
      <c r="E3" s="157"/>
      <c r="H3" s="58"/>
    </row>
    <row r="4" spans="1:9" x14ac:dyDescent="0.25">
      <c r="A4" s="23"/>
      <c r="B4" s="23"/>
      <c r="C4" s="23"/>
      <c r="D4" s="23"/>
      <c r="E4" s="23"/>
      <c r="F4" s="28"/>
      <c r="G4" s="28"/>
    </row>
    <row r="5" spans="1:9" ht="38.25" customHeight="1" x14ac:dyDescent="0.25">
      <c r="A5" s="203" t="s">
        <v>110</v>
      </c>
      <c r="B5" s="203"/>
      <c r="C5" s="203"/>
      <c r="D5" s="203"/>
      <c r="E5" s="203"/>
      <c r="F5" s="50"/>
      <c r="G5" s="50"/>
      <c r="I5" s="51"/>
    </row>
    <row r="6" spans="1:9" ht="38.25" customHeight="1" x14ac:dyDescent="0.25">
      <c r="A6" s="152"/>
      <c r="B6" s="152"/>
      <c r="C6" s="152"/>
      <c r="D6" s="152"/>
      <c r="E6" s="155" t="s">
        <v>261</v>
      </c>
      <c r="F6" s="50"/>
      <c r="G6" s="50"/>
      <c r="I6" s="51"/>
    </row>
    <row r="7" spans="1:9" ht="38.25" customHeight="1" x14ac:dyDescent="0.25">
      <c r="A7" s="204" t="s">
        <v>1</v>
      </c>
      <c r="B7" s="204"/>
      <c r="C7" s="204" t="s">
        <v>105</v>
      </c>
      <c r="D7" s="204" t="s">
        <v>106</v>
      </c>
      <c r="E7" s="204" t="s">
        <v>0</v>
      </c>
      <c r="F7" s="50"/>
      <c r="G7" s="50"/>
      <c r="I7" s="51"/>
    </row>
    <row r="8" spans="1:9" ht="57" customHeight="1" x14ac:dyDescent="0.25">
      <c r="A8" s="52" t="s">
        <v>107</v>
      </c>
      <c r="B8" s="52" t="s">
        <v>108</v>
      </c>
      <c r="C8" s="204"/>
      <c r="D8" s="204"/>
      <c r="E8" s="204"/>
      <c r="F8" s="50"/>
      <c r="G8" s="50"/>
      <c r="I8" s="51"/>
    </row>
    <row r="9" spans="1:9" ht="36.75" customHeight="1" x14ac:dyDescent="0.25">
      <c r="A9" s="201" t="s">
        <v>25</v>
      </c>
      <c r="B9" s="201"/>
      <c r="C9" s="201"/>
      <c r="D9" s="201"/>
      <c r="E9" s="201"/>
      <c r="F9" s="59"/>
      <c r="G9" s="50"/>
      <c r="I9" s="51"/>
    </row>
    <row r="10" spans="1:9" ht="30.75" customHeight="1" x14ac:dyDescent="0.25">
      <c r="A10" s="53">
        <v>1142</v>
      </c>
      <c r="B10" s="199" t="s">
        <v>224</v>
      </c>
      <c r="C10" s="200"/>
      <c r="D10" s="54"/>
      <c r="E10" s="54"/>
    </row>
    <row r="11" spans="1:9" ht="51" customHeight="1" x14ac:dyDescent="0.25">
      <c r="A11" s="54"/>
      <c r="B11" s="54">
        <v>11001</v>
      </c>
      <c r="C11" s="52" t="s">
        <v>225</v>
      </c>
      <c r="D11" s="54" t="s">
        <v>109</v>
      </c>
      <c r="E11" s="55">
        <f>E12</f>
        <v>34214.300000000003</v>
      </c>
    </row>
    <row r="12" spans="1:9" ht="52.5" customHeight="1" x14ac:dyDescent="0.25">
      <c r="A12" s="54"/>
      <c r="B12" s="54"/>
      <c r="C12" s="54"/>
      <c r="D12" s="56" t="s">
        <v>226</v>
      </c>
      <c r="E12" s="55">
        <v>34214.300000000003</v>
      </c>
    </row>
  </sheetData>
  <mergeCells count="10">
    <mergeCell ref="B10:C10"/>
    <mergeCell ref="A9:E9"/>
    <mergeCell ref="D1:E1"/>
    <mergeCell ref="A5:E5"/>
    <mergeCell ref="A7:B7"/>
    <mergeCell ref="C7:C8"/>
    <mergeCell ref="D7:D8"/>
    <mergeCell ref="E7:E8"/>
    <mergeCell ref="A2:E2"/>
    <mergeCell ref="C3:E3"/>
  </mergeCells>
  <pageMargins left="0.27559055118110198" right="0.15748031496063" top="0.31496062992126" bottom="0.27559055118110198" header="0.15748031496063" footer="0.15748031496063"/>
  <pageSetup paperSize="9" scale="90" firstPageNumber="61" orientation="landscape" useFirstPageNumber="1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57"/>
  <sheetViews>
    <sheetView tabSelected="1" zoomScaleNormal="100" workbookViewId="0">
      <selection activeCell="D14" sqref="D14"/>
    </sheetView>
  </sheetViews>
  <sheetFormatPr defaultColWidth="9.140625" defaultRowHeight="13.5" x14ac:dyDescent="0.25"/>
  <cols>
    <col min="1" max="1" width="49.28515625" style="23" customWidth="1"/>
    <col min="2" max="2" width="59.7109375" style="23" customWidth="1"/>
    <col min="3" max="3" width="32.28515625" style="23" customWidth="1"/>
    <col min="4" max="4" width="21.5703125" style="23" bestFit="1" customWidth="1"/>
    <col min="5" max="5" width="177.28515625" style="23" bestFit="1" customWidth="1"/>
    <col min="6" max="16384" width="9.140625" style="23"/>
  </cols>
  <sheetData>
    <row r="1" spans="1:212" s="2" customFormat="1" x14ac:dyDescent="0.25">
      <c r="B1" s="4"/>
      <c r="C1" s="121" t="s">
        <v>30</v>
      </c>
      <c r="D1" s="29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</row>
    <row r="2" spans="1:212" s="2" customFormat="1" x14ac:dyDescent="0.25">
      <c r="A2" s="202" t="s">
        <v>43</v>
      </c>
      <c r="B2" s="202"/>
      <c r="C2" s="202"/>
      <c r="D2" s="29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</row>
    <row r="3" spans="1:212" s="2" customFormat="1" x14ac:dyDescent="0.25">
      <c r="B3" s="4"/>
      <c r="C3" s="119" t="s">
        <v>15</v>
      </c>
      <c r="D3" s="29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</row>
    <row r="4" spans="1:212" x14ac:dyDescent="0.25">
      <c r="D4" s="28"/>
      <c r="E4" s="28"/>
    </row>
    <row r="5" spans="1:212" s="24" customFormat="1" ht="53.25" customHeight="1" x14ac:dyDescent="0.2">
      <c r="A5" s="220" t="s">
        <v>134</v>
      </c>
      <c r="B5" s="220"/>
      <c r="C5" s="220"/>
      <c r="E5" s="145"/>
    </row>
    <row r="6" spans="1:212" s="24" customFormat="1" ht="20.25" customHeight="1" x14ac:dyDescent="0.2">
      <c r="A6" s="218" t="s">
        <v>26</v>
      </c>
      <c r="B6" s="218"/>
      <c r="C6" s="218"/>
    </row>
    <row r="7" spans="1:212" s="24" customFormat="1" ht="14.25" x14ac:dyDescent="0.2">
      <c r="A7" s="219" t="s">
        <v>27</v>
      </c>
      <c r="B7" s="219"/>
      <c r="C7" s="219"/>
    </row>
    <row r="8" spans="1:212" s="92" customFormat="1" ht="14.45" customHeight="1" x14ac:dyDescent="0.25">
      <c r="A8" s="85"/>
      <c r="B8" s="85"/>
      <c r="C8" s="155"/>
    </row>
    <row r="9" spans="1:212" s="92" customFormat="1" ht="14.45" customHeight="1" x14ac:dyDescent="0.25">
      <c r="A9" s="126" t="s">
        <v>40</v>
      </c>
      <c r="B9" s="208" t="s">
        <v>6</v>
      </c>
      <c r="C9" s="208"/>
    </row>
    <row r="10" spans="1:212" s="92" customFormat="1" ht="14.45" customHeight="1" x14ac:dyDescent="0.25">
      <c r="A10" s="126">
        <v>1003</v>
      </c>
      <c r="B10" s="208" t="s">
        <v>204</v>
      </c>
      <c r="C10" s="208"/>
    </row>
    <row r="11" spans="1:212" s="92" customFormat="1" ht="14.45" customHeight="1" x14ac:dyDescent="0.25">
      <c r="A11" s="127"/>
      <c r="B11" s="128"/>
      <c r="C11" s="128"/>
    </row>
    <row r="12" spans="1:212" s="92" customFormat="1" ht="14.45" customHeight="1" x14ac:dyDescent="0.25">
      <c r="A12" s="209" t="s">
        <v>7</v>
      </c>
      <c r="B12" s="210"/>
      <c r="C12" s="210"/>
    </row>
    <row r="13" spans="1:212" s="92" customFormat="1" ht="45.75" customHeight="1" x14ac:dyDescent="0.25">
      <c r="A13" s="25" t="s">
        <v>8</v>
      </c>
      <c r="B13" s="25">
        <v>1003</v>
      </c>
      <c r="C13" s="122" t="s">
        <v>41</v>
      </c>
    </row>
    <row r="14" spans="1:212" s="92" customFormat="1" ht="14.25" customHeight="1" x14ac:dyDescent="0.25">
      <c r="A14" s="26" t="s">
        <v>9</v>
      </c>
      <c r="B14" s="26">
        <v>11003</v>
      </c>
      <c r="C14" s="211" t="s">
        <v>10</v>
      </c>
    </row>
    <row r="15" spans="1:212" s="92" customFormat="1" ht="14.45" customHeight="1" x14ac:dyDescent="0.25">
      <c r="A15" s="35" t="s">
        <v>11</v>
      </c>
      <c r="B15" s="10" t="s">
        <v>227</v>
      </c>
      <c r="C15" s="212"/>
    </row>
    <row r="16" spans="1:212" s="92" customFormat="1" ht="14.45" customHeight="1" x14ac:dyDescent="0.25">
      <c r="A16" s="35" t="s">
        <v>12</v>
      </c>
      <c r="B16" s="27" t="s">
        <v>228</v>
      </c>
      <c r="C16" s="213"/>
    </row>
    <row r="17" spans="1:5" s="92" customFormat="1" ht="14.45" customHeight="1" x14ac:dyDescent="0.25">
      <c r="A17" s="40" t="s">
        <v>28</v>
      </c>
      <c r="B17" s="40" t="s">
        <v>42</v>
      </c>
      <c r="C17" s="40"/>
    </row>
    <row r="18" spans="1:5" s="92" customFormat="1" ht="27" x14ac:dyDescent="0.25">
      <c r="A18" s="40" t="s">
        <v>99</v>
      </c>
      <c r="B18" s="27" t="s">
        <v>98</v>
      </c>
      <c r="C18" s="27"/>
    </row>
    <row r="19" spans="1:5" s="92" customFormat="1" ht="14.45" customHeight="1" x14ac:dyDescent="0.25">
      <c r="A19" s="214" t="s">
        <v>13</v>
      </c>
      <c r="B19" s="214"/>
      <c r="C19" s="129"/>
    </row>
    <row r="20" spans="1:5" s="92" customFormat="1" ht="14.45" customHeight="1" x14ac:dyDescent="0.25">
      <c r="A20" s="207" t="s">
        <v>229</v>
      </c>
      <c r="B20" s="207"/>
      <c r="C20" s="129">
        <v>273</v>
      </c>
    </row>
    <row r="21" spans="1:5" s="92" customFormat="1" ht="14.45" customHeight="1" x14ac:dyDescent="0.25">
      <c r="A21" s="207" t="s">
        <v>230</v>
      </c>
      <c r="B21" s="207"/>
      <c r="C21" s="129">
        <v>1214</v>
      </c>
    </row>
    <row r="22" spans="1:5" s="92" customFormat="1" ht="14.45" customHeight="1" x14ac:dyDescent="0.25">
      <c r="A22" s="205" t="s">
        <v>14</v>
      </c>
      <c r="B22" s="205"/>
      <c r="C22" s="98">
        <v>20000</v>
      </c>
    </row>
    <row r="23" spans="1:5" s="92" customFormat="1" ht="14.45" customHeight="1" x14ac:dyDescent="0.25">
      <c r="A23" s="130"/>
      <c r="B23" s="130"/>
      <c r="C23" s="130"/>
    </row>
    <row r="24" spans="1:5" s="92" customFormat="1" ht="14.45" customHeight="1" x14ac:dyDescent="0.25">
      <c r="A24" s="82" t="s">
        <v>40</v>
      </c>
      <c r="B24" s="208" t="s">
        <v>6</v>
      </c>
      <c r="C24" s="208"/>
      <c r="D24" s="93"/>
      <c r="E24" s="93"/>
    </row>
    <row r="25" spans="1:5" s="92" customFormat="1" ht="14.45" customHeight="1" x14ac:dyDescent="0.25">
      <c r="A25" s="82">
        <v>1099</v>
      </c>
      <c r="B25" s="208" t="s">
        <v>165</v>
      </c>
      <c r="C25" s="208"/>
      <c r="D25" s="81"/>
      <c r="E25" s="81"/>
    </row>
    <row r="26" spans="1:5" s="92" customFormat="1" ht="14.45" customHeight="1" x14ac:dyDescent="0.25">
      <c r="A26" s="83"/>
      <c r="B26" s="84"/>
      <c r="C26" s="84"/>
      <c r="D26" s="146"/>
      <c r="E26" s="94"/>
    </row>
    <row r="27" spans="1:5" s="92" customFormat="1" ht="14.45" customHeight="1" x14ac:dyDescent="0.25">
      <c r="A27" s="209" t="s">
        <v>7</v>
      </c>
      <c r="B27" s="210"/>
      <c r="C27" s="210"/>
      <c r="D27" s="216"/>
      <c r="E27" s="216"/>
    </row>
    <row r="28" spans="1:5" s="92" customFormat="1" ht="53.25" customHeight="1" x14ac:dyDescent="0.25">
      <c r="A28" s="25" t="s">
        <v>8</v>
      </c>
      <c r="B28" s="25">
        <v>1099</v>
      </c>
      <c r="C28" s="124" t="s">
        <v>41</v>
      </c>
      <c r="D28" s="94"/>
      <c r="E28" s="94"/>
    </row>
    <row r="29" spans="1:5" s="92" customFormat="1" ht="14.45" customHeight="1" x14ac:dyDescent="0.25">
      <c r="A29" s="26" t="s">
        <v>9</v>
      </c>
      <c r="B29" s="26">
        <v>11001</v>
      </c>
      <c r="C29" s="211" t="s">
        <v>10</v>
      </c>
      <c r="D29" s="95"/>
      <c r="E29" s="81"/>
    </row>
    <row r="30" spans="1:5" s="92" customFormat="1" ht="30" customHeight="1" x14ac:dyDescent="0.25">
      <c r="A30" s="35" t="s">
        <v>11</v>
      </c>
      <c r="B30" s="10" t="s">
        <v>166</v>
      </c>
      <c r="C30" s="212"/>
      <c r="D30" s="95"/>
      <c r="E30" s="81"/>
    </row>
    <row r="31" spans="1:5" s="92" customFormat="1" ht="27" x14ac:dyDescent="0.25">
      <c r="A31" s="35" t="s">
        <v>12</v>
      </c>
      <c r="B31" s="27" t="s">
        <v>145</v>
      </c>
      <c r="C31" s="213"/>
      <c r="D31" s="95"/>
      <c r="E31" s="81"/>
    </row>
    <row r="32" spans="1:5" s="92" customFormat="1" ht="14.45" customHeight="1" x14ac:dyDescent="0.25">
      <c r="A32" s="40" t="s">
        <v>28</v>
      </c>
      <c r="B32" s="40" t="s">
        <v>42</v>
      </c>
      <c r="C32" s="40"/>
      <c r="D32" s="95"/>
      <c r="E32" s="81"/>
    </row>
    <row r="33" spans="1:5" s="92" customFormat="1" ht="27" x14ac:dyDescent="0.25">
      <c r="A33" s="40" t="s">
        <v>99</v>
      </c>
      <c r="B33" s="40" t="s">
        <v>167</v>
      </c>
      <c r="C33" s="27"/>
      <c r="D33" s="95"/>
      <c r="E33" s="81"/>
    </row>
    <row r="34" spans="1:5" s="92" customFormat="1" ht="14.45" customHeight="1" x14ac:dyDescent="0.25">
      <c r="A34" s="214" t="s">
        <v>13</v>
      </c>
      <c r="B34" s="214"/>
      <c r="C34" s="38"/>
      <c r="D34" s="95"/>
      <c r="E34" s="81"/>
    </row>
    <row r="35" spans="1:5" s="92" customFormat="1" ht="14.45" customHeight="1" x14ac:dyDescent="0.25">
      <c r="A35" s="205" t="s">
        <v>14</v>
      </c>
      <c r="B35" s="205"/>
      <c r="C35" s="98">
        <f>'1'!E32</f>
        <v>258625.1</v>
      </c>
      <c r="D35" s="206"/>
      <c r="E35" s="206"/>
    </row>
    <row r="36" spans="1:5" s="92" customFormat="1" ht="14.45" customHeight="1" x14ac:dyDescent="0.25">
      <c r="A36" s="85"/>
      <c r="B36" s="85"/>
      <c r="C36" s="85"/>
      <c r="D36" s="206"/>
      <c r="E36" s="206"/>
    </row>
    <row r="37" spans="1:5" s="92" customFormat="1" ht="14.45" customHeight="1" x14ac:dyDescent="0.25">
      <c r="A37" s="85"/>
      <c r="B37" s="85"/>
      <c r="C37" s="85"/>
      <c r="D37" s="217"/>
      <c r="E37" s="217"/>
    </row>
    <row r="38" spans="1:5" s="92" customFormat="1" ht="40.5" x14ac:dyDescent="0.25">
      <c r="A38" s="25" t="s">
        <v>8</v>
      </c>
      <c r="B38" s="25">
        <v>1099</v>
      </c>
      <c r="C38" s="124" t="s">
        <v>41</v>
      </c>
      <c r="D38" s="144"/>
      <c r="E38" s="144"/>
    </row>
    <row r="39" spans="1:5" s="92" customFormat="1" ht="14.45" customHeight="1" x14ac:dyDescent="0.25">
      <c r="A39" s="26" t="s">
        <v>9</v>
      </c>
      <c r="B39" s="26">
        <v>11004</v>
      </c>
      <c r="C39" s="211" t="s">
        <v>10</v>
      </c>
      <c r="D39" s="144"/>
      <c r="E39" s="144"/>
    </row>
    <row r="40" spans="1:5" s="92" customFormat="1" ht="14.45" customHeight="1" x14ac:dyDescent="0.25">
      <c r="A40" s="35" t="s">
        <v>11</v>
      </c>
      <c r="B40" s="10" t="s">
        <v>255</v>
      </c>
      <c r="C40" s="212"/>
      <c r="D40" s="144"/>
      <c r="E40" s="144"/>
    </row>
    <row r="41" spans="1:5" s="92" customFormat="1" ht="14.45" customHeight="1" x14ac:dyDescent="0.25">
      <c r="A41" s="35" t="s">
        <v>12</v>
      </c>
      <c r="B41" s="27" t="s">
        <v>256</v>
      </c>
      <c r="C41" s="213"/>
      <c r="D41" s="144"/>
      <c r="E41" s="144"/>
    </row>
    <row r="42" spans="1:5" s="92" customFormat="1" ht="14.45" customHeight="1" x14ac:dyDescent="0.25">
      <c r="A42" s="40" t="s">
        <v>28</v>
      </c>
      <c r="B42" s="40" t="s">
        <v>42</v>
      </c>
      <c r="C42" s="40"/>
      <c r="D42" s="144"/>
      <c r="E42" s="144"/>
    </row>
    <row r="43" spans="1:5" s="92" customFormat="1" ht="14.45" customHeight="1" x14ac:dyDescent="0.25">
      <c r="A43" s="40" t="s">
        <v>99</v>
      </c>
      <c r="B43" s="40" t="s">
        <v>167</v>
      </c>
      <c r="C43" s="27"/>
      <c r="D43" s="144"/>
      <c r="E43" s="144"/>
    </row>
    <row r="44" spans="1:5" s="92" customFormat="1" ht="14.45" customHeight="1" x14ac:dyDescent="0.25">
      <c r="A44" s="214" t="s">
        <v>13</v>
      </c>
      <c r="B44" s="214"/>
      <c r="C44" s="38"/>
      <c r="D44" s="144"/>
      <c r="E44" s="144"/>
    </row>
    <row r="45" spans="1:5" s="92" customFormat="1" ht="14.45" customHeight="1" x14ac:dyDescent="0.25">
      <c r="A45" s="206" t="s">
        <v>257</v>
      </c>
      <c r="B45" s="206"/>
      <c r="C45" s="38">
        <v>6250</v>
      </c>
      <c r="D45" s="144"/>
      <c r="E45" s="144"/>
    </row>
    <row r="46" spans="1:5" s="92" customFormat="1" ht="14.45" customHeight="1" x14ac:dyDescent="0.25">
      <c r="A46" s="205" t="s">
        <v>14</v>
      </c>
      <c r="B46" s="205"/>
      <c r="C46" s="98">
        <v>50000</v>
      </c>
      <c r="D46" s="144"/>
      <c r="E46" s="144"/>
    </row>
    <row r="47" spans="1:5" s="92" customFormat="1" ht="14.45" customHeight="1" x14ac:dyDescent="0.25">
      <c r="A47" s="137"/>
      <c r="B47" s="137"/>
      <c r="C47" s="137"/>
      <c r="D47" s="144"/>
      <c r="E47" s="144"/>
    </row>
    <row r="48" spans="1:5" s="92" customFormat="1" ht="14.45" customHeight="1" x14ac:dyDescent="0.25">
      <c r="A48" s="82" t="s">
        <v>40</v>
      </c>
      <c r="B48" s="208" t="s">
        <v>6</v>
      </c>
      <c r="C48" s="208"/>
    </row>
    <row r="49" spans="1:3" s="92" customFormat="1" ht="14.45" customHeight="1" x14ac:dyDescent="0.25">
      <c r="A49" s="82">
        <v>1142</v>
      </c>
      <c r="B49" s="208" t="s">
        <v>231</v>
      </c>
      <c r="C49" s="208"/>
    </row>
    <row r="50" spans="1:3" s="92" customFormat="1" ht="14.45" customHeight="1" x14ac:dyDescent="0.25">
      <c r="A50" s="83"/>
      <c r="B50" s="84"/>
      <c r="C50" s="84"/>
    </row>
    <row r="51" spans="1:3" s="92" customFormat="1" ht="14.45" customHeight="1" x14ac:dyDescent="0.25">
      <c r="A51" s="209" t="s">
        <v>7</v>
      </c>
      <c r="B51" s="210"/>
      <c r="C51" s="210"/>
    </row>
    <row r="52" spans="1:3" s="92" customFormat="1" ht="45.75" customHeight="1" x14ac:dyDescent="0.25">
      <c r="A52" s="25" t="s">
        <v>8</v>
      </c>
      <c r="B52" s="25">
        <v>1142</v>
      </c>
      <c r="C52" s="124" t="s">
        <v>41</v>
      </c>
    </row>
    <row r="53" spans="1:3" s="92" customFormat="1" ht="14.45" customHeight="1" x14ac:dyDescent="0.25">
      <c r="A53" s="26" t="s">
        <v>9</v>
      </c>
      <c r="B53" s="26">
        <v>11001</v>
      </c>
      <c r="C53" s="211" t="s">
        <v>10</v>
      </c>
    </row>
    <row r="54" spans="1:3" s="92" customFormat="1" ht="14.25" x14ac:dyDescent="0.25">
      <c r="A54" s="35" t="s">
        <v>11</v>
      </c>
      <c r="B54" s="10" t="s">
        <v>232</v>
      </c>
      <c r="C54" s="212"/>
    </row>
    <row r="55" spans="1:3" s="92" customFormat="1" ht="54" x14ac:dyDescent="0.25">
      <c r="A55" s="35" t="s">
        <v>12</v>
      </c>
      <c r="B55" s="27" t="s">
        <v>233</v>
      </c>
      <c r="C55" s="213"/>
    </row>
    <row r="56" spans="1:3" s="92" customFormat="1" ht="14.45" customHeight="1" x14ac:dyDescent="0.25">
      <c r="A56" s="40" t="s">
        <v>28</v>
      </c>
      <c r="B56" s="40" t="s">
        <v>42</v>
      </c>
      <c r="C56" s="40"/>
    </row>
    <row r="57" spans="1:3" s="92" customFormat="1" ht="14.45" customHeight="1" x14ac:dyDescent="0.25">
      <c r="A57" s="40" t="s">
        <v>99</v>
      </c>
      <c r="B57" s="40" t="s">
        <v>100</v>
      </c>
      <c r="C57" s="27"/>
    </row>
    <row r="58" spans="1:3" s="92" customFormat="1" ht="14.45" customHeight="1" x14ac:dyDescent="0.25">
      <c r="A58" s="214" t="s">
        <v>13</v>
      </c>
      <c r="B58" s="214"/>
      <c r="C58" s="38"/>
    </row>
    <row r="59" spans="1:3" s="92" customFormat="1" ht="14.45" customHeight="1" x14ac:dyDescent="0.25">
      <c r="A59" s="206" t="s">
        <v>234</v>
      </c>
      <c r="B59" s="206"/>
      <c r="C59" s="38">
        <v>400</v>
      </c>
    </row>
    <row r="60" spans="1:3" s="92" customFormat="1" ht="14.45" customHeight="1" x14ac:dyDescent="0.25">
      <c r="A60" s="205" t="s">
        <v>14</v>
      </c>
      <c r="B60" s="205"/>
      <c r="C60" s="98">
        <v>34214.300000000003</v>
      </c>
    </row>
    <row r="61" spans="1:3" s="92" customFormat="1" ht="14.45" customHeight="1" x14ac:dyDescent="0.25">
      <c r="A61" s="85"/>
      <c r="B61" s="85"/>
      <c r="C61" s="85"/>
    </row>
    <row r="62" spans="1:3" s="92" customFormat="1" ht="14.45" customHeight="1" x14ac:dyDescent="0.25">
      <c r="A62" s="82" t="s">
        <v>40</v>
      </c>
      <c r="B62" s="208" t="s">
        <v>6</v>
      </c>
      <c r="C62" s="208"/>
    </row>
    <row r="63" spans="1:3" s="92" customFormat="1" ht="14.45" customHeight="1" x14ac:dyDescent="0.25">
      <c r="A63" s="82">
        <v>1200</v>
      </c>
      <c r="B63" s="208" t="s">
        <v>93</v>
      </c>
      <c r="C63" s="208"/>
    </row>
    <row r="64" spans="1:3" s="92" customFormat="1" ht="14.45" customHeight="1" x14ac:dyDescent="0.25">
      <c r="A64" s="83"/>
      <c r="B64" s="84"/>
      <c r="C64" s="84"/>
    </row>
    <row r="65" spans="1:3" s="92" customFormat="1" ht="14.45" customHeight="1" x14ac:dyDescent="0.25">
      <c r="A65" s="209" t="s">
        <v>7</v>
      </c>
      <c r="B65" s="210"/>
      <c r="C65" s="210"/>
    </row>
    <row r="66" spans="1:3" s="92" customFormat="1" ht="46.5" customHeight="1" x14ac:dyDescent="0.25">
      <c r="A66" s="25" t="s">
        <v>8</v>
      </c>
      <c r="B66" s="25">
        <v>1200</v>
      </c>
      <c r="C66" s="122" t="s">
        <v>41</v>
      </c>
    </row>
    <row r="67" spans="1:3" s="92" customFormat="1" ht="14.45" customHeight="1" x14ac:dyDescent="0.25">
      <c r="A67" s="26" t="s">
        <v>9</v>
      </c>
      <c r="B67" s="26">
        <v>11003</v>
      </c>
      <c r="C67" s="211" t="s">
        <v>10</v>
      </c>
    </row>
    <row r="68" spans="1:3" s="92" customFormat="1" ht="14.45" customHeight="1" x14ac:dyDescent="0.25">
      <c r="A68" s="35" t="s">
        <v>11</v>
      </c>
      <c r="B68" s="10" t="s">
        <v>169</v>
      </c>
      <c r="C68" s="212"/>
    </row>
    <row r="69" spans="1:3" s="92" customFormat="1" ht="40.5" x14ac:dyDescent="0.25">
      <c r="A69" s="35" t="s">
        <v>12</v>
      </c>
      <c r="B69" s="27" t="s">
        <v>170</v>
      </c>
      <c r="C69" s="213"/>
    </row>
    <row r="70" spans="1:3" s="92" customFormat="1" ht="14.45" customHeight="1" x14ac:dyDescent="0.25">
      <c r="A70" s="40" t="s">
        <v>28</v>
      </c>
      <c r="B70" s="40" t="s">
        <v>42</v>
      </c>
      <c r="C70" s="40"/>
    </row>
    <row r="71" spans="1:3" s="92" customFormat="1" ht="27" x14ac:dyDescent="0.25">
      <c r="A71" s="40" t="s">
        <v>99</v>
      </c>
      <c r="B71" s="40" t="s">
        <v>98</v>
      </c>
      <c r="C71" s="27"/>
    </row>
    <row r="72" spans="1:3" s="92" customFormat="1" ht="14.45" customHeight="1" x14ac:dyDescent="0.25">
      <c r="A72" s="214" t="s">
        <v>13</v>
      </c>
      <c r="B72" s="214"/>
      <c r="C72" s="80"/>
    </row>
    <row r="73" spans="1:3" s="92" customFormat="1" ht="14.45" customHeight="1" x14ac:dyDescent="0.25">
      <c r="A73" s="215" t="s">
        <v>171</v>
      </c>
      <c r="B73" s="215"/>
      <c r="C73" s="38">
        <v>2057</v>
      </c>
    </row>
    <row r="74" spans="1:3" s="92" customFormat="1" ht="14.45" customHeight="1" x14ac:dyDescent="0.25">
      <c r="A74" s="205" t="s">
        <v>14</v>
      </c>
      <c r="B74" s="205"/>
      <c r="C74" s="99">
        <f>'2'!G136</f>
        <v>360000</v>
      </c>
    </row>
    <row r="75" spans="1:3" s="92" customFormat="1" ht="14.45" customHeight="1" x14ac:dyDescent="0.25">
      <c r="A75" s="85"/>
      <c r="B75" s="85"/>
      <c r="C75" s="85"/>
    </row>
    <row r="76" spans="1:3" s="92" customFormat="1" ht="34.5" customHeight="1" x14ac:dyDescent="0.25">
      <c r="A76" s="25" t="s">
        <v>8</v>
      </c>
      <c r="B76" s="25">
        <v>1200</v>
      </c>
      <c r="C76" s="122" t="s">
        <v>129</v>
      </c>
    </row>
    <row r="77" spans="1:3" s="92" customFormat="1" ht="14.45" customHeight="1" x14ac:dyDescent="0.25">
      <c r="A77" s="26" t="s">
        <v>9</v>
      </c>
      <c r="B77" s="26">
        <v>11006</v>
      </c>
      <c r="C77" s="211" t="s">
        <v>10</v>
      </c>
    </row>
    <row r="78" spans="1:3" s="92" customFormat="1" ht="42.75" x14ac:dyDescent="0.25">
      <c r="A78" s="35" t="s">
        <v>11</v>
      </c>
      <c r="B78" s="10" t="s">
        <v>172</v>
      </c>
      <c r="C78" s="212"/>
    </row>
    <row r="79" spans="1:3" s="92" customFormat="1" ht="42.75" customHeight="1" x14ac:dyDescent="0.25">
      <c r="A79" s="35" t="s">
        <v>12</v>
      </c>
      <c r="B79" s="27" t="s">
        <v>173</v>
      </c>
      <c r="C79" s="213"/>
    </row>
    <row r="80" spans="1:3" s="92" customFormat="1" ht="14.45" customHeight="1" x14ac:dyDescent="0.25">
      <c r="A80" s="40" t="s">
        <v>28</v>
      </c>
      <c r="B80" s="40" t="s">
        <v>42</v>
      </c>
      <c r="C80" s="40"/>
    </row>
    <row r="81" spans="1:3" s="92" customFormat="1" ht="14.45" customHeight="1" x14ac:dyDescent="0.25">
      <c r="A81" s="40" t="s">
        <v>99</v>
      </c>
      <c r="B81" s="40" t="s">
        <v>98</v>
      </c>
      <c r="C81" s="27"/>
    </row>
    <row r="82" spans="1:3" s="92" customFormat="1" ht="14.45" customHeight="1" x14ac:dyDescent="0.25">
      <c r="A82" s="214" t="s">
        <v>13</v>
      </c>
      <c r="B82" s="214"/>
      <c r="C82" s="80"/>
    </row>
    <row r="83" spans="1:3" s="92" customFormat="1" ht="14.45" customHeight="1" x14ac:dyDescent="0.25">
      <c r="A83" s="215" t="s">
        <v>174</v>
      </c>
      <c r="B83" s="215"/>
      <c r="C83" s="133">
        <v>-20</v>
      </c>
    </row>
    <row r="84" spans="1:3" s="92" customFormat="1" ht="14.45" customHeight="1" x14ac:dyDescent="0.25">
      <c r="A84" s="205" t="s">
        <v>14</v>
      </c>
      <c r="B84" s="205"/>
      <c r="C84" s="99">
        <v>-50000</v>
      </c>
    </row>
    <row r="85" spans="1:3" s="92" customFormat="1" ht="14.45" customHeight="1" x14ac:dyDescent="0.25">
      <c r="A85" s="85"/>
      <c r="B85" s="85"/>
      <c r="C85" s="85"/>
    </row>
    <row r="86" spans="1:3" ht="14.25" x14ac:dyDescent="0.25">
      <c r="A86" s="82" t="s">
        <v>40</v>
      </c>
      <c r="B86" s="209" t="s">
        <v>6</v>
      </c>
      <c r="C86" s="210"/>
    </row>
    <row r="87" spans="1:3" ht="14.25" x14ac:dyDescent="0.25">
      <c r="A87" s="46">
        <v>1202</v>
      </c>
      <c r="B87" s="208" t="s">
        <v>88</v>
      </c>
      <c r="C87" s="208"/>
    </row>
    <row r="88" spans="1:3" ht="14.25" x14ac:dyDescent="0.25">
      <c r="A88" s="47"/>
      <c r="B88" s="48"/>
      <c r="C88" s="48"/>
    </row>
    <row r="89" spans="1:3" ht="14.25" x14ac:dyDescent="0.25">
      <c r="A89" s="209" t="s">
        <v>7</v>
      </c>
      <c r="B89" s="210"/>
      <c r="C89" s="210"/>
    </row>
    <row r="90" spans="1:3" ht="36.75" customHeight="1" x14ac:dyDescent="0.25">
      <c r="A90" s="25" t="s">
        <v>8</v>
      </c>
      <c r="B90" s="25">
        <v>1202</v>
      </c>
      <c r="C90" s="122" t="s">
        <v>129</v>
      </c>
    </row>
    <row r="91" spans="1:3" x14ac:dyDescent="0.25">
      <c r="A91" s="26" t="s">
        <v>9</v>
      </c>
      <c r="B91" s="26">
        <v>11001</v>
      </c>
      <c r="C91" s="211" t="s">
        <v>10</v>
      </c>
    </row>
    <row r="92" spans="1:3" ht="28.5" x14ac:dyDescent="0.25">
      <c r="A92" s="35" t="s">
        <v>11</v>
      </c>
      <c r="B92" s="10" t="s">
        <v>175</v>
      </c>
      <c r="C92" s="212"/>
    </row>
    <row r="93" spans="1:3" ht="27" x14ac:dyDescent="0.25">
      <c r="A93" s="35" t="s">
        <v>12</v>
      </c>
      <c r="B93" s="27" t="s">
        <v>176</v>
      </c>
      <c r="C93" s="213"/>
    </row>
    <row r="94" spans="1:3" x14ac:dyDescent="0.25">
      <c r="A94" s="40" t="s">
        <v>28</v>
      </c>
      <c r="B94" s="40" t="s">
        <v>42</v>
      </c>
      <c r="C94" s="40"/>
    </row>
    <row r="95" spans="1:3" ht="27" x14ac:dyDescent="0.25">
      <c r="A95" s="40" t="s">
        <v>99</v>
      </c>
      <c r="B95" s="40" t="s">
        <v>98</v>
      </c>
      <c r="C95" s="27"/>
    </row>
    <row r="96" spans="1:3" x14ac:dyDescent="0.25">
      <c r="A96" s="214" t="s">
        <v>13</v>
      </c>
      <c r="B96" s="214"/>
      <c r="C96" s="80"/>
    </row>
    <row r="97" spans="1:3" ht="13.5" customHeight="1" x14ac:dyDescent="0.25">
      <c r="A97" s="206" t="s">
        <v>177</v>
      </c>
      <c r="B97" s="206"/>
      <c r="C97" s="153" t="s">
        <v>259</v>
      </c>
    </row>
    <row r="98" spans="1:3" ht="14.25" x14ac:dyDescent="0.25">
      <c r="A98" s="205" t="s">
        <v>14</v>
      </c>
      <c r="B98" s="205"/>
      <c r="C98" s="99">
        <v>-90000</v>
      </c>
    </row>
    <row r="99" spans="1:3" ht="14.25" x14ac:dyDescent="0.25">
      <c r="A99" s="96"/>
      <c r="B99" s="97"/>
      <c r="C99" s="84"/>
    </row>
    <row r="100" spans="1:3" ht="45" customHeight="1" x14ac:dyDescent="0.25">
      <c r="A100" s="25" t="s">
        <v>8</v>
      </c>
      <c r="B100" s="25">
        <v>1202</v>
      </c>
      <c r="C100" s="122" t="s">
        <v>41</v>
      </c>
    </row>
    <row r="101" spans="1:3" ht="13.5" customHeight="1" x14ac:dyDescent="0.25">
      <c r="A101" s="26" t="s">
        <v>9</v>
      </c>
      <c r="B101" s="26">
        <v>11004</v>
      </c>
      <c r="C101" s="211" t="s">
        <v>10</v>
      </c>
    </row>
    <row r="102" spans="1:3" ht="28.5" x14ac:dyDescent="0.25">
      <c r="A102" s="35" t="s">
        <v>11</v>
      </c>
      <c r="B102" s="10" t="s">
        <v>221</v>
      </c>
      <c r="C102" s="212"/>
    </row>
    <row r="103" spans="1:3" ht="40.5" x14ac:dyDescent="0.25">
      <c r="A103" s="35" t="s">
        <v>12</v>
      </c>
      <c r="B103" s="27" t="s">
        <v>235</v>
      </c>
      <c r="C103" s="213"/>
    </row>
    <row r="104" spans="1:3" x14ac:dyDescent="0.25">
      <c r="A104" s="40" t="s">
        <v>28</v>
      </c>
      <c r="B104" s="40" t="s">
        <v>42</v>
      </c>
      <c r="C104" s="40"/>
    </row>
    <row r="105" spans="1:3" ht="27" x14ac:dyDescent="0.25">
      <c r="A105" s="40" t="s">
        <v>99</v>
      </c>
      <c r="B105" s="40" t="s">
        <v>98</v>
      </c>
      <c r="C105" s="27"/>
    </row>
    <row r="106" spans="1:3" x14ac:dyDescent="0.25">
      <c r="A106" s="214" t="s">
        <v>13</v>
      </c>
      <c r="B106" s="214"/>
      <c r="C106" s="45"/>
    </row>
    <row r="107" spans="1:3" x14ac:dyDescent="0.25">
      <c r="A107" s="215" t="s">
        <v>236</v>
      </c>
      <c r="B107" s="215"/>
      <c r="C107" s="129">
        <v>447</v>
      </c>
    </row>
    <row r="108" spans="1:3" ht="13.5" customHeight="1" x14ac:dyDescent="0.25">
      <c r="A108" s="215" t="s">
        <v>237</v>
      </c>
      <c r="B108" s="215"/>
      <c r="C108" s="45">
        <v>52</v>
      </c>
    </row>
    <row r="109" spans="1:3" ht="14.25" x14ac:dyDescent="0.25">
      <c r="A109" s="205" t="s">
        <v>14</v>
      </c>
      <c r="B109" s="205"/>
      <c r="C109" s="98">
        <v>77160.600000000006</v>
      </c>
    </row>
    <row r="111" spans="1:3" ht="36" customHeight="1" x14ac:dyDescent="0.25">
      <c r="A111" s="25" t="s">
        <v>8</v>
      </c>
      <c r="B111" s="25">
        <v>1202</v>
      </c>
      <c r="C111" s="122" t="s">
        <v>129</v>
      </c>
    </row>
    <row r="112" spans="1:3" x14ac:dyDescent="0.25">
      <c r="A112" s="26" t="s">
        <v>9</v>
      </c>
      <c r="B112" s="26">
        <v>11005</v>
      </c>
      <c r="C112" s="211" t="s">
        <v>10</v>
      </c>
    </row>
    <row r="113" spans="1:3" ht="14.25" x14ac:dyDescent="0.25">
      <c r="A113" s="35" t="s">
        <v>11</v>
      </c>
      <c r="B113" s="10" t="s">
        <v>179</v>
      </c>
      <c r="C113" s="212"/>
    </row>
    <row r="114" spans="1:3" ht="40.5" x14ac:dyDescent="0.25">
      <c r="A114" s="35" t="s">
        <v>12</v>
      </c>
      <c r="B114" s="27" t="s">
        <v>178</v>
      </c>
      <c r="C114" s="213"/>
    </row>
    <row r="115" spans="1:3" x14ac:dyDescent="0.25">
      <c r="A115" s="40" t="s">
        <v>28</v>
      </c>
      <c r="B115" s="40" t="s">
        <v>42</v>
      </c>
      <c r="C115" s="40"/>
    </row>
    <row r="116" spans="1:3" ht="27" x14ac:dyDescent="0.25">
      <c r="A116" s="40" t="s">
        <v>99</v>
      </c>
      <c r="B116" s="40" t="s">
        <v>98</v>
      </c>
      <c r="C116" s="27"/>
    </row>
    <row r="117" spans="1:3" x14ac:dyDescent="0.25">
      <c r="A117" s="214" t="s">
        <v>13</v>
      </c>
      <c r="B117" s="214"/>
      <c r="C117" s="80"/>
    </row>
    <row r="118" spans="1:3" ht="13.5" customHeight="1" x14ac:dyDescent="0.25">
      <c r="A118" s="215" t="s">
        <v>180</v>
      </c>
      <c r="B118" s="215"/>
      <c r="C118" s="133">
        <v>-109</v>
      </c>
    </row>
    <row r="119" spans="1:3" ht="14.25" x14ac:dyDescent="0.25">
      <c r="A119" s="205" t="s">
        <v>14</v>
      </c>
      <c r="B119" s="205"/>
      <c r="C119" s="99">
        <v>-80000</v>
      </c>
    </row>
    <row r="121" spans="1:3" ht="14.25" x14ac:dyDescent="0.25">
      <c r="A121" s="46" t="s">
        <v>40</v>
      </c>
      <c r="B121" s="208" t="s">
        <v>6</v>
      </c>
      <c r="C121" s="208"/>
    </row>
    <row r="122" spans="1:3" ht="14.25" x14ac:dyDescent="0.25">
      <c r="A122" s="46">
        <v>1207</v>
      </c>
      <c r="B122" s="208" t="s">
        <v>101</v>
      </c>
      <c r="C122" s="208"/>
    </row>
    <row r="123" spans="1:3" ht="14.25" x14ac:dyDescent="0.25">
      <c r="A123" s="47"/>
      <c r="B123" s="48"/>
      <c r="C123" s="48"/>
    </row>
    <row r="124" spans="1:3" ht="14.25" x14ac:dyDescent="0.25">
      <c r="A124" s="209" t="s">
        <v>7</v>
      </c>
      <c r="B124" s="210"/>
      <c r="C124" s="210"/>
    </row>
    <row r="125" spans="1:3" ht="45" customHeight="1" x14ac:dyDescent="0.25">
      <c r="A125" s="25" t="s">
        <v>8</v>
      </c>
      <c r="B125" s="25">
        <v>1207</v>
      </c>
      <c r="C125" s="122" t="s">
        <v>41</v>
      </c>
    </row>
    <row r="126" spans="1:3" ht="13.5" customHeight="1" x14ac:dyDescent="0.25">
      <c r="A126" s="26" t="s">
        <v>9</v>
      </c>
      <c r="B126" s="26">
        <v>11001</v>
      </c>
      <c r="C126" s="211" t="s">
        <v>10</v>
      </c>
    </row>
    <row r="127" spans="1:3" ht="28.5" x14ac:dyDescent="0.25">
      <c r="A127" s="35" t="s">
        <v>11</v>
      </c>
      <c r="B127" s="10" t="s">
        <v>102</v>
      </c>
      <c r="C127" s="212"/>
    </row>
    <row r="128" spans="1:3" ht="54" x14ac:dyDescent="0.25">
      <c r="A128" s="35" t="s">
        <v>12</v>
      </c>
      <c r="B128" s="27" t="s">
        <v>103</v>
      </c>
      <c r="C128" s="213"/>
    </row>
    <row r="129" spans="1:3" x14ac:dyDescent="0.25">
      <c r="A129" s="40" t="s">
        <v>28</v>
      </c>
      <c r="B129" s="40" t="s">
        <v>42</v>
      </c>
      <c r="C129" s="40"/>
    </row>
    <row r="130" spans="1:3" ht="27" x14ac:dyDescent="0.25">
      <c r="A130" s="40" t="s">
        <v>99</v>
      </c>
      <c r="B130" s="40" t="s">
        <v>98</v>
      </c>
      <c r="C130" s="27"/>
    </row>
    <row r="131" spans="1:3" x14ac:dyDescent="0.25">
      <c r="A131" s="214" t="s">
        <v>13</v>
      </c>
      <c r="B131" s="214"/>
      <c r="C131" s="45"/>
    </row>
    <row r="132" spans="1:3" ht="13.5" customHeight="1" x14ac:dyDescent="0.25">
      <c r="A132" s="206" t="s">
        <v>104</v>
      </c>
      <c r="B132" s="206"/>
      <c r="C132" s="45">
        <v>3612</v>
      </c>
    </row>
    <row r="133" spans="1:3" ht="14.25" x14ac:dyDescent="0.25">
      <c r="A133" s="205" t="s">
        <v>14</v>
      </c>
      <c r="B133" s="205"/>
      <c r="C133" s="98">
        <v>900000</v>
      </c>
    </row>
    <row r="135" spans="1:3" ht="45" customHeight="1" x14ac:dyDescent="0.25">
      <c r="A135" s="25" t="s">
        <v>8</v>
      </c>
      <c r="B135" s="25">
        <v>1207</v>
      </c>
      <c r="C135" s="122" t="s">
        <v>129</v>
      </c>
    </row>
    <row r="136" spans="1:3" x14ac:dyDescent="0.25">
      <c r="A136" s="26" t="s">
        <v>9</v>
      </c>
      <c r="B136" s="26">
        <v>11003</v>
      </c>
      <c r="C136" s="211" t="s">
        <v>10</v>
      </c>
    </row>
    <row r="137" spans="1:3" ht="42.75" x14ac:dyDescent="0.25">
      <c r="A137" s="35" t="s">
        <v>11</v>
      </c>
      <c r="B137" s="10" t="s">
        <v>238</v>
      </c>
      <c r="C137" s="212"/>
    </row>
    <row r="138" spans="1:3" ht="54" x14ac:dyDescent="0.25">
      <c r="A138" s="35" t="s">
        <v>12</v>
      </c>
      <c r="B138" s="27" t="s">
        <v>239</v>
      </c>
      <c r="C138" s="213"/>
    </row>
    <row r="139" spans="1:3" x14ac:dyDescent="0.25">
      <c r="A139" s="40" t="s">
        <v>28</v>
      </c>
      <c r="B139" s="40" t="s">
        <v>42</v>
      </c>
      <c r="C139" s="40"/>
    </row>
    <row r="140" spans="1:3" ht="27" x14ac:dyDescent="0.25">
      <c r="A140" s="40" t="s">
        <v>99</v>
      </c>
      <c r="B140" s="40" t="s">
        <v>98</v>
      </c>
      <c r="C140" s="27"/>
    </row>
    <row r="141" spans="1:3" x14ac:dyDescent="0.25">
      <c r="A141" s="214" t="s">
        <v>13</v>
      </c>
      <c r="B141" s="214"/>
      <c r="C141" s="80"/>
    </row>
    <row r="142" spans="1:3" x14ac:dyDescent="0.25">
      <c r="A142" s="206" t="s">
        <v>181</v>
      </c>
      <c r="B142" s="206"/>
      <c r="C142" s="154" t="s">
        <v>260</v>
      </c>
    </row>
    <row r="143" spans="1:3" ht="14.25" x14ac:dyDescent="0.25">
      <c r="A143" s="205" t="s">
        <v>14</v>
      </c>
      <c r="B143" s="205"/>
      <c r="C143" s="99">
        <v>-1500000</v>
      </c>
    </row>
    <row r="145" spans="1:4" ht="41.25" customHeight="1" x14ac:dyDescent="0.25">
      <c r="A145" s="25" t="s">
        <v>8</v>
      </c>
      <c r="B145" s="25">
        <v>1207</v>
      </c>
      <c r="C145" s="122" t="s">
        <v>41</v>
      </c>
    </row>
    <row r="146" spans="1:4" x14ac:dyDescent="0.25">
      <c r="A146" s="26" t="s">
        <v>9</v>
      </c>
      <c r="B146" s="26">
        <v>11007</v>
      </c>
      <c r="C146" s="211" t="s">
        <v>10</v>
      </c>
    </row>
    <row r="147" spans="1:4" ht="14.25" x14ac:dyDescent="0.25">
      <c r="A147" s="35" t="s">
        <v>11</v>
      </c>
      <c r="B147" s="10" t="s">
        <v>240</v>
      </c>
      <c r="C147" s="212"/>
    </row>
    <row r="148" spans="1:4" ht="32.25" customHeight="1" x14ac:dyDescent="0.25">
      <c r="A148" s="35" t="s">
        <v>12</v>
      </c>
      <c r="B148" s="27" t="s">
        <v>241</v>
      </c>
      <c r="C148" s="213"/>
    </row>
    <row r="149" spans="1:4" x14ac:dyDescent="0.25">
      <c r="A149" s="40" t="s">
        <v>28</v>
      </c>
      <c r="B149" s="40" t="s">
        <v>42</v>
      </c>
      <c r="C149" s="40"/>
    </row>
    <row r="150" spans="1:4" ht="27" x14ac:dyDescent="0.25">
      <c r="A150" s="40" t="s">
        <v>99</v>
      </c>
      <c r="B150" s="40" t="s">
        <v>98</v>
      </c>
      <c r="C150" s="27"/>
    </row>
    <row r="151" spans="1:4" x14ac:dyDescent="0.25">
      <c r="A151" s="214" t="s">
        <v>13</v>
      </c>
      <c r="B151" s="214"/>
      <c r="C151" s="80"/>
    </row>
    <row r="152" spans="1:4" ht="13.5" customHeight="1" x14ac:dyDescent="0.25">
      <c r="A152" s="215" t="s">
        <v>242</v>
      </c>
      <c r="B152" s="215"/>
      <c r="C152" s="151">
        <v>4</v>
      </c>
    </row>
    <row r="153" spans="1:4" ht="14.25" x14ac:dyDescent="0.25">
      <c r="A153" s="205" t="s">
        <v>14</v>
      </c>
      <c r="B153" s="205"/>
      <c r="C153" s="99">
        <v>20000</v>
      </c>
      <c r="D153" s="149"/>
    </row>
    <row r="157" spans="1:4" x14ac:dyDescent="0.25">
      <c r="C157" s="100"/>
    </row>
  </sheetData>
  <mergeCells count="75">
    <mergeCell ref="A98:B98"/>
    <mergeCell ref="A107:B107"/>
    <mergeCell ref="C91:C93"/>
    <mergeCell ref="A96:B96"/>
    <mergeCell ref="A2:C2"/>
    <mergeCell ref="A6:C6"/>
    <mergeCell ref="A7:C7"/>
    <mergeCell ref="A5:C5"/>
    <mergeCell ref="A74:B74"/>
    <mergeCell ref="A60:B60"/>
    <mergeCell ref="B62:C62"/>
    <mergeCell ref="B63:C63"/>
    <mergeCell ref="A65:C65"/>
    <mergeCell ref="B24:C24"/>
    <mergeCell ref="B25:C25"/>
    <mergeCell ref="A27:C27"/>
    <mergeCell ref="C53:C55"/>
    <mergeCell ref="D27:E27"/>
    <mergeCell ref="D35:E35"/>
    <mergeCell ref="D36:E36"/>
    <mergeCell ref="D37:E37"/>
    <mergeCell ref="A51:C51"/>
    <mergeCell ref="B48:C48"/>
    <mergeCell ref="B49:C49"/>
    <mergeCell ref="A44:B44"/>
    <mergeCell ref="A45:B45"/>
    <mergeCell ref="A46:B46"/>
    <mergeCell ref="C29:C31"/>
    <mergeCell ref="A34:B34"/>
    <mergeCell ref="A35:B35"/>
    <mergeCell ref="C39:C41"/>
    <mergeCell ref="C67:C69"/>
    <mergeCell ref="A72:B72"/>
    <mergeCell ref="A73:B73"/>
    <mergeCell ref="C77:C79"/>
    <mergeCell ref="A82:B82"/>
    <mergeCell ref="C112:C114"/>
    <mergeCell ref="A117:B117"/>
    <mergeCell ref="A119:B119"/>
    <mergeCell ref="A118:B118"/>
    <mergeCell ref="A141:B141"/>
    <mergeCell ref="C136:C138"/>
    <mergeCell ref="A131:B131"/>
    <mergeCell ref="A132:B132"/>
    <mergeCell ref="A133:B133"/>
    <mergeCell ref="B121:C121"/>
    <mergeCell ref="B122:C122"/>
    <mergeCell ref="A124:C124"/>
    <mergeCell ref="C126:C128"/>
    <mergeCell ref="A143:B143"/>
    <mergeCell ref="C146:C148"/>
    <mergeCell ref="A151:B151"/>
    <mergeCell ref="A153:B153"/>
    <mergeCell ref="A152:B152"/>
    <mergeCell ref="B9:C9"/>
    <mergeCell ref="B10:C10"/>
    <mergeCell ref="A12:C12"/>
    <mergeCell ref="C14:C16"/>
    <mergeCell ref="A19:B19"/>
    <mergeCell ref="A22:B22"/>
    <mergeCell ref="A59:B59"/>
    <mergeCell ref="A142:B142"/>
    <mergeCell ref="A20:B20"/>
    <mergeCell ref="A21:B21"/>
    <mergeCell ref="A58:B58"/>
    <mergeCell ref="A84:B84"/>
    <mergeCell ref="A83:B83"/>
    <mergeCell ref="A106:B106"/>
    <mergeCell ref="A108:B108"/>
    <mergeCell ref="A109:B109"/>
    <mergeCell ref="B86:C86"/>
    <mergeCell ref="B87:C87"/>
    <mergeCell ref="A89:C89"/>
    <mergeCell ref="C101:C103"/>
    <mergeCell ref="A97:B97"/>
  </mergeCells>
  <pageMargins left="0.31496062992125984" right="0.15748031496062992" top="0.39370078740157483" bottom="0.23622047244094491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57"/>
  <sheetViews>
    <sheetView zoomScaleNormal="100" workbookViewId="0">
      <selection activeCell="E13" sqref="E13"/>
    </sheetView>
  </sheetViews>
  <sheetFormatPr defaultColWidth="9.140625" defaultRowHeight="13.5" x14ac:dyDescent="0.25"/>
  <cols>
    <col min="1" max="1" width="49.28515625" style="23" customWidth="1"/>
    <col min="2" max="2" width="59.7109375" style="23" customWidth="1"/>
    <col min="3" max="3" width="32.28515625" style="23" customWidth="1"/>
    <col min="4" max="4" width="21.5703125" style="23" bestFit="1" customWidth="1"/>
    <col min="5" max="5" width="177.28515625" style="23" bestFit="1" customWidth="1"/>
    <col min="6" max="16384" width="9.140625" style="23"/>
  </cols>
  <sheetData>
    <row r="1" spans="1:212" s="2" customFormat="1" x14ac:dyDescent="0.25">
      <c r="B1" s="4"/>
      <c r="C1" s="136" t="s">
        <v>244</v>
      </c>
      <c r="D1" s="29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</row>
    <row r="2" spans="1:212" s="2" customFormat="1" x14ac:dyDescent="0.25">
      <c r="A2" s="202" t="s">
        <v>43</v>
      </c>
      <c r="B2" s="202"/>
      <c r="C2" s="202"/>
      <c r="D2" s="29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</row>
    <row r="3" spans="1:212" s="2" customFormat="1" x14ac:dyDescent="0.25">
      <c r="B3" s="4"/>
      <c r="C3" s="134" t="s">
        <v>15</v>
      </c>
      <c r="D3" s="29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</row>
    <row r="4" spans="1:212" x14ac:dyDescent="0.25">
      <c r="D4" s="28"/>
      <c r="E4" s="28"/>
    </row>
    <row r="5" spans="1:212" s="24" customFormat="1" ht="53.25" customHeight="1" x14ac:dyDescent="0.2">
      <c r="A5" s="221" t="s">
        <v>243</v>
      </c>
      <c r="B5" s="220"/>
      <c r="C5" s="220"/>
      <c r="E5" s="145"/>
    </row>
    <row r="6" spans="1:212" s="24" customFormat="1" ht="20.25" customHeight="1" x14ac:dyDescent="0.2">
      <c r="A6" s="218" t="s">
        <v>26</v>
      </c>
      <c r="B6" s="218"/>
      <c r="C6" s="218"/>
    </row>
    <row r="7" spans="1:212" s="24" customFormat="1" ht="14.25" x14ac:dyDescent="0.2">
      <c r="A7" s="219" t="s">
        <v>111</v>
      </c>
      <c r="B7" s="219"/>
      <c r="C7" s="219"/>
    </row>
    <row r="8" spans="1:212" s="92" customFormat="1" ht="14.45" customHeight="1" x14ac:dyDescent="0.25">
      <c r="A8" s="137"/>
      <c r="B8" s="137"/>
      <c r="C8" s="155"/>
    </row>
    <row r="9" spans="1:212" s="92" customFormat="1" ht="14.45" customHeight="1" x14ac:dyDescent="0.25">
      <c r="A9" s="140" t="s">
        <v>40</v>
      </c>
      <c r="B9" s="208" t="s">
        <v>6</v>
      </c>
      <c r="C9" s="208"/>
    </row>
    <row r="10" spans="1:212" s="92" customFormat="1" ht="14.45" customHeight="1" x14ac:dyDescent="0.25">
      <c r="A10" s="140">
        <v>1003</v>
      </c>
      <c r="B10" s="208" t="s">
        <v>204</v>
      </c>
      <c r="C10" s="208"/>
    </row>
    <row r="11" spans="1:212" s="92" customFormat="1" ht="14.45" customHeight="1" x14ac:dyDescent="0.25">
      <c r="A11" s="141"/>
      <c r="B11" s="142"/>
      <c r="C11" s="142"/>
    </row>
    <row r="12" spans="1:212" s="92" customFormat="1" ht="14.45" customHeight="1" x14ac:dyDescent="0.25">
      <c r="A12" s="209" t="s">
        <v>7</v>
      </c>
      <c r="B12" s="210"/>
      <c r="C12" s="210"/>
    </row>
    <row r="13" spans="1:212" s="92" customFormat="1" ht="45.75" customHeight="1" x14ac:dyDescent="0.25">
      <c r="A13" s="25" t="s">
        <v>8</v>
      </c>
      <c r="B13" s="25">
        <v>1003</v>
      </c>
      <c r="C13" s="122" t="s">
        <v>41</v>
      </c>
    </row>
    <row r="14" spans="1:212" s="92" customFormat="1" ht="14.25" customHeight="1" x14ac:dyDescent="0.25">
      <c r="A14" s="26" t="s">
        <v>9</v>
      </c>
      <c r="B14" s="26">
        <v>11003</v>
      </c>
      <c r="C14" s="211" t="s">
        <v>10</v>
      </c>
    </row>
    <row r="15" spans="1:212" s="92" customFormat="1" ht="14.45" customHeight="1" x14ac:dyDescent="0.25">
      <c r="A15" s="35" t="s">
        <v>11</v>
      </c>
      <c r="B15" s="10" t="s">
        <v>227</v>
      </c>
      <c r="C15" s="212"/>
    </row>
    <row r="16" spans="1:212" s="92" customFormat="1" ht="14.45" customHeight="1" x14ac:dyDescent="0.25">
      <c r="A16" s="35" t="s">
        <v>12</v>
      </c>
      <c r="B16" s="27" t="s">
        <v>228</v>
      </c>
      <c r="C16" s="213"/>
    </row>
    <row r="17" spans="1:5" s="92" customFormat="1" ht="14.45" customHeight="1" x14ac:dyDescent="0.25">
      <c r="A17" s="40" t="s">
        <v>28</v>
      </c>
      <c r="B17" s="40" t="s">
        <v>42</v>
      </c>
      <c r="C17" s="40"/>
    </row>
    <row r="18" spans="1:5" s="92" customFormat="1" ht="27" x14ac:dyDescent="0.25">
      <c r="A18" s="40" t="s">
        <v>99</v>
      </c>
      <c r="B18" s="27" t="s">
        <v>98</v>
      </c>
      <c r="C18" s="27"/>
    </row>
    <row r="19" spans="1:5" s="92" customFormat="1" ht="14.45" customHeight="1" x14ac:dyDescent="0.25">
      <c r="A19" s="214" t="s">
        <v>13</v>
      </c>
      <c r="B19" s="214"/>
      <c r="C19" s="138"/>
    </row>
    <row r="20" spans="1:5" s="92" customFormat="1" ht="14.45" customHeight="1" x14ac:dyDescent="0.25">
      <c r="A20" s="207" t="s">
        <v>229</v>
      </c>
      <c r="B20" s="207"/>
      <c r="C20" s="138">
        <v>273</v>
      </c>
    </row>
    <row r="21" spans="1:5" s="92" customFormat="1" ht="14.45" customHeight="1" x14ac:dyDescent="0.25">
      <c r="A21" s="207" t="s">
        <v>230</v>
      </c>
      <c r="B21" s="207"/>
      <c r="C21" s="138">
        <v>1214</v>
      </c>
    </row>
    <row r="22" spans="1:5" s="92" customFormat="1" ht="14.45" customHeight="1" x14ac:dyDescent="0.25">
      <c r="A22" s="205" t="s">
        <v>14</v>
      </c>
      <c r="B22" s="205"/>
      <c r="C22" s="98">
        <v>20000</v>
      </c>
    </row>
    <row r="23" spans="1:5" s="92" customFormat="1" ht="14.45" customHeight="1" x14ac:dyDescent="0.25">
      <c r="A23" s="137"/>
      <c r="B23" s="137"/>
      <c r="C23" s="137"/>
    </row>
    <row r="24" spans="1:5" s="92" customFormat="1" ht="14.45" customHeight="1" x14ac:dyDescent="0.25">
      <c r="A24" s="140" t="s">
        <v>40</v>
      </c>
      <c r="B24" s="208" t="s">
        <v>6</v>
      </c>
      <c r="C24" s="208"/>
      <c r="D24" s="143"/>
      <c r="E24" s="143"/>
    </row>
    <row r="25" spans="1:5" s="92" customFormat="1" ht="14.45" customHeight="1" x14ac:dyDescent="0.25">
      <c r="A25" s="140">
        <v>1099</v>
      </c>
      <c r="B25" s="208" t="s">
        <v>165</v>
      </c>
      <c r="C25" s="208"/>
      <c r="D25" s="139"/>
      <c r="E25" s="139"/>
    </row>
    <row r="26" spans="1:5" s="92" customFormat="1" ht="14.45" customHeight="1" x14ac:dyDescent="0.25">
      <c r="A26" s="141"/>
      <c r="B26" s="142"/>
      <c r="C26" s="142"/>
      <c r="D26" s="146"/>
      <c r="E26" s="94"/>
    </row>
    <row r="27" spans="1:5" s="92" customFormat="1" ht="14.45" customHeight="1" x14ac:dyDescent="0.25">
      <c r="A27" s="209" t="s">
        <v>7</v>
      </c>
      <c r="B27" s="210"/>
      <c r="C27" s="210"/>
      <c r="D27" s="216"/>
      <c r="E27" s="216"/>
    </row>
    <row r="28" spans="1:5" s="92" customFormat="1" ht="53.25" customHeight="1" x14ac:dyDescent="0.25">
      <c r="A28" s="25" t="s">
        <v>8</v>
      </c>
      <c r="B28" s="25">
        <v>1099</v>
      </c>
      <c r="C28" s="124" t="s">
        <v>41</v>
      </c>
      <c r="D28" s="94"/>
      <c r="E28" s="94"/>
    </row>
    <row r="29" spans="1:5" s="92" customFormat="1" ht="14.45" customHeight="1" x14ac:dyDescent="0.25">
      <c r="A29" s="26" t="s">
        <v>9</v>
      </c>
      <c r="B29" s="26">
        <v>11001</v>
      </c>
      <c r="C29" s="211" t="s">
        <v>10</v>
      </c>
      <c r="D29" s="144"/>
      <c r="E29" s="139"/>
    </row>
    <row r="30" spans="1:5" s="92" customFormat="1" ht="30" customHeight="1" x14ac:dyDescent="0.25">
      <c r="A30" s="35" t="s">
        <v>11</v>
      </c>
      <c r="B30" s="10" t="s">
        <v>166</v>
      </c>
      <c r="C30" s="212"/>
      <c r="D30" s="144"/>
      <c r="E30" s="139"/>
    </row>
    <row r="31" spans="1:5" s="92" customFormat="1" ht="27" x14ac:dyDescent="0.25">
      <c r="A31" s="35" t="s">
        <v>12</v>
      </c>
      <c r="B31" s="27" t="s">
        <v>145</v>
      </c>
      <c r="C31" s="213"/>
      <c r="D31" s="144"/>
      <c r="E31" s="139"/>
    </row>
    <row r="32" spans="1:5" s="92" customFormat="1" ht="14.45" customHeight="1" x14ac:dyDescent="0.25">
      <c r="A32" s="40" t="s">
        <v>28</v>
      </c>
      <c r="B32" s="40" t="s">
        <v>42</v>
      </c>
      <c r="C32" s="40"/>
      <c r="D32" s="144"/>
      <c r="E32" s="139"/>
    </row>
    <row r="33" spans="1:5" s="92" customFormat="1" ht="27" x14ac:dyDescent="0.25">
      <c r="A33" s="40" t="s">
        <v>99</v>
      </c>
      <c r="B33" s="40" t="s">
        <v>167</v>
      </c>
      <c r="C33" s="27"/>
      <c r="D33" s="144"/>
      <c r="E33" s="139"/>
    </row>
    <row r="34" spans="1:5" s="92" customFormat="1" ht="14.45" customHeight="1" x14ac:dyDescent="0.25">
      <c r="A34" s="214" t="s">
        <v>13</v>
      </c>
      <c r="B34" s="214"/>
      <c r="C34" s="38"/>
      <c r="D34" s="144"/>
      <c r="E34" s="139"/>
    </row>
    <row r="35" spans="1:5" s="92" customFormat="1" ht="14.45" customHeight="1" x14ac:dyDescent="0.25">
      <c r="A35" s="205" t="s">
        <v>14</v>
      </c>
      <c r="B35" s="205"/>
      <c r="C35" s="98">
        <f>'1'!E32</f>
        <v>258625.1</v>
      </c>
      <c r="D35" s="206"/>
      <c r="E35" s="206"/>
    </row>
    <row r="36" spans="1:5" s="92" customFormat="1" ht="14.45" customHeight="1" x14ac:dyDescent="0.25">
      <c r="A36" s="137"/>
      <c r="B36" s="137"/>
      <c r="C36" s="137"/>
      <c r="D36" s="206"/>
      <c r="E36" s="206"/>
    </row>
    <row r="37" spans="1:5" s="92" customFormat="1" ht="14.45" customHeight="1" x14ac:dyDescent="0.25">
      <c r="A37" s="137"/>
      <c r="B37" s="137"/>
      <c r="C37" s="137"/>
      <c r="D37" s="217"/>
      <c r="E37" s="217"/>
    </row>
    <row r="38" spans="1:5" s="92" customFormat="1" ht="40.5" x14ac:dyDescent="0.25">
      <c r="A38" s="25" t="s">
        <v>8</v>
      </c>
      <c r="B38" s="25">
        <v>1099</v>
      </c>
      <c r="C38" s="124" t="s">
        <v>41</v>
      </c>
      <c r="D38" s="144"/>
      <c r="E38" s="144"/>
    </row>
    <row r="39" spans="1:5" s="92" customFormat="1" ht="14.45" customHeight="1" x14ac:dyDescent="0.25">
      <c r="A39" s="26" t="s">
        <v>9</v>
      </c>
      <c r="B39" s="26">
        <v>11004</v>
      </c>
      <c r="C39" s="211" t="s">
        <v>10</v>
      </c>
      <c r="D39" s="144"/>
      <c r="E39" s="144"/>
    </row>
    <row r="40" spans="1:5" s="92" customFormat="1" ht="14.45" customHeight="1" x14ac:dyDescent="0.25">
      <c r="A40" s="35" t="s">
        <v>11</v>
      </c>
      <c r="B40" s="10" t="s">
        <v>255</v>
      </c>
      <c r="C40" s="212"/>
      <c r="D40" s="144"/>
      <c r="E40" s="144"/>
    </row>
    <row r="41" spans="1:5" s="92" customFormat="1" ht="14.45" customHeight="1" x14ac:dyDescent="0.25">
      <c r="A41" s="35" t="s">
        <v>12</v>
      </c>
      <c r="B41" s="27" t="s">
        <v>256</v>
      </c>
      <c r="C41" s="213"/>
      <c r="D41" s="144"/>
      <c r="E41" s="144"/>
    </row>
    <row r="42" spans="1:5" s="92" customFormat="1" ht="14.45" customHeight="1" x14ac:dyDescent="0.25">
      <c r="A42" s="40" t="s">
        <v>28</v>
      </c>
      <c r="B42" s="40" t="s">
        <v>42</v>
      </c>
      <c r="C42" s="40"/>
      <c r="D42" s="144"/>
      <c r="E42" s="144"/>
    </row>
    <row r="43" spans="1:5" s="92" customFormat="1" ht="14.45" customHeight="1" x14ac:dyDescent="0.25">
      <c r="A43" s="40" t="s">
        <v>99</v>
      </c>
      <c r="B43" s="40" t="s">
        <v>167</v>
      </c>
      <c r="C43" s="27"/>
      <c r="D43" s="144"/>
      <c r="E43" s="144"/>
    </row>
    <row r="44" spans="1:5" s="92" customFormat="1" ht="14.45" customHeight="1" x14ac:dyDescent="0.25">
      <c r="A44" s="214" t="s">
        <v>13</v>
      </c>
      <c r="B44" s="214"/>
      <c r="C44" s="38"/>
      <c r="D44" s="144"/>
      <c r="E44" s="144"/>
    </row>
    <row r="45" spans="1:5" s="92" customFormat="1" ht="14.45" customHeight="1" x14ac:dyDescent="0.25">
      <c r="A45" s="206" t="s">
        <v>257</v>
      </c>
      <c r="B45" s="206"/>
      <c r="C45" s="38">
        <v>6250</v>
      </c>
      <c r="D45" s="144"/>
      <c r="E45" s="144"/>
    </row>
    <row r="46" spans="1:5" s="92" customFormat="1" ht="14.45" customHeight="1" x14ac:dyDescent="0.25">
      <c r="A46" s="205" t="s">
        <v>14</v>
      </c>
      <c r="B46" s="205"/>
      <c r="C46" s="98">
        <v>50000</v>
      </c>
      <c r="D46" s="144"/>
      <c r="E46" s="144"/>
    </row>
    <row r="47" spans="1:5" s="92" customFormat="1" ht="14.45" customHeight="1" x14ac:dyDescent="0.25">
      <c r="A47" s="137"/>
      <c r="B47" s="137"/>
      <c r="C47" s="137"/>
      <c r="D47" s="144"/>
      <c r="E47" s="144"/>
    </row>
    <row r="48" spans="1:5" s="92" customFormat="1" ht="14.45" customHeight="1" x14ac:dyDescent="0.25">
      <c r="A48" s="140" t="s">
        <v>40</v>
      </c>
      <c r="B48" s="208" t="s">
        <v>6</v>
      </c>
      <c r="C48" s="208"/>
    </row>
    <row r="49" spans="1:3" s="92" customFormat="1" ht="14.45" customHeight="1" x14ac:dyDescent="0.25">
      <c r="A49" s="140">
        <v>1142</v>
      </c>
      <c r="B49" s="208" t="s">
        <v>231</v>
      </c>
      <c r="C49" s="208"/>
    </row>
    <row r="50" spans="1:3" s="92" customFormat="1" ht="14.45" customHeight="1" x14ac:dyDescent="0.25">
      <c r="A50" s="141"/>
      <c r="B50" s="142"/>
      <c r="C50" s="142"/>
    </row>
    <row r="51" spans="1:3" s="92" customFormat="1" ht="14.45" customHeight="1" x14ac:dyDescent="0.25">
      <c r="A51" s="209" t="s">
        <v>7</v>
      </c>
      <c r="B51" s="210"/>
      <c r="C51" s="210"/>
    </row>
    <row r="52" spans="1:3" s="92" customFormat="1" ht="45.75" customHeight="1" x14ac:dyDescent="0.25">
      <c r="A52" s="25" t="s">
        <v>8</v>
      </c>
      <c r="B52" s="25">
        <v>1142</v>
      </c>
      <c r="C52" s="124" t="s">
        <v>41</v>
      </c>
    </row>
    <row r="53" spans="1:3" s="92" customFormat="1" ht="14.45" customHeight="1" x14ac:dyDescent="0.25">
      <c r="A53" s="26" t="s">
        <v>9</v>
      </c>
      <c r="B53" s="26">
        <v>11001</v>
      </c>
      <c r="C53" s="211" t="s">
        <v>10</v>
      </c>
    </row>
    <row r="54" spans="1:3" s="92" customFormat="1" ht="14.25" x14ac:dyDescent="0.25">
      <c r="A54" s="35" t="s">
        <v>11</v>
      </c>
      <c r="B54" s="10" t="s">
        <v>232</v>
      </c>
      <c r="C54" s="212"/>
    </row>
    <row r="55" spans="1:3" s="92" customFormat="1" ht="54" x14ac:dyDescent="0.25">
      <c r="A55" s="35" t="s">
        <v>12</v>
      </c>
      <c r="B55" s="27" t="s">
        <v>233</v>
      </c>
      <c r="C55" s="213"/>
    </row>
    <row r="56" spans="1:3" s="92" customFormat="1" ht="14.45" customHeight="1" x14ac:dyDescent="0.25">
      <c r="A56" s="40" t="s">
        <v>28</v>
      </c>
      <c r="B56" s="40" t="s">
        <v>42</v>
      </c>
      <c r="C56" s="40"/>
    </row>
    <row r="57" spans="1:3" s="92" customFormat="1" ht="14.45" customHeight="1" x14ac:dyDescent="0.25">
      <c r="A57" s="40" t="s">
        <v>99</v>
      </c>
      <c r="B57" s="40" t="s">
        <v>100</v>
      </c>
      <c r="C57" s="27"/>
    </row>
    <row r="58" spans="1:3" s="92" customFormat="1" ht="14.45" customHeight="1" x14ac:dyDescent="0.25">
      <c r="A58" s="214" t="s">
        <v>13</v>
      </c>
      <c r="B58" s="214"/>
      <c r="C58" s="38"/>
    </row>
    <row r="59" spans="1:3" s="92" customFormat="1" ht="14.45" customHeight="1" x14ac:dyDescent="0.25">
      <c r="A59" s="206" t="s">
        <v>234</v>
      </c>
      <c r="B59" s="206"/>
      <c r="C59" s="38">
        <v>400</v>
      </c>
    </row>
    <row r="60" spans="1:3" s="92" customFormat="1" ht="14.45" customHeight="1" x14ac:dyDescent="0.25">
      <c r="A60" s="205" t="s">
        <v>14</v>
      </c>
      <c r="B60" s="205"/>
      <c r="C60" s="98">
        <v>34214.300000000003</v>
      </c>
    </row>
    <row r="61" spans="1:3" s="92" customFormat="1" ht="14.45" customHeight="1" x14ac:dyDescent="0.25">
      <c r="A61" s="137"/>
      <c r="B61" s="137"/>
      <c r="C61" s="137"/>
    </row>
    <row r="62" spans="1:3" s="92" customFormat="1" ht="14.45" customHeight="1" x14ac:dyDescent="0.25">
      <c r="A62" s="140" t="s">
        <v>40</v>
      </c>
      <c r="B62" s="208" t="s">
        <v>6</v>
      </c>
      <c r="C62" s="208"/>
    </row>
    <row r="63" spans="1:3" s="92" customFormat="1" ht="14.45" customHeight="1" x14ac:dyDescent="0.25">
      <c r="A63" s="140">
        <v>1200</v>
      </c>
      <c r="B63" s="208" t="s">
        <v>93</v>
      </c>
      <c r="C63" s="208"/>
    </row>
    <row r="64" spans="1:3" s="92" customFormat="1" ht="14.45" customHeight="1" x14ac:dyDescent="0.25">
      <c r="A64" s="141"/>
      <c r="B64" s="142"/>
      <c r="C64" s="142"/>
    </row>
    <row r="65" spans="1:3" s="92" customFormat="1" ht="14.45" customHeight="1" x14ac:dyDescent="0.25">
      <c r="A65" s="209" t="s">
        <v>7</v>
      </c>
      <c r="B65" s="210"/>
      <c r="C65" s="210"/>
    </row>
    <row r="66" spans="1:3" s="92" customFormat="1" ht="46.5" customHeight="1" x14ac:dyDescent="0.25">
      <c r="A66" s="25" t="s">
        <v>8</v>
      </c>
      <c r="B66" s="25">
        <v>1200</v>
      </c>
      <c r="C66" s="122" t="s">
        <v>41</v>
      </c>
    </row>
    <row r="67" spans="1:3" s="92" customFormat="1" ht="14.45" customHeight="1" x14ac:dyDescent="0.25">
      <c r="A67" s="26" t="s">
        <v>9</v>
      </c>
      <c r="B67" s="26">
        <v>11003</v>
      </c>
      <c r="C67" s="211" t="s">
        <v>10</v>
      </c>
    </row>
    <row r="68" spans="1:3" s="92" customFormat="1" ht="14.45" customHeight="1" x14ac:dyDescent="0.25">
      <c r="A68" s="35" t="s">
        <v>11</v>
      </c>
      <c r="B68" s="10" t="s">
        <v>169</v>
      </c>
      <c r="C68" s="212"/>
    </row>
    <row r="69" spans="1:3" s="92" customFormat="1" ht="40.5" x14ac:dyDescent="0.25">
      <c r="A69" s="35" t="s">
        <v>12</v>
      </c>
      <c r="B69" s="27" t="s">
        <v>170</v>
      </c>
      <c r="C69" s="213"/>
    </row>
    <row r="70" spans="1:3" s="92" customFormat="1" ht="14.45" customHeight="1" x14ac:dyDescent="0.25">
      <c r="A70" s="40" t="s">
        <v>28</v>
      </c>
      <c r="B70" s="40" t="s">
        <v>42</v>
      </c>
      <c r="C70" s="40"/>
    </row>
    <row r="71" spans="1:3" s="92" customFormat="1" ht="27" x14ac:dyDescent="0.25">
      <c r="A71" s="40" t="s">
        <v>99</v>
      </c>
      <c r="B71" s="40" t="s">
        <v>98</v>
      </c>
      <c r="C71" s="27"/>
    </row>
    <row r="72" spans="1:3" s="92" customFormat="1" ht="14.45" customHeight="1" x14ac:dyDescent="0.25">
      <c r="A72" s="214" t="s">
        <v>13</v>
      </c>
      <c r="B72" s="214"/>
      <c r="C72" s="138"/>
    </row>
    <row r="73" spans="1:3" s="92" customFormat="1" ht="14.45" customHeight="1" x14ac:dyDescent="0.25">
      <c r="A73" s="215" t="s">
        <v>171</v>
      </c>
      <c r="B73" s="215"/>
      <c r="C73" s="138">
        <v>2057</v>
      </c>
    </row>
    <row r="74" spans="1:3" s="92" customFormat="1" ht="14.45" customHeight="1" x14ac:dyDescent="0.25">
      <c r="A74" s="205" t="s">
        <v>14</v>
      </c>
      <c r="B74" s="205"/>
      <c r="C74" s="99">
        <f>'2'!G136</f>
        <v>360000</v>
      </c>
    </row>
    <row r="75" spans="1:3" s="92" customFormat="1" ht="14.45" customHeight="1" x14ac:dyDescent="0.25">
      <c r="A75" s="137"/>
      <c r="B75" s="137"/>
      <c r="C75" s="137"/>
    </row>
    <row r="76" spans="1:3" s="92" customFormat="1" ht="34.5" customHeight="1" x14ac:dyDescent="0.25">
      <c r="A76" s="25" t="s">
        <v>8</v>
      </c>
      <c r="B76" s="25">
        <v>1200</v>
      </c>
      <c r="C76" s="122" t="s">
        <v>129</v>
      </c>
    </row>
    <row r="77" spans="1:3" s="92" customFormat="1" ht="14.45" customHeight="1" x14ac:dyDescent="0.25">
      <c r="A77" s="26" t="s">
        <v>9</v>
      </c>
      <c r="B77" s="26">
        <v>11006</v>
      </c>
      <c r="C77" s="211" t="s">
        <v>10</v>
      </c>
    </row>
    <row r="78" spans="1:3" s="92" customFormat="1" ht="42.75" x14ac:dyDescent="0.25">
      <c r="A78" s="35" t="s">
        <v>11</v>
      </c>
      <c r="B78" s="10" t="s">
        <v>172</v>
      </c>
      <c r="C78" s="212"/>
    </row>
    <row r="79" spans="1:3" s="92" customFormat="1" ht="42.75" customHeight="1" x14ac:dyDescent="0.25">
      <c r="A79" s="35" t="s">
        <v>12</v>
      </c>
      <c r="B79" s="27" t="s">
        <v>173</v>
      </c>
      <c r="C79" s="213"/>
    </row>
    <row r="80" spans="1:3" s="92" customFormat="1" ht="14.45" customHeight="1" x14ac:dyDescent="0.25">
      <c r="A80" s="40" t="s">
        <v>28</v>
      </c>
      <c r="B80" s="40" t="s">
        <v>42</v>
      </c>
      <c r="C80" s="40"/>
    </row>
    <row r="81" spans="1:3" s="92" customFormat="1" ht="14.45" customHeight="1" x14ac:dyDescent="0.25">
      <c r="A81" s="40" t="s">
        <v>99</v>
      </c>
      <c r="B81" s="40" t="s">
        <v>98</v>
      </c>
      <c r="C81" s="27"/>
    </row>
    <row r="82" spans="1:3" s="92" customFormat="1" ht="14.45" customHeight="1" x14ac:dyDescent="0.25">
      <c r="A82" s="214" t="s">
        <v>13</v>
      </c>
      <c r="B82" s="214"/>
      <c r="C82" s="138"/>
    </row>
    <row r="83" spans="1:3" s="92" customFormat="1" ht="14.45" customHeight="1" x14ac:dyDescent="0.25">
      <c r="A83" s="215" t="s">
        <v>174</v>
      </c>
      <c r="B83" s="215"/>
      <c r="C83" s="133">
        <v>-20</v>
      </c>
    </row>
    <row r="84" spans="1:3" s="92" customFormat="1" ht="14.45" customHeight="1" x14ac:dyDescent="0.25">
      <c r="A84" s="205" t="s">
        <v>14</v>
      </c>
      <c r="B84" s="205"/>
      <c r="C84" s="99">
        <v>-50000</v>
      </c>
    </row>
    <row r="85" spans="1:3" s="92" customFormat="1" ht="14.45" customHeight="1" x14ac:dyDescent="0.25">
      <c r="A85" s="137"/>
      <c r="B85" s="137"/>
      <c r="C85" s="137"/>
    </row>
    <row r="86" spans="1:3" ht="14.25" x14ac:dyDescent="0.25">
      <c r="A86" s="140" t="s">
        <v>40</v>
      </c>
      <c r="B86" s="209" t="s">
        <v>6</v>
      </c>
      <c r="C86" s="210"/>
    </row>
    <row r="87" spans="1:3" ht="14.25" x14ac:dyDescent="0.25">
      <c r="A87" s="140">
        <v>1202</v>
      </c>
      <c r="B87" s="208" t="s">
        <v>88</v>
      </c>
      <c r="C87" s="208"/>
    </row>
    <row r="88" spans="1:3" ht="14.25" x14ac:dyDescent="0.25">
      <c r="A88" s="141"/>
      <c r="B88" s="142"/>
      <c r="C88" s="142"/>
    </row>
    <row r="89" spans="1:3" ht="14.25" x14ac:dyDescent="0.25">
      <c r="A89" s="209" t="s">
        <v>7</v>
      </c>
      <c r="B89" s="210"/>
      <c r="C89" s="210"/>
    </row>
    <row r="90" spans="1:3" ht="36.75" customHeight="1" x14ac:dyDescent="0.25">
      <c r="A90" s="25" t="s">
        <v>8</v>
      </c>
      <c r="B90" s="25">
        <v>1202</v>
      </c>
      <c r="C90" s="122" t="s">
        <v>129</v>
      </c>
    </row>
    <row r="91" spans="1:3" x14ac:dyDescent="0.25">
      <c r="A91" s="26" t="s">
        <v>9</v>
      </c>
      <c r="B91" s="26">
        <v>11001</v>
      </c>
      <c r="C91" s="211" t="s">
        <v>10</v>
      </c>
    </row>
    <row r="92" spans="1:3" ht="28.5" x14ac:dyDescent="0.25">
      <c r="A92" s="35" t="s">
        <v>11</v>
      </c>
      <c r="B92" s="10" t="s">
        <v>175</v>
      </c>
      <c r="C92" s="212"/>
    </row>
    <row r="93" spans="1:3" ht="27" x14ac:dyDescent="0.25">
      <c r="A93" s="35" t="s">
        <v>12</v>
      </c>
      <c r="B93" s="27" t="s">
        <v>176</v>
      </c>
      <c r="C93" s="213"/>
    </row>
    <row r="94" spans="1:3" x14ac:dyDescent="0.25">
      <c r="A94" s="40" t="s">
        <v>28</v>
      </c>
      <c r="B94" s="40" t="s">
        <v>42</v>
      </c>
      <c r="C94" s="40"/>
    </row>
    <row r="95" spans="1:3" ht="27" x14ac:dyDescent="0.25">
      <c r="A95" s="40" t="s">
        <v>99</v>
      </c>
      <c r="B95" s="40" t="s">
        <v>98</v>
      </c>
      <c r="C95" s="27"/>
    </row>
    <row r="96" spans="1:3" x14ac:dyDescent="0.25">
      <c r="A96" s="214" t="s">
        <v>13</v>
      </c>
      <c r="B96" s="214"/>
      <c r="C96" s="138"/>
    </row>
    <row r="97" spans="1:3" ht="13.5" customHeight="1" x14ac:dyDescent="0.25">
      <c r="A97" s="206" t="s">
        <v>177</v>
      </c>
      <c r="B97" s="206"/>
      <c r="C97" s="154" t="s">
        <v>259</v>
      </c>
    </row>
    <row r="98" spans="1:3" ht="14.25" x14ac:dyDescent="0.25">
      <c r="A98" s="205" t="s">
        <v>14</v>
      </c>
      <c r="B98" s="205"/>
      <c r="C98" s="99">
        <v>-90000</v>
      </c>
    </row>
    <row r="99" spans="1:3" ht="14.25" x14ac:dyDescent="0.25">
      <c r="A99" s="96"/>
      <c r="B99" s="97"/>
      <c r="C99" s="142"/>
    </row>
    <row r="100" spans="1:3" ht="45" customHeight="1" x14ac:dyDescent="0.25">
      <c r="A100" s="25" t="s">
        <v>8</v>
      </c>
      <c r="B100" s="25">
        <v>1202</v>
      </c>
      <c r="C100" s="122" t="s">
        <v>41</v>
      </c>
    </row>
    <row r="101" spans="1:3" ht="13.5" customHeight="1" x14ac:dyDescent="0.25">
      <c r="A101" s="26" t="s">
        <v>9</v>
      </c>
      <c r="B101" s="26">
        <v>11004</v>
      </c>
      <c r="C101" s="211" t="s">
        <v>10</v>
      </c>
    </row>
    <row r="102" spans="1:3" ht="28.5" x14ac:dyDescent="0.25">
      <c r="A102" s="35" t="s">
        <v>11</v>
      </c>
      <c r="B102" s="10" t="s">
        <v>221</v>
      </c>
      <c r="C102" s="212"/>
    </row>
    <row r="103" spans="1:3" ht="40.5" x14ac:dyDescent="0.25">
      <c r="A103" s="35" t="s">
        <v>12</v>
      </c>
      <c r="B103" s="27" t="s">
        <v>235</v>
      </c>
      <c r="C103" s="213"/>
    </row>
    <row r="104" spans="1:3" x14ac:dyDescent="0.25">
      <c r="A104" s="40" t="s">
        <v>28</v>
      </c>
      <c r="B104" s="40" t="s">
        <v>42</v>
      </c>
      <c r="C104" s="40"/>
    </row>
    <row r="105" spans="1:3" ht="27" x14ac:dyDescent="0.25">
      <c r="A105" s="40" t="s">
        <v>99</v>
      </c>
      <c r="B105" s="40" t="s">
        <v>98</v>
      </c>
      <c r="C105" s="27"/>
    </row>
    <row r="106" spans="1:3" x14ac:dyDescent="0.25">
      <c r="A106" s="214" t="s">
        <v>13</v>
      </c>
      <c r="B106" s="214"/>
      <c r="C106" s="138"/>
    </row>
    <row r="107" spans="1:3" x14ac:dyDescent="0.25">
      <c r="A107" s="215" t="s">
        <v>236</v>
      </c>
      <c r="B107" s="215"/>
      <c r="C107" s="138">
        <v>447</v>
      </c>
    </row>
    <row r="108" spans="1:3" ht="13.5" customHeight="1" x14ac:dyDescent="0.25">
      <c r="A108" s="215" t="s">
        <v>237</v>
      </c>
      <c r="B108" s="215"/>
      <c r="C108" s="138">
        <v>52</v>
      </c>
    </row>
    <row r="109" spans="1:3" ht="14.25" x14ac:dyDescent="0.25">
      <c r="A109" s="205" t="s">
        <v>14</v>
      </c>
      <c r="B109" s="205"/>
      <c r="C109" s="98">
        <v>77160.600000000006</v>
      </c>
    </row>
    <row r="111" spans="1:3" ht="36" customHeight="1" x14ac:dyDescent="0.25">
      <c r="A111" s="25" t="s">
        <v>8</v>
      </c>
      <c r="B111" s="25">
        <v>1202</v>
      </c>
      <c r="C111" s="122" t="s">
        <v>129</v>
      </c>
    </row>
    <row r="112" spans="1:3" x14ac:dyDescent="0.25">
      <c r="A112" s="26" t="s">
        <v>9</v>
      </c>
      <c r="B112" s="26">
        <v>11005</v>
      </c>
      <c r="C112" s="211" t="s">
        <v>10</v>
      </c>
    </row>
    <row r="113" spans="1:3" ht="14.25" x14ac:dyDescent="0.25">
      <c r="A113" s="35" t="s">
        <v>11</v>
      </c>
      <c r="B113" s="10" t="s">
        <v>179</v>
      </c>
      <c r="C113" s="212"/>
    </row>
    <row r="114" spans="1:3" ht="40.5" x14ac:dyDescent="0.25">
      <c r="A114" s="35" t="s">
        <v>12</v>
      </c>
      <c r="B114" s="27" t="s">
        <v>178</v>
      </c>
      <c r="C114" s="213"/>
    </row>
    <row r="115" spans="1:3" x14ac:dyDescent="0.25">
      <c r="A115" s="40" t="s">
        <v>28</v>
      </c>
      <c r="B115" s="40" t="s">
        <v>42</v>
      </c>
      <c r="C115" s="40"/>
    </row>
    <row r="116" spans="1:3" ht="27" x14ac:dyDescent="0.25">
      <c r="A116" s="40" t="s">
        <v>99</v>
      </c>
      <c r="B116" s="40" t="s">
        <v>98</v>
      </c>
      <c r="C116" s="27"/>
    </row>
    <row r="117" spans="1:3" x14ac:dyDescent="0.25">
      <c r="A117" s="214" t="s">
        <v>13</v>
      </c>
      <c r="B117" s="214"/>
      <c r="C117" s="138"/>
    </row>
    <row r="118" spans="1:3" ht="13.5" customHeight="1" x14ac:dyDescent="0.25">
      <c r="A118" s="215" t="s">
        <v>180</v>
      </c>
      <c r="B118" s="215"/>
      <c r="C118" s="133">
        <v>-109</v>
      </c>
    </row>
    <row r="119" spans="1:3" ht="14.25" x14ac:dyDescent="0.25">
      <c r="A119" s="205" t="s">
        <v>14</v>
      </c>
      <c r="B119" s="205"/>
      <c r="C119" s="99">
        <v>-80000</v>
      </c>
    </row>
    <row r="121" spans="1:3" ht="14.25" x14ac:dyDescent="0.25">
      <c r="A121" s="140" t="s">
        <v>40</v>
      </c>
      <c r="B121" s="208" t="s">
        <v>6</v>
      </c>
      <c r="C121" s="208"/>
    </row>
    <row r="122" spans="1:3" ht="14.25" x14ac:dyDescent="0.25">
      <c r="A122" s="140">
        <v>1207</v>
      </c>
      <c r="B122" s="208" t="s">
        <v>101</v>
      </c>
      <c r="C122" s="208"/>
    </row>
    <row r="123" spans="1:3" ht="14.25" x14ac:dyDescent="0.25">
      <c r="A123" s="141"/>
      <c r="B123" s="142"/>
      <c r="C123" s="142"/>
    </row>
    <row r="124" spans="1:3" ht="14.25" x14ac:dyDescent="0.25">
      <c r="A124" s="209" t="s">
        <v>7</v>
      </c>
      <c r="B124" s="210"/>
      <c r="C124" s="210"/>
    </row>
    <row r="125" spans="1:3" ht="45" customHeight="1" x14ac:dyDescent="0.25">
      <c r="A125" s="25" t="s">
        <v>8</v>
      </c>
      <c r="B125" s="25">
        <v>1207</v>
      </c>
      <c r="C125" s="122" t="s">
        <v>41</v>
      </c>
    </row>
    <row r="126" spans="1:3" ht="13.5" customHeight="1" x14ac:dyDescent="0.25">
      <c r="A126" s="26" t="s">
        <v>9</v>
      </c>
      <c r="B126" s="26">
        <v>11001</v>
      </c>
      <c r="C126" s="211" t="s">
        <v>10</v>
      </c>
    </row>
    <row r="127" spans="1:3" ht="28.5" x14ac:dyDescent="0.25">
      <c r="A127" s="35" t="s">
        <v>11</v>
      </c>
      <c r="B127" s="10" t="s">
        <v>102</v>
      </c>
      <c r="C127" s="212"/>
    </row>
    <row r="128" spans="1:3" ht="54" x14ac:dyDescent="0.25">
      <c r="A128" s="35" t="s">
        <v>12</v>
      </c>
      <c r="B128" s="27" t="s">
        <v>103</v>
      </c>
      <c r="C128" s="213"/>
    </row>
    <row r="129" spans="1:3" x14ac:dyDescent="0.25">
      <c r="A129" s="40" t="s">
        <v>28</v>
      </c>
      <c r="B129" s="40" t="s">
        <v>42</v>
      </c>
      <c r="C129" s="40"/>
    </row>
    <row r="130" spans="1:3" ht="27" x14ac:dyDescent="0.25">
      <c r="A130" s="40" t="s">
        <v>99</v>
      </c>
      <c r="B130" s="40" t="s">
        <v>98</v>
      </c>
      <c r="C130" s="27"/>
    </row>
    <row r="131" spans="1:3" x14ac:dyDescent="0.25">
      <c r="A131" s="214" t="s">
        <v>13</v>
      </c>
      <c r="B131" s="214"/>
      <c r="C131" s="138"/>
    </row>
    <row r="132" spans="1:3" ht="13.5" customHeight="1" x14ac:dyDescent="0.25">
      <c r="A132" s="206" t="s">
        <v>104</v>
      </c>
      <c r="B132" s="206"/>
      <c r="C132" s="138">
        <v>3612</v>
      </c>
    </row>
    <row r="133" spans="1:3" ht="14.25" x14ac:dyDescent="0.25">
      <c r="A133" s="205" t="s">
        <v>14</v>
      </c>
      <c r="B133" s="205"/>
      <c r="C133" s="98">
        <v>900000</v>
      </c>
    </row>
    <row r="135" spans="1:3" ht="45" customHeight="1" x14ac:dyDescent="0.25">
      <c r="A135" s="25" t="s">
        <v>8</v>
      </c>
      <c r="B135" s="25">
        <v>1207</v>
      </c>
      <c r="C135" s="122" t="s">
        <v>129</v>
      </c>
    </row>
    <row r="136" spans="1:3" x14ac:dyDescent="0.25">
      <c r="A136" s="26" t="s">
        <v>9</v>
      </c>
      <c r="B136" s="26">
        <v>11003</v>
      </c>
      <c r="C136" s="211" t="s">
        <v>10</v>
      </c>
    </row>
    <row r="137" spans="1:3" ht="42.75" x14ac:dyDescent="0.25">
      <c r="A137" s="35" t="s">
        <v>11</v>
      </c>
      <c r="B137" s="10" t="s">
        <v>238</v>
      </c>
      <c r="C137" s="212"/>
    </row>
    <row r="138" spans="1:3" ht="54" x14ac:dyDescent="0.25">
      <c r="A138" s="35" t="s">
        <v>12</v>
      </c>
      <c r="B138" s="27" t="s">
        <v>239</v>
      </c>
      <c r="C138" s="213"/>
    </row>
    <row r="139" spans="1:3" x14ac:dyDescent="0.25">
      <c r="A139" s="40" t="s">
        <v>28</v>
      </c>
      <c r="B139" s="40" t="s">
        <v>42</v>
      </c>
      <c r="C139" s="40"/>
    </row>
    <row r="140" spans="1:3" ht="27" x14ac:dyDescent="0.25">
      <c r="A140" s="40" t="s">
        <v>99</v>
      </c>
      <c r="B140" s="40" t="s">
        <v>98</v>
      </c>
      <c r="C140" s="27"/>
    </row>
    <row r="141" spans="1:3" x14ac:dyDescent="0.25">
      <c r="A141" s="214" t="s">
        <v>13</v>
      </c>
      <c r="B141" s="214"/>
      <c r="C141" s="138"/>
    </row>
    <row r="142" spans="1:3" x14ac:dyDescent="0.25">
      <c r="A142" s="206" t="s">
        <v>181</v>
      </c>
      <c r="B142" s="206"/>
      <c r="C142" s="154" t="s">
        <v>260</v>
      </c>
    </row>
    <row r="143" spans="1:3" ht="14.25" x14ac:dyDescent="0.25">
      <c r="A143" s="205" t="s">
        <v>14</v>
      </c>
      <c r="B143" s="205"/>
      <c r="C143" s="99">
        <v>-1500000</v>
      </c>
    </row>
    <row r="145" spans="1:4" ht="41.25" customHeight="1" x14ac:dyDescent="0.25">
      <c r="A145" s="25" t="s">
        <v>8</v>
      </c>
      <c r="B145" s="25">
        <v>1207</v>
      </c>
      <c r="C145" s="122" t="s">
        <v>41</v>
      </c>
    </row>
    <row r="146" spans="1:4" x14ac:dyDescent="0.25">
      <c r="A146" s="26" t="s">
        <v>9</v>
      </c>
      <c r="B146" s="26">
        <v>11007</v>
      </c>
      <c r="C146" s="211" t="s">
        <v>10</v>
      </c>
    </row>
    <row r="147" spans="1:4" ht="14.25" x14ac:dyDescent="0.25">
      <c r="A147" s="35" t="s">
        <v>11</v>
      </c>
      <c r="B147" s="10" t="s">
        <v>240</v>
      </c>
      <c r="C147" s="212"/>
    </row>
    <row r="148" spans="1:4" ht="32.25" customHeight="1" x14ac:dyDescent="0.25">
      <c r="A148" s="35" t="s">
        <v>12</v>
      </c>
      <c r="B148" s="27" t="s">
        <v>241</v>
      </c>
      <c r="C148" s="213"/>
    </row>
    <row r="149" spans="1:4" x14ac:dyDescent="0.25">
      <c r="A149" s="40" t="s">
        <v>28</v>
      </c>
      <c r="B149" s="40" t="s">
        <v>42</v>
      </c>
      <c r="C149" s="40"/>
    </row>
    <row r="150" spans="1:4" ht="27" x14ac:dyDescent="0.25">
      <c r="A150" s="40" t="s">
        <v>99</v>
      </c>
      <c r="B150" s="40" t="s">
        <v>98</v>
      </c>
      <c r="C150" s="27"/>
    </row>
    <row r="151" spans="1:4" x14ac:dyDescent="0.25">
      <c r="A151" s="214" t="s">
        <v>13</v>
      </c>
      <c r="B151" s="214"/>
      <c r="C151" s="138"/>
    </row>
    <row r="152" spans="1:4" ht="13.5" customHeight="1" x14ac:dyDescent="0.25">
      <c r="A152" s="215" t="s">
        <v>242</v>
      </c>
      <c r="B152" s="215"/>
      <c r="C152" s="133">
        <v>4</v>
      </c>
    </row>
    <row r="153" spans="1:4" ht="14.25" x14ac:dyDescent="0.25">
      <c r="A153" s="205" t="s">
        <v>14</v>
      </c>
      <c r="B153" s="205"/>
      <c r="C153" s="99">
        <v>20000</v>
      </c>
      <c r="D153" s="149"/>
    </row>
    <row r="157" spans="1:4" x14ac:dyDescent="0.25">
      <c r="C157" s="100"/>
    </row>
  </sheetData>
  <mergeCells count="75">
    <mergeCell ref="A151:B151"/>
    <mergeCell ref="A152:B152"/>
    <mergeCell ref="A153:B153"/>
    <mergeCell ref="A133:B133"/>
    <mergeCell ref="C136:C138"/>
    <mergeCell ref="A141:B141"/>
    <mergeCell ref="A142:B142"/>
    <mergeCell ref="A143:B143"/>
    <mergeCell ref="C146:C148"/>
    <mergeCell ref="A132:B132"/>
    <mergeCell ref="A109:B109"/>
    <mergeCell ref="C112:C114"/>
    <mergeCell ref="A117:B117"/>
    <mergeCell ref="A118:B118"/>
    <mergeCell ref="A119:B119"/>
    <mergeCell ref="B121:C121"/>
    <mergeCell ref="B122:C122"/>
    <mergeCell ref="A124:C124"/>
    <mergeCell ref="C126:C128"/>
    <mergeCell ref="A131:B131"/>
    <mergeCell ref="A108:B108"/>
    <mergeCell ref="A84:B84"/>
    <mergeCell ref="B86:C86"/>
    <mergeCell ref="B87:C87"/>
    <mergeCell ref="A89:C89"/>
    <mergeCell ref="C91:C93"/>
    <mergeCell ref="A96:B96"/>
    <mergeCell ref="A97:B97"/>
    <mergeCell ref="A98:B98"/>
    <mergeCell ref="C101:C103"/>
    <mergeCell ref="A106:B106"/>
    <mergeCell ref="A107:B107"/>
    <mergeCell ref="B48:C48"/>
    <mergeCell ref="A74:B74"/>
    <mergeCell ref="C77:C79"/>
    <mergeCell ref="A82:B82"/>
    <mergeCell ref="A83:B83"/>
    <mergeCell ref="B62:C62"/>
    <mergeCell ref="B63:C63"/>
    <mergeCell ref="A65:C65"/>
    <mergeCell ref="C67:C69"/>
    <mergeCell ref="A72:B72"/>
    <mergeCell ref="A73:B73"/>
    <mergeCell ref="A60:B60"/>
    <mergeCell ref="D37:E37"/>
    <mergeCell ref="C29:C31"/>
    <mergeCell ref="A34:B34"/>
    <mergeCell ref="A35:B35"/>
    <mergeCell ref="D35:E35"/>
    <mergeCell ref="D36:E36"/>
    <mergeCell ref="B49:C49"/>
    <mergeCell ref="A51:C51"/>
    <mergeCell ref="C53:C55"/>
    <mergeCell ref="A58:B58"/>
    <mergeCell ref="A59:B59"/>
    <mergeCell ref="C39:C41"/>
    <mergeCell ref="A44:B44"/>
    <mergeCell ref="A45:B45"/>
    <mergeCell ref="A46:B46"/>
    <mergeCell ref="D27:E27"/>
    <mergeCell ref="A22:B22"/>
    <mergeCell ref="B24:C24"/>
    <mergeCell ref="B25:C25"/>
    <mergeCell ref="A27:C27"/>
    <mergeCell ref="A21:B21"/>
    <mergeCell ref="A2:C2"/>
    <mergeCell ref="A5:C5"/>
    <mergeCell ref="A6:C6"/>
    <mergeCell ref="A7:C7"/>
    <mergeCell ref="B9:C9"/>
    <mergeCell ref="B10:C10"/>
    <mergeCell ref="A12:C12"/>
    <mergeCell ref="C14:C16"/>
    <mergeCell ref="A19:B19"/>
    <mergeCell ref="A20:B20"/>
  </mergeCells>
  <pageMargins left="0.31496062992125984" right="0.15748031496062992" top="0.39370078740157483" bottom="0.23622047244094491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/>
  </sheetViews>
  <sheetFormatPr defaultRowHeight="13.5" x14ac:dyDescent="0.25"/>
  <cols>
    <col min="1" max="1" width="14.5703125" style="60" customWidth="1"/>
    <col min="2" max="2" width="14.140625" style="60" customWidth="1"/>
    <col min="3" max="3" width="13.140625" style="60" customWidth="1"/>
    <col min="4" max="4" width="42.85546875" style="60" bestFit="1" customWidth="1"/>
    <col min="5" max="5" width="16.7109375" style="60" customWidth="1"/>
    <col min="6" max="6" width="10.140625" style="60" customWidth="1"/>
    <col min="7" max="7" width="19.140625" style="60" customWidth="1"/>
    <col min="8" max="8" width="12.85546875" style="60" bestFit="1" customWidth="1"/>
    <col min="9" max="9" width="18.140625" style="60" customWidth="1"/>
    <col min="10" max="10" width="9.140625" style="60"/>
    <col min="11" max="11" width="10.5703125" style="60" bestFit="1" customWidth="1"/>
    <col min="12" max="12" width="14" style="60" bestFit="1" customWidth="1"/>
    <col min="13" max="13" width="12" style="60" bestFit="1" customWidth="1"/>
    <col min="14" max="14" width="10.28515625" style="60" bestFit="1" customWidth="1"/>
    <col min="15" max="256" width="9.140625" style="60"/>
    <col min="257" max="257" width="14.5703125" style="60" customWidth="1"/>
    <col min="258" max="258" width="14.140625" style="60" customWidth="1"/>
    <col min="259" max="259" width="13.140625" style="60" customWidth="1"/>
    <col min="260" max="260" width="42.85546875" style="60" bestFit="1" customWidth="1"/>
    <col min="261" max="261" width="16.7109375" style="60" customWidth="1"/>
    <col min="262" max="262" width="10.140625" style="60" customWidth="1"/>
    <col min="263" max="263" width="13.85546875" style="60" customWidth="1"/>
    <col min="264" max="264" width="12.85546875" style="60" bestFit="1" customWidth="1"/>
    <col min="265" max="265" width="18.140625" style="60" customWidth="1"/>
    <col min="266" max="267" width="9.140625" style="60"/>
    <col min="268" max="268" width="14" style="60" bestFit="1" customWidth="1"/>
    <col min="269" max="269" width="12" style="60" bestFit="1" customWidth="1"/>
    <col min="270" max="512" width="9.140625" style="60"/>
    <col min="513" max="513" width="14.5703125" style="60" customWidth="1"/>
    <col min="514" max="514" width="14.140625" style="60" customWidth="1"/>
    <col min="515" max="515" width="13.140625" style="60" customWidth="1"/>
    <col min="516" max="516" width="42.85546875" style="60" bestFit="1" customWidth="1"/>
    <col min="517" max="517" width="16.7109375" style="60" customWidth="1"/>
    <col min="518" max="518" width="10.140625" style="60" customWidth="1"/>
    <col min="519" max="519" width="13.85546875" style="60" customWidth="1"/>
    <col min="520" max="520" width="12.85546875" style="60" bestFit="1" customWidth="1"/>
    <col min="521" max="521" width="18.140625" style="60" customWidth="1"/>
    <col min="522" max="523" width="9.140625" style="60"/>
    <col min="524" max="524" width="14" style="60" bestFit="1" customWidth="1"/>
    <col min="525" max="525" width="12" style="60" bestFit="1" customWidth="1"/>
    <col min="526" max="768" width="9.140625" style="60"/>
    <col min="769" max="769" width="14.5703125" style="60" customWidth="1"/>
    <col min="770" max="770" width="14.140625" style="60" customWidth="1"/>
    <col min="771" max="771" width="13.140625" style="60" customWidth="1"/>
    <col min="772" max="772" width="42.85546875" style="60" bestFit="1" customWidth="1"/>
    <col min="773" max="773" width="16.7109375" style="60" customWidth="1"/>
    <col min="774" max="774" width="10.140625" style="60" customWidth="1"/>
    <col min="775" max="775" width="13.85546875" style="60" customWidth="1"/>
    <col min="776" max="776" width="12.85546875" style="60" bestFit="1" customWidth="1"/>
    <col min="777" max="777" width="18.140625" style="60" customWidth="1"/>
    <col min="778" max="779" width="9.140625" style="60"/>
    <col min="780" max="780" width="14" style="60" bestFit="1" customWidth="1"/>
    <col min="781" max="781" width="12" style="60" bestFit="1" customWidth="1"/>
    <col min="782" max="1024" width="9.140625" style="60"/>
    <col min="1025" max="1025" width="14.5703125" style="60" customWidth="1"/>
    <col min="1026" max="1026" width="14.140625" style="60" customWidth="1"/>
    <col min="1027" max="1027" width="13.140625" style="60" customWidth="1"/>
    <col min="1028" max="1028" width="42.85546875" style="60" bestFit="1" customWidth="1"/>
    <col min="1029" max="1029" width="16.7109375" style="60" customWidth="1"/>
    <col min="1030" max="1030" width="10.140625" style="60" customWidth="1"/>
    <col min="1031" max="1031" width="13.85546875" style="60" customWidth="1"/>
    <col min="1032" max="1032" width="12.85546875" style="60" bestFit="1" customWidth="1"/>
    <col min="1033" max="1033" width="18.140625" style="60" customWidth="1"/>
    <col min="1034" max="1035" width="9.140625" style="60"/>
    <col min="1036" max="1036" width="14" style="60" bestFit="1" customWidth="1"/>
    <col min="1037" max="1037" width="12" style="60" bestFit="1" customWidth="1"/>
    <col min="1038" max="1280" width="9.140625" style="60"/>
    <col min="1281" max="1281" width="14.5703125" style="60" customWidth="1"/>
    <col min="1282" max="1282" width="14.140625" style="60" customWidth="1"/>
    <col min="1283" max="1283" width="13.140625" style="60" customWidth="1"/>
    <col min="1284" max="1284" width="42.85546875" style="60" bestFit="1" customWidth="1"/>
    <col min="1285" max="1285" width="16.7109375" style="60" customWidth="1"/>
    <col min="1286" max="1286" width="10.140625" style="60" customWidth="1"/>
    <col min="1287" max="1287" width="13.85546875" style="60" customWidth="1"/>
    <col min="1288" max="1288" width="12.85546875" style="60" bestFit="1" customWidth="1"/>
    <col min="1289" max="1289" width="18.140625" style="60" customWidth="1"/>
    <col min="1290" max="1291" width="9.140625" style="60"/>
    <col min="1292" max="1292" width="14" style="60" bestFit="1" customWidth="1"/>
    <col min="1293" max="1293" width="12" style="60" bestFit="1" customWidth="1"/>
    <col min="1294" max="1536" width="9.140625" style="60"/>
    <col min="1537" max="1537" width="14.5703125" style="60" customWidth="1"/>
    <col min="1538" max="1538" width="14.140625" style="60" customWidth="1"/>
    <col min="1539" max="1539" width="13.140625" style="60" customWidth="1"/>
    <col min="1540" max="1540" width="42.85546875" style="60" bestFit="1" customWidth="1"/>
    <col min="1541" max="1541" width="16.7109375" style="60" customWidth="1"/>
    <col min="1542" max="1542" width="10.140625" style="60" customWidth="1"/>
    <col min="1543" max="1543" width="13.85546875" style="60" customWidth="1"/>
    <col min="1544" max="1544" width="12.85546875" style="60" bestFit="1" customWidth="1"/>
    <col min="1545" max="1545" width="18.140625" style="60" customWidth="1"/>
    <col min="1546" max="1547" width="9.140625" style="60"/>
    <col min="1548" max="1548" width="14" style="60" bestFit="1" customWidth="1"/>
    <col min="1549" max="1549" width="12" style="60" bestFit="1" customWidth="1"/>
    <col min="1550" max="1792" width="9.140625" style="60"/>
    <col min="1793" max="1793" width="14.5703125" style="60" customWidth="1"/>
    <col min="1794" max="1794" width="14.140625" style="60" customWidth="1"/>
    <col min="1795" max="1795" width="13.140625" style="60" customWidth="1"/>
    <col min="1796" max="1796" width="42.85546875" style="60" bestFit="1" customWidth="1"/>
    <col min="1797" max="1797" width="16.7109375" style="60" customWidth="1"/>
    <col min="1798" max="1798" width="10.140625" style="60" customWidth="1"/>
    <col min="1799" max="1799" width="13.85546875" style="60" customWidth="1"/>
    <col min="1800" max="1800" width="12.85546875" style="60" bestFit="1" customWidth="1"/>
    <col min="1801" max="1801" width="18.140625" style="60" customWidth="1"/>
    <col min="1802" max="1803" width="9.140625" style="60"/>
    <col min="1804" max="1804" width="14" style="60" bestFit="1" customWidth="1"/>
    <col min="1805" max="1805" width="12" style="60" bestFit="1" customWidth="1"/>
    <col min="1806" max="2048" width="9.140625" style="60"/>
    <col min="2049" max="2049" width="14.5703125" style="60" customWidth="1"/>
    <col min="2050" max="2050" width="14.140625" style="60" customWidth="1"/>
    <col min="2051" max="2051" width="13.140625" style="60" customWidth="1"/>
    <col min="2052" max="2052" width="42.85546875" style="60" bestFit="1" customWidth="1"/>
    <col min="2053" max="2053" width="16.7109375" style="60" customWidth="1"/>
    <col min="2054" max="2054" width="10.140625" style="60" customWidth="1"/>
    <col min="2055" max="2055" width="13.85546875" style="60" customWidth="1"/>
    <col min="2056" max="2056" width="12.85546875" style="60" bestFit="1" customWidth="1"/>
    <col min="2057" max="2057" width="18.140625" style="60" customWidth="1"/>
    <col min="2058" max="2059" width="9.140625" style="60"/>
    <col min="2060" max="2060" width="14" style="60" bestFit="1" customWidth="1"/>
    <col min="2061" max="2061" width="12" style="60" bestFit="1" customWidth="1"/>
    <col min="2062" max="2304" width="9.140625" style="60"/>
    <col min="2305" max="2305" width="14.5703125" style="60" customWidth="1"/>
    <col min="2306" max="2306" width="14.140625" style="60" customWidth="1"/>
    <col min="2307" max="2307" width="13.140625" style="60" customWidth="1"/>
    <col min="2308" max="2308" width="42.85546875" style="60" bestFit="1" customWidth="1"/>
    <col min="2309" max="2309" width="16.7109375" style="60" customWidth="1"/>
    <col min="2310" max="2310" width="10.140625" style="60" customWidth="1"/>
    <col min="2311" max="2311" width="13.85546875" style="60" customWidth="1"/>
    <col min="2312" max="2312" width="12.85546875" style="60" bestFit="1" customWidth="1"/>
    <col min="2313" max="2313" width="18.140625" style="60" customWidth="1"/>
    <col min="2314" max="2315" width="9.140625" style="60"/>
    <col min="2316" max="2316" width="14" style="60" bestFit="1" customWidth="1"/>
    <col min="2317" max="2317" width="12" style="60" bestFit="1" customWidth="1"/>
    <col min="2318" max="2560" width="9.140625" style="60"/>
    <col min="2561" max="2561" width="14.5703125" style="60" customWidth="1"/>
    <col min="2562" max="2562" width="14.140625" style="60" customWidth="1"/>
    <col min="2563" max="2563" width="13.140625" style="60" customWidth="1"/>
    <col min="2564" max="2564" width="42.85546875" style="60" bestFit="1" customWidth="1"/>
    <col min="2565" max="2565" width="16.7109375" style="60" customWidth="1"/>
    <col min="2566" max="2566" width="10.140625" style="60" customWidth="1"/>
    <col min="2567" max="2567" width="13.85546875" style="60" customWidth="1"/>
    <col min="2568" max="2568" width="12.85546875" style="60" bestFit="1" customWidth="1"/>
    <col min="2569" max="2569" width="18.140625" style="60" customWidth="1"/>
    <col min="2570" max="2571" width="9.140625" style="60"/>
    <col min="2572" max="2572" width="14" style="60" bestFit="1" customWidth="1"/>
    <col min="2573" max="2573" width="12" style="60" bestFit="1" customWidth="1"/>
    <col min="2574" max="2816" width="9.140625" style="60"/>
    <col min="2817" max="2817" width="14.5703125" style="60" customWidth="1"/>
    <col min="2818" max="2818" width="14.140625" style="60" customWidth="1"/>
    <col min="2819" max="2819" width="13.140625" style="60" customWidth="1"/>
    <col min="2820" max="2820" width="42.85546875" style="60" bestFit="1" customWidth="1"/>
    <col min="2821" max="2821" width="16.7109375" style="60" customWidth="1"/>
    <col min="2822" max="2822" width="10.140625" style="60" customWidth="1"/>
    <col min="2823" max="2823" width="13.85546875" style="60" customWidth="1"/>
    <col min="2824" max="2824" width="12.85546875" style="60" bestFit="1" customWidth="1"/>
    <col min="2825" max="2825" width="18.140625" style="60" customWidth="1"/>
    <col min="2826" max="2827" width="9.140625" style="60"/>
    <col min="2828" max="2828" width="14" style="60" bestFit="1" customWidth="1"/>
    <col min="2829" max="2829" width="12" style="60" bestFit="1" customWidth="1"/>
    <col min="2830" max="3072" width="9.140625" style="60"/>
    <col min="3073" max="3073" width="14.5703125" style="60" customWidth="1"/>
    <col min="3074" max="3074" width="14.140625" style="60" customWidth="1"/>
    <col min="3075" max="3075" width="13.140625" style="60" customWidth="1"/>
    <col min="3076" max="3076" width="42.85546875" style="60" bestFit="1" customWidth="1"/>
    <col min="3077" max="3077" width="16.7109375" style="60" customWidth="1"/>
    <col min="3078" max="3078" width="10.140625" style="60" customWidth="1"/>
    <col min="3079" max="3079" width="13.85546875" style="60" customWidth="1"/>
    <col min="3080" max="3080" width="12.85546875" style="60" bestFit="1" customWidth="1"/>
    <col min="3081" max="3081" width="18.140625" style="60" customWidth="1"/>
    <col min="3082" max="3083" width="9.140625" style="60"/>
    <col min="3084" max="3084" width="14" style="60" bestFit="1" customWidth="1"/>
    <col min="3085" max="3085" width="12" style="60" bestFit="1" customWidth="1"/>
    <col min="3086" max="3328" width="9.140625" style="60"/>
    <col min="3329" max="3329" width="14.5703125" style="60" customWidth="1"/>
    <col min="3330" max="3330" width="14.140625" style="60" customWidth="1"/>
    <col min="3331" max="3331" width="13.140625" style="60" customWidth="1"/>
    <col min="3332" max="3332" width="42.85546875" style="60" bestFit="1" customWidth="1"/>
    <col min="3333" max="3333" width="16.7109375" style="60" customWidth="1"/>
    <col min="3334" max="3334" width="10.140625" style="60" customWidth="1"/>
    <col min="3335" max="3335" width="13.85546875" style="60" customWidth="1"/>
    <col min="3336" max="3336" width="12.85546875" style="60" bestFit="1" customWidth="1"/>
    <col min="3337" max="3337" width="18.140625" style="60" customWidth="1"/>
    <col min="3338" max="3339" width="9.140625" style="60"/>
    <col min="3340" max="3340" width="14" style="60" bestFit="1" customWidth="1"/>
    <col min="3341" max="3341" width="12" style="60" bestFit="1" customWidth="1"/>
    <col min="3342" max="3584" width="9.140625" style="60"/>
    <col min="3585" max="3585" width="14.5703125" style="60" customWidth="1"/>
    <col min="3586" max="3586" width="14.140625" style="60" customWidth="1"/>
    <col min="3587" max="3587" width="13.140625" style="60" customWidth="1"/>
    <col min="3588" max="3588" width="42.85546875" style="60" bestFit="1" customWidth="1"/>
    <col min="3589" max="3589" width="16.7109375" style="60" customWidth="1"/>
    <col min="3590" max="3590" width="10.140625" style="60" customWidth="1"/>
    <col min="3591" max="3591" width="13.85546875" style="60" customWidth="1"/>
    <col min="3592" max="3592" width="12.85546875" style="60" bestFit="1" customWidth="1"/>
    <col min="3593" max="3593" width="18.140625" style="60" customWidth="1"/>
    <col min="3594" max="3595" width="9.140625" style="60"/>
    <col min="3596" max="3596" width="14" style="60" bestFit="1" customWidth="1"/>
    <col min="3597" max="3597" width="12" style="60" bestFit="1" customWidth="1"/>
    <col min="3598" max="3840" width="9.140625" style="60"/>
    <col min="3841" max="3841" width="14.5703125" style="60" customWidth="1"/>
    <col min="3842" max="3842" width="14.140625" style="60" customWidth="1"/>
    <col min="3843" max="3843" width="13.140625" style="60" customWidth="1"/>
    <col min="3844" max="3844" width="42.85546875" style="60" bestFit="1" customWidth="1"/>
    <col min="3845" max="3845" width="16.7109375" style="60" customWidth="1"/>
    <col min="3846" max="3846" width="10.140625" style="60" customWidth="1"/>
    <col min="3847" max="3847" width="13.85546875" style="60" customWidth="1"/>
    <col min="3848" max="3848" width="12.85546875" style="60" bestFit="1" customWidth="1"/>
    <col min="3849" max="3849" width="18.140625" style="60" customWidth="1"/>
    <col min="3850" max="3851" width="9.140625" style="60"/>
    <col min="3852" max="3852" width="14" style="60" bestFit="1" customWidth="1"/>
    <col min="3853" max="3853" width="12" style="60" bestFit="1" customWidth="1"/>
    <col min="3854" max="4096" width="9.140625" style="60"/>
    <col min="4097" max="4097" width="14.5703125" style="60" customWidth="1"/>
    <col min="4098" max="4098" width="14.140625" style="60" customWidth="1"/>
    <col min="4099" max="4099" width="13.140625" style="60" customWidth="1"/>
    <col min="4100" max="4100" width="42.85546875" style="60" bestFit="1" customWidth="1"/>
    <col min="4101" max="4101" width="16.7109375" style="60" customWidth="1"/>
    <col min="4102" max="4102" width="10.140625" style="60" customWidth="1"/>
    <col min="4103" max="4103" width="13.85546875" style="60" customWidth="1"/>
    <col min="4104" max="4104" width="12.85546875" style="60" bestFit="1" customWidth="1"/>
    <col min="4105" max="4105" width="18.140625" style="60" customWidth="1"/>
    <col min="4106" max="4107" width="9.140625" style="60"/>
    <col min="4108" max="4108" width="14" style="60" bestFit="1" customWidth="1"/>
    <col min="4109" max="4109" width="12" style="60" bestFit="1" customWidth="1"/>
    <col min="4110" max="4352" width="9.140625" style="60"/>
    <col min="4353" max="4353" width="14.5703125" style="60" customWidth="1"/>
    <col min="4354" max="4354" width="14.140625" style="60" customWidth="1"/>
    <col min="4355" max="4355" width="13.140625" style="60" customWidth="1"/>
    <col min="4356" max="4356" width="42.85546875" style="60" bestFit="1" customWidth="1"/>
    <col min="4357" max="4357" width="16.7109375" style="60" customWidth="1"/>
    <col min="4358" max="4358" width="10.140625" style="60" customWidth="1"/>
    <col min="4359" max="4359" width="13.85546875" style="60" customWidth="1"/>
    <col min="4360" max="4360" width="12.85546875" style="60" bestFit="1" customWidth="1"/>
    <col min="4361" max="4361" width="18.140625" style="60" customWidth="1"/>
    <col min="4362" max="4363" width="9.140625" style="60"/>
    <col min="4364" max="4364" width="14" style="60" bestFit="1" customWidth="1"/>
    <col min="4365" max="4365" width="12" style="60" bestFit="1" customWidth="1"/>
    <col min="4366" max="4608" width="9.140625" style="60"/>
    <col min="4609" max="4609" width="14.5703125" style="60" customWidth="1"/>
    <col min="4610" max="4610" width="14.140625" style="60" customWidth="1"/>
    <col min="4611" max="4611" width="13.140625" style="60" customWidth="1"/>
    <col min="4612" max="4612" width="42.85546875" style="60" bestFit="1" customWidth="1"/>
    <col min="4613" max="4613" width="16.7109375" style="60" customWidth="1"/>
    <col min="4614" max="4614" width="10.140625" style="60" customWidth="1"/>
    <col min="4615" max="4615" width="13.85546875" style="60" customWidth="1"/>
    <col min="4616" max="4616" width="12.85546875" style="60" bestFit="1" customWidth="1"/>
    <col min="4617" max="4617" width="18.140625" style="60" customWidth="1"/>
    <col min="4618" max="4619" width="9.140625" style="60"/>
    <col min="4620" max="4620" width="14" style="60" bestFit="1" customWidth="1"/>
    <col min="4621" max="4621" width="12" style="60" bestFit="1" customWidth="1"/>
    <col min="4622" max="4864" width="9.140625" style="60"/>
    <col min="4865" max="4865" width="14.5703125" style="60" customWidth="1"/>
    <col min="4866" max="4866" width="14.140625" style="60" customWidth="1"/>
    <col min="4867" max="4867" width="13.140625" style="60" customWidth="1"/>
    <col min="4868" max="4868" width="42.85546875" style="60" bestFit="1" customWidth="1"/>
    <col min="4869" max="4869" width="16.7109375" style="60" customWidth="1"/>
    <col min="4870" max="4870" width="10.140625" style="60" customWidth="1"/>
    <col min="4871" max="4871" width="13.85546875" style="60" customWidth="1"/>
    <col min="4872" max="4872" width="12.85546875" style="60" bestFit="1" customWidth="1"/>
    <col min="4873" max="4873" width="18.140625" style="60" customWidth="1"/>
    <col min="4874" max="4875" width="9.140625" style="60"/>
    <col min="4876" max="4876" width="14" style="60" bestFit="1" customWidth="1"/>
    <col min="4877" max="4877" width="12" style="60" bestFit="1" customWidth="1"/>
    <col min="4878" max="5120" width="9.140625" style="60"/>
    <col min="5121" max="5121" width="14.5703125" style="60" customWidth="1"/>
    <col min="5122" max="5122" width="14.140625" style="60" customWidth="1"/>
    <col min="5123" max="5123" width="13.140625" style="60" customWidth="1"/>
    <col min="5124" max="5124" width="42.85546875" style="60" bestFit="1" customWidth="1"/>
    <col min="5125" max="5125" width="16.7109375" style="60" customWidth="1"/>
    <col min="5126" max="5126" width="10.140625" style="60" customWidth="1"/>
    <col min="5127" max="5127" width="13.85546875" style="60" customWidth="1"/>
    <col min="5128" max="5128" width="12.85546875" style="60" bestFit="1" customWidth="1"/>
    <col min="5129" max="5129" width="18.140625" style="60" customWidth="1"/>
    <col min="5130" max="5131" width="9.140625" style="60"/>
    <col min="5132" max="5132" width="14" style="60" bestFit="1" customWidth="1"/>
    <col min="5133" max="5133" width="12" style="60" bestFit="1" customWidth="1"/>
    <col min="5134" max="5376" width="9.140625" style="60"/>
    <col min="5377" max="5377" width="14.5703125" style="60" customWidth="1"/>
    <col min="5378" max="5378" width="14.140625" style="60" customWidth="1"/>
    <col min="5379" max="5379" width="13.140625" style="60" customWidth="1"/>
    <col min="5380" max="5380" width="42.85546875" style="60" bestFit="1" customWidth="1"/>
    <col min="5381" max="5381" width="16.7109375" style="60" customWidth="1"/>
    <col min="5382" max="5382" width="10.140625" style="60" customWidth="1"/>
    <col min="5383" max="5383" width="13.85546875" style="60" customWidth="1"/>
    <col min="5384" max="5384" width="12.85546875" style="60" bestFit="1" customWidth="1"/>
    <col min="5385" max="5385" width="18.140625" style="60" customWidth="1"/>
    <col min="5386" max="5387" width="9.140625" style="60"/>
    <col min="5388" max="5388" width="14" style="60" bestFit="1" customWidth="1"/>
    <col min="5389" max="5389" width="12" style="60" bestFit="1" customWidth="1"/>
    <col min="5390" max="5632" width="9.140625" style="60"/>
    <col min="5633" max="5633" width="14.5703125" style="60" customWidth="1"/>
    <col min="5634" max="5634" width="14.140625" style="60" customWidth="1"/>
    <col min="5635" max="5635" width="13.140625" style="60" customWidth="1"/>
    <col min="5636" max="5636" width="42.85546875" style="60" bestFit="1" customWidth="1"/>
    <col min="5637" max="5637" width="16.7109375" style="60" customWidth="1"/>
    <col min="5638" max="5638" width="10.140625" style="60" customWidth="1"/>
    <col min="5639" max="5639" width="13.85546875" style="60" customWidth="1"/>
    <col min="5640" max="5640" width="12.85546875" style="60" bestFit="1" customWidth="1"/>
    <col min="5641" max="5641" width="18.140625" style="60" customWidth="1"/>
    <col min="5642" max="5643" width="9.140625" style="60"/>
    <col min="5644" max="5644" width="14" style="60" bestFit="1" customWidth="1"/>
    <col min="5645" max="5645" width="12" style="60" bestFit="1" customWidth="1"/>
    <col min="5646" max="5888" width="9.140625" style="60"/>
    <col min="5889" max="5889" width="14.5703125" style="60" customWidth="1"/>
    <col min="5890" max="5890" width="14.140625" style="60" customWidth="1"/>
    <col min="5891" max="5891" width="13.140625" style="60" customWidth="1"/>
    <col min="5892" max="5892" width="42.85546875" style="60" bestFit="1" customWidth="1"/>
    <col min="5893" max="5893" width="16.7109375" style="60" customWidth="1"/>
    <col min="5894" max="5894" width="10.140625" style="60" customWidth="1"/>
    <col min="5895" max="5895" width="13.85546875" style="60" customWidth="1"/>
    <col min="5896" max="5896" width="12.85546875" style="60" bestFit="1" customWidth="1"/>
    <col min="5897" max="5897" width="18.140625" style="60" customWidth="1"/>
    <col min="5898" max="5899" width="9.140625" style="60"/>
    <col min="5900" max="5900" width="14" style="60" bestFit="1" customWidth="1"/>
    <col min="5901" max="5901" width="12" style="60" bestFit="1" customWidth="1"/>
    <col min="5902" max="6144" width="9.140625" style="60"/>
    <col min="6145" max="6145" width="14.5703125" style="60" customWidth="1"/>
    <col min="6146" max="6146" width="14.140625" style="60" customWidth="1"/>
    <col min="6147" max="6147" width="13.140625" style="60" customWidth="1"/>
    <col min="6148" max="6148" width="42.85546875" style="60" bestFit="1" customWidth="1"/>
    <col min="6149" max="6149" width="16.7109375" style="60" customWidth="1"/>
    <col min="6150" max="6150" width="10.140625" style="60" customWidth="1"/>
    <col min="6151" max="6151" width="13.85546875" style="60" customWidth="1"/>
    <col min="6152" max="6152" width="12.85546875" style="60" bestFit="1" customWidth="1"/>
    <col min="6153" max="6153" width="18.140625" style="60" customWidth="1"/>
    <col min="6154" max="6155" width="9.140625" style="60"/>
    <col min="6156" max="6156" width="14" style="60" bestFit="1" customWidth="1"/>
    <col min="6157" max="6157" width="12" style="60" bestFit="1" customWidth="1"/>
    <col min="6158" max="6400" width="9.140625" style="60"/>
    <col min="6401" max="6401" width="14.5703125" style="60" customWidth="1"/>
    <col min="6402" max="6402" width="14.140625" style="60" customWidth="1"/>
    <col min="6403" max="6403" width="13.140625" style="60" customWidth="1"/>
    <col min="6404" max="6404" width="42.85546875" style="60" bestFit="1" customWidth="1"/>
    <col min="6405" max="6405" width="16.7109375" style="60" customWidth="1"/>
    <col min="6406" max="6406" width="10.140625" style="60" customWidth="1"/>
    <col min="6407" max="6407" width="13.85546875" style="60" customWidth="1"/>
    <col min="6408" max="6408" width="12.85546875" style="60" bestFit="1" customWidth="1"/>
    <col min="6409" max="6409" width="18.140625" style="60" customWidth="1"/>
    <col min="6410" max="6411" width="9.140625" style="60"/>
    <col min="6412" max="6412" width="14" style="60" bestFit="1" customWidth="1"/>
    <col min="6413" max="6413" width="12" style="60" bestFit="1" customWidth="1"/>
    <col min="6414" max="6656" width="9.140625" style="60"/>
    <col min="6657" max="6657" width="14.5703125" style="60" customWidth="1"/>
    <col min="6658" max="6658" width="14.140625" style="60" customWidth="1"/>
    <col min="6659" max="6659" width="13.140625" style="60" customWidth="1"/>
    <col min="6660" max="6660" width="42.85546875" style="60" bestFit="1" customWidth="1"/>
    <col min="6661" max="6661" width="16.7109375" style="60" customWidth="1"/>
    <col min="6662" max="6662" width="10.140625" style="60" customWidth="1"/>
    <col min="6663" max="6663" width="13.85546875" style="60" customWidth="1"/>
    <col min="6664" max="6664" width="12.85546875" style="60" bestFit="1" customWidth="1"/>
    <col min="6665" max="6665" width="18.140625" style="60" customWidth="1"/>
    <col min="6666" max="6667" width="9.140625" style="60"/>
    <col min="6668" max="6668" width="14" style="60" bestFit="1" customWidth="1"/>
    <col min="6669" max="6669" width="12" style="60" bestFit="1" customWidth="1"/>
    <col min="6670" max="6912" width="9.140625" style="60"/>
    <col min="6913" max="6913" width="14.5703125" style="60" customWidth="1"/>
    <col min="6914" max="6914" width="14.140625" style="60" customWidth="1"/>
    <col min="6915" max="6915" width="13.140625" style="60" customWidth="1"/>
    <col min="6916" max="6916" width="42.85546875" style="60" bestFit="1" customWidth="1"/>
    <col min="6917" max="6917" width="16.7109375" style="60" customWidth="1"/>
    <col min="6918" max="6918" width="10.140625" style="60" customWidth="1"/>
    <col min="6919" max="6919" width="13.85546875" style="60" customWidth="1"/>
    <col min="6920" max="6920" width="12.85546875" style="60" bestFit="1" customWidth="1"/>
    <col min="6921" max="6921" width="18.140625" style="60" customWidth="1"/>
    <col min="6922" max="6923" width="9.140625" style="60"/>
    <col min="6924" max="6924" width="14" style="60" bestFit="1" customWidth="1"/>
    <col min="6925" max="6925" width="12" style="60" bestFit="1" customWidth="1"/>
    <col min="6926" max="7168" width="9.140625" style="60"/>
    <col min="7169" max="7169" width="14.5703125" style="60" customWidth="1"/>
    <col min="7170" max="7170" width="14.140625" style="60" customWidth="1"/>
    <col min="7171" max="7171" width="13.140625" style="60" customWidth="1"/>
    <col min="7172" max="7172" width="42.85546875" style="60" bestFit="1" customWidth="1"/>
    <col min="7173" max="7173" width="16.7109375" style="60" customWidth="1"/>
    <col min="7174" max="7174" width="10.140625" style="60" customWidth="1"/>
    <col min="7175" max="7175" width="13.85546875" style="60" customWidth="1"/>
    <col min="7176" max="7176" width="12.85546875" style="60" bestFit="1" customWidth="1"/>
    <col min="7177" max="7177" width="18.140625" style="60" customWidth="1"/>
    <col min="7178" max="7179" width="9.140625" style="60"/>
    <col min="7180" max="7180" width="14" style="60" bestFit="1" customWidth="1"/>
    <col min="7181" max="7181" width="12" style="60" bestFit="1" customWidth="1"/>
    <col min="7182" max="7424" width="9.140625" style="60"/>
    <col min="7425" max="7425" width="14.5703125" style="60" customWidth="1"/>
    <col min="7426" max="7426" width="14.140625" style="60" customWidth="1"/>
    <col min="7427" max="7427" width="13.140625" style="60" customWidth="1"/>
    <col min="7428" max="7428" width="42.85546875" style="60" bestFit="1" customWidth="1"/>
    <col min="7429" max="7429" width="16.7109375" style="60" customWidth="1"/>
    <col min="7430" max="7430" width="10.140625" style="60" customWidth="1"/>
    <col min="7431" max="7431" width="13.85546875" style="60" customWidth="1"/>
    <col min="7432" max="7432" width="12.85546875" style="60" bestFit="1" customWidth="1"/>
    <col min="7433" max="7433" width="18.140625" style="60" customWidth="1"/>
    <col min="7434" max="7435" width="9.140625" style="60"/>
    <col min="7436" max="7436" width="14" style="60" bestFit="1" customWidth="1"/>
    <col min="7437" max="7437" width="12" style="60" bestFit="1" customWidth="1"/>
    <col min="7438" max="7680" width="9.140625" style="60"/>
    <col min="7681" max="7681" width="14.5703125" style="60" customWidth="1"/>
    <col min="7682" max="7682" width="14.140625" style="60" customWidth="1"/>
    <col min="7683" max="7683" width="13.140625" style="60" customWidth="1"/>
    <col min="7684" max="7684" width="42.85546875" style="60" bestFit="1" customWidth="1"/>
    <col min="7685" max="7685" width="16.7109375" style="60" customWidth="1"/>
    <col min="7686" max="7686" width="10.140625" style="60" customWidth="1"/>
    <col min="7687" max="7687" width="13.85546875" style="60" customWidth="1"/>
    <col min="7688" max="7688" width="12.85546875" style="60" bestFit="1" customWidth="1"/>
    <col min="7689" max="7689" width="18.140625" style="60" customWidth="1"/>
    <col min="7690" max="7691" width="9.140625" style="60"/>
    <col min="7692" max="7692" width="14" style="60" bestFit="1" customWidth="1"/>
    <col min="7693" max="7693" width="12" style="60" bestFit="1" customWidth="1"/>
    <col min="7694" max="7936" width="9.140625" style="60"/>
    <col min="7937" max="7937" width="14.5703125" style="60" customWidth="1"/>
    <col min="7938" max="7938" width="14.140625" style="60" customWidth="1"/>
    <col min="7939" max="7939" width="13.140625" style="60" customWidth="1"/>
    <col min="7940" max="7940" width="42.85546875" style="60" bestFit="1" customWidth="1"/>
    <col min="7941" max="7941" width="16.7109375" style="60" customWidth="1"/>
    <col min="7942" max="7942" width="10.140625" style="60" customWidth="1"/>
    <col min="7943" max="7943" width="13.85546875" style="60" customWidth="1"/>
    <col min="7944" max="7944" width="12.85546875" style="60" bestFit="1" customWidth="1"/>
    <col min="7945" max="7945" width="18.140625" style="60" customWidth="1"/>
    <col min="7946" max="7947" width="9.140625" style="60"/>
    <col min="7948" max="7948" width="14" style="60" bestFit="1" customWidth="1"/>
    <col min="7949" max="7949" width="12" style="60" bestFit="1" customWidth="1"/>
    <col min="7950" max="8192" width="9.140625" style="60"/>
    <col min="8193" max="8193" width="14.5703125" style="60" customWidth="1"/>
    <col min="8194" max="8194" width="14.140625" style="60" customWidth="1"/>
    <col min="8195" max="8195" width="13.140625" style="60" customWidth="1"/>
    <col min="8196" max="8196" width="42.85546875" style="60" bestFit="1" customWidth="1"/>
    <col min="8197" max="8197" width="16.7109375" style="60" customWidth="1"/>
    <col min="8198" max="8198" width="10.140625" style="60" customWidth="1"/>
    <col min="8199" max="8199" width="13.85546875" style="60" customWidth="1"/>
    <col min="8200" max="8200" width="12.85546875" style="60" bestFit="1" customWidth="1"/>
    <col min="8201" max="8201" width="18.140625" style="60" customWidth="1"/>
    <col min="8202" max="8203" width="9.140625" style="60"/>
    <col min="8204" max="8204" width="14" style="60" bestFit="1" customWidth="1"/>
    <col min="8205" max="8205" width="12" style="60" bestFit="1" customWidth="1"/>
    <col min="8206" max="8448" width="9.140625" style="60"/>
    <col min="8449" max="8449" width="14.5703125" style="60" customWidth="1"/>
    <col min="8450" max="8450" width="14.140625" style="60" customWidth="1"/>
    <col min="8451" max="8451" width="13.140625" style="60" customWidth="1"/>
    <col min="8452" max="8452" width="42.85546875" style="60" bestFit="1" customWidth="1"/>
    <col min="8453" max="8453" width="16.7109375" style="60" customWidth="1"/>
    <col min="8454" max="8454" width="10.140625" style="60" customWidth="1"/>
    <col min="8455" max="8455" width="13.85546875" style="60" customWidth="1"/>
    <col min="8456" max="8456" width="12.85546875" style="60" bestFit="1" customWidth="1"/>
    <col min="8457" max="8457" width="18.140625" style="60" customWidth="1"/>
    <col min="8458" max="8459" width="9.140625" style="60"/>
    <col min="8460" max="8460" width="14" style="60" bestFit="1" customWidth="1"/>
    <col min="8461" max="8461" width="12" style="60" bestFit="1" customWidth="1"/>
    <col min="8462" max="8704" width="9.140625" style="60"/>
    <col min="8705" max="8705" width="14.5703125" style="60" customWidth="1"/>
    <col min="8706" max="8706" width="14.140625" style="60" customWidth="1"/>
    <col min="8707" max="8707" width="13.140625" style="60" customWidth="1"/>
    <col min="8708" max="8708" width="42.85546875" style="60" bestFit="1" customWidth="1"/>
    <col min="8709" max="8709" width="16.7109375" style="60" customWidth="1"/>
    <col min="8710" max="8710" width="10.140625" style="60" customWidth="1"/>
    <col min="8711" max="8711" width="13.85546875" style="60" customWidth="1"/>
    <col min="8712" max="8712" width="12.85546875" style="60" bestFit="1" customWidth="1"/>
    <col min="8713" max="8713" width="18.140625" style="60" customWidth="1"/>
    <col min="8714" max="8715" width="9.140625" style="60"/>
    <col min="8716" max="8716" width="14" style="60" bestFit="1" customWidth="1"/>
    <col min="8717" max="8717" width="12" style="60" bestFit="1" customWidth="1"/>
    <col min="8718" max="8960" width="9.140625" style="60"/>
    <col min="8961" max="8961" width="14.5703125" style="60" customWidth="1"/>
    <col min="8962" max="8962" width="14.140625" style="60" customWidth="1"/>
    <col min="8963" max="8963" width="13.140625" style="60" customWidth="1"/>
    <col min="8964" max="8964" width="42.85546875" style="60" bestFit="1" customWidth="1"/>
    <col min="8965" max="8965" width="16.7109375" style="60" customWidth="1"/>
    <col min="8966" max="8966" width="10.140625" style="60" customWidth="1"/>
    <col min="8967" max="8967" width="13.85546875" style="60" customWidth="1"/>
    <col min="8968" max="8968" width="12.85546875" style="60" bestFit="1" customWidth="1"/>
    <col min="8969" max="8969" width="18.140625" style="60" customWidth="1"/>
    <col min="8970" max="8971" width="9.140625" style="60"/>
    <col min="8972" max="8972" width="14" style="60" bestFit="1" customWidth="1"/>
    <col min="8973" max="8973" width="12" style="60" bestFit="1" customWidth="1"/>
    <col min="8974" max="9216" width="9.140625" style="60"/>
    <col min="9217" max="9217" width="14.5703125" style="60" customWidth="1"/>
    <col min="9218" max="9218" width="14.140625" style="60" customWidth="1"/>
    <col min="9219" max="9219" width="13.140625" style="60" customWidth="1"/>
    <col min="9220" max="9220" width="42.85546875" style="60" bestFit="1" customWidth="1"/>
    <col min="9221" max="9221" width="16.7109375" style="60" customWidth="1"/>
    <col min="9222" max="9222" width="10.140625" style="60" customWidth="1"/>
    <col min="9223" max="9223" width="13.85546875" style="60" customWidth="1"/>
    <col min="9224" max="9224" width="12.85546875" style="60" bestFit="1" customWidth="1"/>
    <col min="9225" max="9225" width="18.140625" style="60" customWidth="1"/>
    <col min="9226" max="9227" width="9.140625" style="60"/>
    <col min="9228" max="9228" width="14" style="60" bestFit="1" customWidth="1"/>
    <col min="9229" max="9229" width="12" style="60" bestFit="1" customWidth="1"/>
    <col min="9230" max="9472" width="9.140625" style="60"/>
    <col min="9473" max="9473" width="14.5703125" style="60" customWidth="1"/>
    <col min="9474" max="9474" width="14.140625" style="60" customWidth="1"/>
    <col min="9475" max="9475" width="13.140625" style="60" customWidth="1"/>
    <col min="9476" max="9476" width="42.85546875" style="60" bestFit="1" customWidth="1"/>
    <col min="9477" max="9477" width="16.7109375" style="60" customWidth="1"/>
    <col min="9478" max="9478" width="10.140625" style="60" customWidth="1"/>
    <col min="9479" max="9479" width="13.85546875" style="60" customWidth="1"/>
    <col min="9480" max="9480" width="12.85546875" style="60" bestFit="1" customWidth="1"/>
    <col min="9481" max="9481" width="18.140625" style="60" customWidth="1"/>
    <col min="9482" max="9483" width="9.140625" style="60"/>
    <col min="9484" max="9484" width="14" style="60" bestFit="1" customWidth="1"/>
    <col min="9485" max="9485" width="12" style="60" bestFit="1" customWidth="1"/>
    <col min="9486" max="9728" width="9.140625" style="60"/>
    <col min="9729" max="9729" width="14.5703125" style="60" customWidth="1"/>
    <col min="9730" max="9730" width="14.140625" style="60" customWidth="1"/>
    <col min="9731" max="9731" width="13.140625" style="60" customWidth="1"/>
    <col min="9732" max="9732" width="42.85546875" style="60" bestFit="1" customWidth="1"/>
    <col min="9733" max="9733" width="16.7109375" style="60" customWidth="1"/>
    <col min="9734" max="9734" width="10.140625" style="60" customWidth="1"/>
    <col min="9735" max="9735" width="13.85546875" style="60" customWidth="1"/>
    <col min="9736" max="9736" width="12.85546875" style="60" bestFit="1" customWidth="1"/>
    <col min="9737" max="9737" width="18.140625" style="60" customWidth="1"/>
    <col min="9738" max="9739" width="9.140625" style="60"/>
    <col min="9740" max="9740" width="14" style="60" bestFit="1" customWidth="1"/>
    <col min="9741" max="9741" width="12" style="60" bestFit="1" customWidth="1"/>
    <col min="9742" max="9984" width="9.140625" style="60"/>
    <col min="9985" max="9985" width="14.5703125" style="60" customWidth="1"/>
    <col min="9986" max="9986" width="14.140625" style="60" customWidth="1"/>
    <col min="9987" max="9987" width="13.140625" style="60" customWidth="1"/>
    <col min="9988" max="9988" width="42.85546875" style="60" bestFit="1" customWidth="1"/>
    <col min="9989" max="9989" width="16.7109375" style="60" customWidth="1"/>
    <col min="9990" max="9990" width="10.140625" style="60" customWidth="1"/>
    <col min="9991" max="9991" width="13.85546875" style="60" customWidth="1"/>
    <col min="9992" max="9992" width="12.85546875" style="60" bestFit="1" customWidth="1"/>
    <col min="9993" max="9993" width="18.140625" style="60" customWidth="1"/>
    <col min="9994" max="9995" width="9.140625" style="60"/>
    <col min="9996" max="9996" width="14" style="60" bestFit="1" customWidth="1"/>
    <col min="9997" max="9997" width="12" style="60" bestFit="1" customWidth="1"/>
    <col min="9998" max="10240" width="9.140625" style="60"/>
    <col min="10241" max="10241" width="14.5703125" style="60" customWidth="1"/>
    <col min="10242" max="10242" width="14.140625" style="60" customWidth="1"/>
    <col min="10243" max="10243" width="13.140625" style="60" customWidth="1"/>
    <col min="10244" max="10244" width="42.85546875" style="60" bestFit="1" customWidth="1"/>
    <col min="10245" max="10245" width="16.7109375" style="60" customWidth="1"/>
    <col min="10246" max="10246" width="10.140625" style="60" customWidth="1"/>
    <col min="10247" max="10247" width="13.85546875" style="60" customWidth="1"/>
    <col min="10248" max="10248" width="12.85546875" style="60" bestFit="1" customWidth="1"/>
    <col min="10249" max="10249" width="18.140625" style="60" customWidth="1"/>
    <col min="10250" max="10251" width="9.140625" style="60"/>
    <col min="10252" max="10252" width="14" style="60" bestFit="1" customWidth="1"/>
    <col min="10253" max="10253" width="12" style="60" bestFit="1" customWidth="1"/>
    <col min="10254" max="10496" width="9.140625" style="60"/>
    <col min="10497" max="10497" width="14.5703125" style="60" customWidth="1"/>
    <col min="10498" max="10498" width="14.140625" style="60" customWidth="1"/>
    <col min="10499" max="10499" width="13.140625" style="60" customWidth="1"/>
    <col min="10500" max="10500" width="42.85546875" style="60" bestFit="1" customWidth="1"/>
    <col min="10501" max="10501" width="16.7109375" style="60" customWidth="1"/>
    <col min="10502" max="10502" width="10.140625" style="60" customWidth="1"/>
    <col min="10503" max="10503" width="13.85546875" style="60" customWidth="1"/>
    <col min="10504" max="10504" width="12.85546875" style="60" bestFit="1" customWidth="1"/>
    <col min="10505" max="10505" width="18.140625" style="60" customWidth="1"/>
    <col min="10506" max="10507" width="9.140625" style="60"/>
    <col min="10508" max="10508" width="14" style="60" bestFit="1" customWidth="1"/>
    <col min="10509" max="10509" width="12" style="60" bestFit="1" customWidth="1"/>
    <col min="10510" max="10752" width="9.140625" style="60"/>
    <col min="10753" max="10753" width="14.5703125" style="60" customWidth="1"/>
    <col min="10754" max="10754" width="14.140625" style="60" customWidth="1"/>
    <col min="10755" max="10755" width="13.140625" style="60" customWidth="1"/>
    <col min="10756" max="10756" width="42.85546875" style="60" bestFit="1" customWidth="1"/>
    <col min="10757" max="10757" width="16.7109375" style="60" customWidth="1"/>
    <col min="10758" max="10758" width="10.140625" style="60" customWidth="1"/>
    <col min="10759" max="10759" width="13.85546875" style="60" customWidth="1"/>
    <col min="10760" max="10760" width="12.85546875" style="60" bestFit="1" customWidth="1"/>
    <col min="10761" max="10761" width="18.140625" style="60" customWidth="1"/>
    <col min="10762" max="10763" width="9.140625" style="60"/>
    <col min="10764" max="10764" width="14" style="60" bestFit="1" customWidth="1"/>
    <col min="10765" max="10765" width="12" style="60" bestFit="1" customWidth="1"/>
    <col min="10766" max="11008" width="9.140625" style="60"/>
    <col min="11009" max="11009" width="14.5703125" style="60" customWidth="1"/>
    <col min="11010" max="11010" width="14.140625" style="60" customWidth="1"/>
    <col min="11011" max="11011" width="13.140625" style="60" customWidth="1"/>
    <col min="11012" max="11012" width="42.85546875" style="60" bestFit="1" customWidth="1"/>
    <col min="11013" max="11013" width="16.7109375" style="60" customWidth="1"/>
    <col min="11014" max="11014" width="10.140625" style="60" customWidth="1"/>
    <col min="11015" max="11015" width="13.85546875" style="60" customWidth="1"/>
    <col min="11016" max="11016" width="12.85546875" style="60" bestFit="1" customWidth="1"/>
    <col min="11017" max="11017" width="18.140625" style="60" customWidth="1"/>
    <col min="11018" max="11019" width="9.140625" style="60"/>
    <col min="11020" max="11020" width="14" style="60" bestFit="1" customWidth="1"/>
    <col min="11021" max="11021" width="12" style="60" bestFit="1" customWidth="1"/>
    <col min="11022" max="11264" width="9.140625" style="60"/>
    <col min="11265" max="11265" width="14.5703125" style="60" customWidth="1"/>
    <col min="11266" max="11266" width="14.140625" style="60" customWidth="1"/>
    <col min="11267" max="11267" width="13.140625" style="60" customWidth="1"/>
    <col min="11268" max="11268" width="42.85546875" style="60" bestFit="1" customWidth="1"/>
    <col min="11269" max="11269" width="16.7109375" style="60" customWidth="1"/>
    <col min="11270" max="11270" width="10.140625" style="60" customWidth="1"/>
    <col min="11271" max="11271" width="13.85546875" style="60" customWidth="1"/>
    <col min="11272" max="11272" width="12.85546875" style="60" bestFit="1" customWidth="1"/>
    <col min="11273" max="11273" width="18.140625" style="60" customWidth="1"/>
    <col min="11274" max="11275" width="9.140625" style="60"/>
    <col min="11276" max="11276" width="14" style="60" bestFit="1" customWidth="1"/>
    <col min="11277" max="11277" width="12" style="60" bestFit="1" customWidth="1"/>
    <col min="11278" max="11520" width="9.140625" style="60"/>
    <col min="11521" max="11521" width="14.5703125" style="60" customWidth="1"/>
    <col min="11522" max="11522" width="14.140625" style="60" customWidth="1"/>
    <col min="11523" max="11523" width="13.140625" style="60" customWidth="1"/>
    <col min="11524" max="11524" width="42.85546875" style="60" bestFit="1" customWidth="1"/>
    <col min="11525" max="11525" width="16.7109375" style="60" customWidth="1"/>
    <col min="11526" max="11526" width="10.140625" style="60" customWidth="1"/>
    <col min="11527" max="11527" width="13.85546875" style="60" customWidth="1"/>
    <col min="11528" max="11528" width="12.85546875" style="60" bestFit="1" customWidth="1"/>
    <col min="11529" max="11529" width="18.140625" style="60" customWidth="1"/>
    <col min="11530" max="11531" width="9.140625" style="60"/>
    <col min="11532" max="11532" width="14" style="60" bestFit="1" customWidth="1"/>
    <col min="11533" max="11533" width="12" style="60" bestFit="1" customWidth="1"/>
    <col min="11534" max="11776" width="9.140625" style="60"/>
    <col min="11777" max="11777" width="14.5703125" style="60" customWidth="1"/>
    <col min="11778" max="11778" width="14.140625" style="60" customWidth="1"/>
    <col min="11779" max="11779" width="13.140625" style="60" customWidth="1"/>
    <col min="11780" max="11780" width="42.85546875" style="60" bestFit="1" customWidth="1"/>
    <col min="11781" max="11781" width="16.7109375" style="60" customWidth="1"/>
    <col min="11782" max="11782" width="10.140625" style="60" customWidth="1"/>
    <col min="11783" max="11783" width="13.85546875" style="60" customWidth="1"/>
    <col min="11784" max="11784" width="12.85546875" style="60" bestFit="1" customWidth="1"/>
    <col min="11785" max="11785" width="18.140625" style="60" customWidth="1"/>
    <col min="11786" max="11787" width="9.140625" style="60"/>
    <col min="11788" max="11788" width="14" style="60" bestFit="1" customWidth="1"/>
    <col min="11789" max="11789" width="12" style="60" bestFit="1" customWidth="1"/>
    <col min="11790" max="12032" width="9.140625" style="60"/>
    <col min="12033" max="12033" width="14.5703125" style="60" customWidth="1"/>
    <col min="12034" max="12034" width="14.140625" style="60" customWidth="1"/>
    <col min="12035" max="12035" width="13.140625" style="60" customWidth="1"/>
    <col min="12036" max="12036" width="42.85546875" style="60" bestFit="1" customWidth="1"/>
    <col min="12037" max="12037" width="16.7109375" style="60" customWidth="1"/>
    <col min="12038" max="12038" width="10.140625" style="60" customWidth="1"/>
    <col min="12039" max="12039" width="13.85546875" style="60" customWidth="1"/>
    <col min="12040" max="12040" width="12.85546875" style="60" bestFit="1" customWidth="1"/>
    <col min="12041" max="12041" width="18.140625" style="60" customWidth="1"/>
    <col min="12042" max="12043" width="9.140625" style="60"/>
    <col min="12044" max="12044" width="14" style="60" bestFit="1" customWidth="1"/>
    <col min="12045" max="12045" width="12" style="60" bestFit="1" customWidth="1"/>
    <col min="12046" max="12288" width="9.140625" style="60"/>
    <col min="12289" max="12289" width="14.5703125" style="60" customWidth="1"/>
    <col min="12290" max="12290" width="14.140625" style="60" customWidth="1"/>
    <col min="12291" max="12291" width="13.140625" style="60" customWidth="1"/>
    <col min="12292" max="12292" width="42.85546875" style="60" bestFit="1" customWidth="1"/>
    <col min="12293" max="12293" width="16.7109375" style="60" customWidth="1"/>
    <col min="12294" max="12294" width="10.140625" style="60" customWidth="1"/>
    <col min="12295" max="12295" width="13.85546875" style="60" customWidth="1"/>
    <col min="12296" max="12296" width="12.85546875" style="60" bestFit="1" customWidth="1"/>
    <col min="12297" max="12297" width="18.140625" style="60" customWidth="1"/>
    <col min="12298" max="12299" width="9.140625" style="60"/>
    <col min="12300" max="12300" width="14" style="60" bestFit="1" customWidth="1"/>
    <col min="12301" max="12301" width="12" style="60" bestFit="1" customWidth="1"/>
    <col min="12302" max="12544" width="9.140625" style="60"/>
    <col min="12545" max="12545" width="14.5703125" style="60" customWidth="1"/>
    <col min="12546" max="12546" width="14.140625" style="60" customWidth="1"/>
    <col min="12547" max="12547" width="13.140625" style="60" customWidth="1"/>
    <col min="12548" max="12548" width="42.85546875" style="60" bestFit="1" customWidth="1"/>
    <col min="12549" max="12549" width="16.7109375" style="60" customWidth="1"/>
    <col min="12550" max="12550" width="10.140625" style="60" customWidth="1"/>
    <col min="12551" max="12551" width="13.85546875" style="60" customWidth="1"/>
    <col min="12552" max="12552" width="12.85546875" style="60" bestFit="1" customWidth="1"/>
    <col min="12553" max="12553" width="18.140625" style="60" customWidth="1"/>
    <col min="12554" max="12555" width="9.140625" style="60"/>
    <col min="12556" max="12556" width="14" style="60" bestFit="1" customWidth="1"/>
    <col min="12557" max="12557" width="12" style="60" bestFit="1" customWidth="1"/>
    <col min="12558" max="12800" width="9.140625" style="60"/>
    <col min="12801" max="12801" width="14.5703125" style="60" customWidth="1"/>
    <col min="12802" max="12802" width="14.140625" style="60" customWidth="1"/>
    <col min="12803" max="12803" width="13.140625" style="60" customWidth="1"/>
    <col min="12804" max="12804" width="42.85546875" style="60" bestFit="1" customWidth="1"/>
    <col min="12805" max="12805" width="16.7109375" style="60" customWidth="1"/>
    <col min="12806" max="12806" width="10.140625" style="60" customWidth="1"/>
    <col min="12807" max="12807" width="13.85546875" style="60" customWidth="1"/>
    <col min="12808" max="12808" width="12.85546875" style="60" bestFit="1" customWidth="1"/>
    <col min="12809" max="12809" width="18.140625" style="60" customWidth="1"/>
    <col min="12810" max="12811" width="9.140625" style="60"/>
    <col min="12812" max="12812" width="14" style="60" bestFit="1" customWidth="1"/>
    <col min="12813" max="12813" width="12" style="60" bestFit="1" customWidth="1"/>
    <col min="12814" max="13056" width="9.140625" style="60"/>
    <col min="13057" max="13057" width="14.5703125" style="60" customWidth="1"/>
    <col min="13058" max="13058" width="14.140625" style="60" customWidth="1"/>
    <col min="13059" max="13059" width="13.140625" style="60" customWidth="1"/>
    <col min="13060" max="13060" width="42.85546875" style="60" bestFit="1" customWidth="1"/>
    <col min="13061" max="13061" width="16.7109375" style="60" customWidth="1"/>
    <col min="13062" max="13062" width="10.140625" style="60" customWidth="1"/>
    <col min="13063" max="13063" width="13.85546875" style="60" customWidth="1"/>
    <col min="13064" max="13064" width="12.85546875" style="60" bestFit="1" customWidth="1"/>
    <col min="13065" max="13065" width="18.140625" style="60" customWidth="1"/>
    <col min="13066" max="13067" width="9.140625" style="60"/>
    <col min="13068" max="13068" width="14" style="60" bestFit="1" customWidth="1"/>
    <col min="13069" max="13069" width="12" style="60" bestFit="1" customWidth="1"/>
    <col min="13070" max="13312" width="9.140625" style="60"/>
    <col min="13313" max="13313" width="14.5703125" style="60" customWidth="1"/>
    <col min="13314" max="13314" width="14.140625" style="60" customWidth="1"/>
    <col min="13315" max="13315" width="13.140625" style="60" customWidth="1"/>
    <col min="13316" max="13316" width="42.85546875" style="60" bestFit="1" customWidth="1"/>
    <col min="13317" max="13317" width="16.7109375" style="60" customWidth="1"/>
    <col min="13318" max="13318" width="10.140625" style="60" customWidth="1"/>
    <col min="13319" max="13319" width="13.85546875" style="60" customWidth="1"/>
    <col min="13320" max="13320" width="12.85546875" style="60" bestFit="1" customWidth="1"/>
    <col min="13321" max="13321" width="18.140625" style="60" customWidth="1"/>
    <col min="13322" max="13323" width="9.140625" style="60"/>
    <col min="13324" max="13324" width="14" style="60" bestFit="1" customWidth="1"/>
    <col min="13325" max="13325" width="12" style="60" bestFit="1" customWidth="1"/>
    <col min="13326" max="13568" width="9.140625" style="60"/>
    <col min="13569" max="13569" width="14.5703125" style="60" customWidth="1"/>
    <col min="13570" max="13570" width="14.140625" style="60" customWidth="1"/>
    <col min="13571" max="13571" width="13.140625" style="60" customWidth="1"/>
    <col min="13572" max="13572" width="42.85546875" style="60" bestFit="1" customWidth="1"/>
    <col min="13573" max="13573" width="16.7109375" style="60" customWidth="1"/>
    <col min="13574" max="13574" width="10.140625" style="60" customWidth="1"/>
    <col min="13575" max="13575" width="13.85546875" style="60" customWidth="1"/>
    <col min="13576" max="13576" width="12.85546875" style="60" bestFit="1" customWidth="1"/>
    <col min="13577" max="13577" width="18.140625" style="60" customWidth="1"/>
    <col min="13578" max="13579" width="9.140625" style="60"/>
    <col min="13580" max="13580" width="14" style="60" bestFit="1" customWidth="1"/>
    <col min="13581" max="13581" width="12" style="60" bestFit="1" customWidth="1"/>
    <col min="13582" max="13824" width="9.140625" style="60"/>
    <col min="13825" max="13825" width="14.5703125" style="60" customWidth="1"/>
    <col min="13826" max="13826" width="14.140625" style="60" customWidth="1"/>
    <col min="13827" max="13827" width="13.140625" style="60" customWidth="1"/>
    <col min="13828" max="13828" width="42.85546875" style="60" bestFit="1" customWidth="1"/>
    <col min="13829" max="13829" width="16.7109375" style="60" customWidth="1"/>
    <col min="13830" max="13830" width="10.140625" style="60" customWidth="1"/>
    <col min="13831" max="13831" width="13.85546875" style="60" customWidth="1"/>
    <col min="13832" max="13832" width="12.85546875" style="60" bestFit="1" customWidth="1"/>
    <col min="13833" max="13833" width="18.140625" style="60" customWidth="1"/>
    <col min="13834" max="13835" width="9.140625" style="60"/>
    <col min="13836" max="13836" width="14" style="60" bestFit="1" customWidth="1"/>
    <col min="13837" max="13837" width="12" style="60" bestFit="1" customWidth="1"/>
    <col min="13838" max="14080" width="9.140625" style="60"/>
    <col min="14081" max="14081" width="14.5703125" style="60" customWidth="1"/>
    <col min="14082" max="14082" width="14.140625" style="60" customWidth="1"/>
    <col min="14083" max="14083" width="13.140625" style="60" customWidth="1"/>
    <col min="14084" max="14084" width="42.85546875" style="60" bestFit="1" customWidth="1"/>
    <col min="14085" max="14085" width="16.7109375" style="60" customWidth="1"/>
    <col min="14086" max="14086" width="10.140625" style="60" customWidth="1"/>
    <col min="14087" max="14087" width="13.85546875" style="60" customWidth="1"/>
    <col min="14088" max="14088" width="12.85546875" style="60" bestFit="1" customWidth="1"/>
    <col min="14089" max="14089" width="18.140625" style="60" customWidth="1"/>
    <col min="14090" max="14091" width="9.140625" style="60"/>
    <col min="14092" max="14092" width="14" style="60" bestFit="1" customWidth="1"/>
    <col min="14093" max="14093" width="12" style="60" bestFit="1" customWidth="1"/>
    <col min="14094" max="14336" width="9.140625" style="60"/>
    <col min="14337" max="14337" width="14.5703125" style="60" customWidth="1"/>
    <col min="14338" max="14338" width="14.140625" style="60" customWidth="1"/>
    <col min="14339" max="14339" width="13.140625" style="60" customWidth="1"/>
    <col min="14340" max="14340" width="42.85546875" style="60" bestFit="1" customWidth="1"/>
    <col min="14341" max="14341" width="16.7109375" style="60" customWidth="1"/>
    <col min="14342" max="14342" width="10.140625" style="60" customWidth="1"/>
    <col min="14343" max="14343" width="13.85546875" style="60" customWidth="1"/>
    <col min="14344" max="14344" width="12.85546875" style="60" bestFit="1" customWidth="1"/>
    <col min="14345" max="14345" width="18.140625" style="60" customWidth="1"/>
    <col min="14346" max="14347" width="9.140625" style="60"/>
    <col min="14348" max="14348" width="14" style="60" bestFit="1" customWidth="1"/>
    <col min="14349" max="14349" width="12" style="60" bestFit="1" customWidth="1"/>
    <col min="14350" max="14592" width="9.140625" style="60"/>
    <col min="14593" max="14593" width="14.5703125" style="60" customWidth="1"/>
    <col min="14594" max="14594" width="14.140625" style="60" customWidth="1"/>
    <col min="14595" max="14595" width="13.140625" style="60" customWidth="1"/>
    <col min="14596" max="14596" width="42.85546875" style="60" bestFit="1" customWidth="1"/>
    <col min="14597" max="14597" width="16.7109375" style="60" customWidth="1"/>
    <col min="14598" max="14598" width="10.140625" style="60" customWidth="1"/>
    <col min="14599" max="14599" width="13.85546875" style="60" customWidth="1"/>
    <col min="14600" max="14600" width="12.85546875" style="60" bestFit="1" customWidth="1"/>
    <col min="14601" max="14601" width="18.140625" style="60" customWidth="1"/>
    <col min="14602" max="14603" width="9.140625" style="60"/>
    <col min="14604" max="14604" width="14" style="60" bestFit="1" customWidth="1"/>
    <col min="14605" max="14605" width="12" style="60" bestFit="1" customWidth="1"/>
    <col min="14606" max="14848" width="9.140625" style="60"/>
    <col min="14849" max="14849" width="14.5703125" style="60" customWidth="1"/>
    <col min="14850" max="14850" width="14.140625" style="60" customWidth="1"/>
    <col min="14851" max="14851" width="13.140625" style="60" customWidth="1"/>
    <col min="14852" max="14852" width="42.85546875" style="60" bestFit="1" customWidth="1"/>
    <col min="14853" max="14853" width="16.7109375" style="60" customWidth="1"/>
    <col min="14854" max="14854" width="10.140625" style="60" customWidth="1"/>
    <col min="14855" max="14855" width="13.85546875" style="60" customWidth="1"/>
    <col min="14856" max="14856" width="12.85546875" style="60" bestFit="1" customWidth="1"/>
    <col min="14857" max="14857" width="18.140625" style="60" customWidth="1"/>
    <col min="14858" max="14859" width="9.140625" style="60"/>
    <col min="14860" max="14860" width="14" style="60" bestFit="1" customWidth="1"/>
    <col min="14861" max="14861" width="12" style="60" bestFit="1" customWidth="1"/>
    <col min="14862" max="15104" width="9.140625" style="60"/>
    <col min="15105" max="15105" width="14.5703125" style="60" customWidth="1"/>
    <col min="15106" max="15106" width="14.140625" style="60" customWidth="1"/>
    <col min="15107" max="15107" width="13.140625" style="60" customWidth="1"/>
    <col min="15108" max="15108" width="42.85546875" style="60" bestFit="1" customWidth="1"/>
    <col min="15109" max="15109" width="16.7109375" style="60" customWidth="1"/>
    <col min="15110" max="15110" width="10.140625" style="60" customWidth="1"/>
    <col min="15111" max="15111" width="13.85546875" style="60" customWidth="1"/>
    <col min="15112" max="15112" width="12.85546875" style="60" bestFit="1" customWidth="1"/>
    <col min="15113" max="15113" width="18.140625" style="60" customWidth="1"/>
    <col min="15114" max="15115" width="9.140625" style="60"/>
    <col min="15116" max="15116" width="14" style="60" bestFit="1" customWidth="1"/>
    <col min="15117" max="15117" width="12" style="60" bestFit="1" customWidth="1"/>
    <col min="15118" max="15360" width="9.140625" style="60"/>
    <col min="15361" max="15361" width="14.5703125" style="60" customWidth="1"/>
    <col min="15362" max="15362" width="14.140625" style="60" customWidth="1"/>
    <col min="15363" max="15363" width="13.140625" style="60" customWidth="1"/>
    <col min="15364" max="15364" width="42.85546875" style="60" bestFit="1" customWidth="1"/>
    <col min="15365" max="15365" width="16.7109375" style="60" customWidth="1"/>
    <col min="15366" max="15366" width="10.140625" style="60" customWidth="1"/>
    <col min="15367" max="15367" width="13.85546875" style="60" customWidth="1"/>
    <col min="15368" max="15368" width="12.85546875" style="60" bestFit="1" customWidth="1"/>
    <col min="15369" max="15369" width="18.140625" style="60" customWidth="1"/>
    <col min="15370" max="15371" width="9.140625" style="60"/>
    <col min="15372" max="15372" width="14" style="60" bestFit="1" customWidth="1"/>
    <col min="15373" max="15373" width="12" style="60" bestFit="1" customWidth="1"/>
    <col min="15374" max="15616" width="9.140625" style="60"/>
    <col min="15617" max="15617" width="14.5703125" style="60" customWidth="1"/>
    <col min="15618" max="15618" width="14.140625" style="60" customWidth="1"/>
    <col min="15619" max="15619" width="13.140625" style="60" customWidth="1"/>
    <col min="15620" max="15620" width="42.85546875" style="60" bestFit="1" customWidth="1"/>
    <col min="15621" max="15621" width="16.7109375" style="60" customWidth="1"/>
    <col min="15622" max="15622" width="10.140625" style="60" customWidth="1"/>
    <col min="15623" max="15623" width="13.85546875" style="60" customWidth="1"/>
    <col min="15624" max="15624" width="12.85546875" style="60" bestFit="1" customWidth="1"/>
    <col min="15625" max="15625" width="18.140625" style="60" customWidth="1"/>
    <col min="15626" max="15627" width="9.140625" style="60"/>
    <col min="15628" max="15628" width="14" style="60" bestFit="1" customWidth="1"/>
    <col min="15629" max="15629" width="12" style="60" bestFit="1" customWidth="1"/>
    <col min="15630" max="15872" width="9.140625" style="60"/>
    <col min="15873" max="15873" width="14.5703125" style="60" customWidth="1"/>
    <col min="15874" max="15874" width="14.140625" style="60" customWidth="1"/>
    <col min="15875" max="15875" width="13.140625" style="60" customWidth="1"/>
    <col min="15876" max="15876" width="42.85546875" style="60" bestFit="1" customWidth="1"/>
    <col min="15877" max="15877" width="16.7109375" style="60" customWidth="1"/>
    <col min="15878" max="15878" width="10.140625" style="60" customWidth="1"/>
    <col min="15879" max="15879" width="13.85546875" style="60" customWidth="1"/>
    <col min="15880" max="15880" width="12.85546875" style="60" bestFit="1" customWidth="1"/>
    <col min="15881" max="15881" width="18.140625" style="60" customWidth="1"/>
    <col min="15882" max="15883" width="9.140625" style="60"/>
    <col min="15884" max="15884" width="14" style="60" bestFit="1" customWidth="1"/>
    <col min="15885" max="15885" width="12" style="60" bestFit="1" customWidth="1"/>
    <col min="15886" max="16128" width="9.140625" style="60"/>
    <col min="16129" max="16129" width="14.5703125" style="60" customWidth="1"/>
    <col min="16130" max="16130" width="14.140625" style="60" customWidth="1"/>
    <col min="16131" max="16131" width="13.140625" style="60" customWidth="1"/>
    <col min="16132" max="16132" width="42.85546875" style="60" bestFit="1" customWidth="1"/>
    <col min="16133" max="16133" width="16.7109375" style="60" customWidth="1"/>
    <col min="16134" max="16134" width="10.140625" style="60" customWidth="1"/>
    <col min="16135" max="16135" width="13.85546875" style="60" customWidth="1"/>
    <col min="16136" max="16136" width="12.85546875" style="60" bestFit="1" customWidth="1"/>
    <col min="16137" max="16137" width="18.140625" style="60" customWidth="1"/>
    <col min="16138" max="16139" width="9.140625" style="60"/>
    <col min="16140" max="16140" width="14" style="60" bestFit="1" customWidth="1"/>
    <col min="16141" max="16141" width="12" style="60" bestFit="1" customWidth="1"/>
    <col min="16142" max="16384" width="9.140625" style="60"/>
  </cols>
  <sheetData>
    <row r="1" spans="1:13" x14ac:dyDescent="0.25">
      <c r="D1" s="4"/>
      <c r="E1" s="4"/>
      <c r="F1" s="4"/>
      <c r="G1" s="202" t="s">
        <v>112</v>
      </c>
      <c r="H1" s="202"/>
      <c r="I1" s="202"/>
    </row>
    <row r="2" spans="1:13" ht="15.75" customHeight="1" x14ac:dyDescent="0.25">
      <c r="D2" s="202" t="s">
        <v>43</v>
      </c>
      <c r="E2" s="202"/>
      <c r="F2" s="202"/>
      <c r="G2" s="202"/>
      <c r="H2" s="202"/>
      <c r="I2" s="202"/>
      <c r="J2" s="67"/>
    </row>
    <row r="3" spans="1:13" ht="13.5" customHeight="1" x14ac:dyDescent="0.25">
      <c r="D3" s="4"/>
      <c r="E3" s="157" t="s">
        <v>15</v>
      </c>
      <c r="F3" s="157"/>
      <c r="G3" s="157"/>
      <c r="H3" s="157"/>
      <c r="I3" s="157"/>
    </row>
    <row r="5" spans="1:13" ht="38.25" customHeight="1" x14ac:dyDescent="0.25">
      <c r="A5" s="240" t="s">
        <v>113</v>
      </c>
      <c r="B5" s="240"/>
      <c r="C5" s="240"/>
      <c r="D5" s="240"/>
      <c r="E5" s="240"/>
      <c r="F5" s="240"/>
      <c r="G5" s="240"/>
      <c r="H5" s="240"/>
      <c r="I5" s="240"/>
    </row>
    <row r="6" spans="1:13" ht="21" customHeight="1" x14ac:dyDescent="0.25">
      <c r="A6" s="241" t="s">
        <v>114</v>
      </c>
      <c r="B6" s="241"/>
      <c r="C6" s="241"/>
      <c r="D6" s="241"/>
      <c r="E6" s="232" t="s">
        <v>115</v>
      </c>
      <c r="F6" s="232" t="s">
        <v>116</v>
      </c>
      <c r="G6" s="232" t="s">
        <v>117</v>
      </c>
      <c r="H6" s="234" t="s">
        <v>130</v>
      </c>
      <c r="I6" s="236"/>
    </row>
    <row r="7" spans="1:13" ht="39.75" customHeight="1" x14ac:dyDescent="0.25">
      <c r="A7" s="232" t="s">
        <v>118</v>
      </c>
      <c r="B7" s="234" t="s">
        <v>119</v>
      </c>
      <c r="C7" s="235"/>
      <c r="D7" s="236"/>
      <c r="E7" s="242"/>
      <c r="F7" s="242"/>
      <c r="G7" s="242"/>
      <c r="H7" s="237"/>
      <c r="I7" s="239"/>
    </row>
    <row r="8" spans="1:13" ht="84" customHeight="1" x14ac:dyDescent="0.25">
      <c r="A8" s="233"/>
      <c r="B8" s="237"/>
      <c r="C8" s="238"/>
      <c r="D8" s="239"/>
      <c r="E8" s="233"/>
      <c r="F8" s="233"/>
      <c r="G8" s="233"/>
      <c r="H8" s="61" t="s">
        <v>120</v>
      </c>
      <c r="I8" s="90" t="s">
        <v>121</v>
      </c>
    </row>
    <row r="9" spans="1:13" ht="23.25" customHeight="1" x14ac:dyDescent="0.25">
      <c r="A9" s="231" t="s">
        <v>25</v>
      </c>
      <c r="B9" s="231"/>
      <c r="C9" s="231"/>
      <c r="D9" s="231"/>
      <c r="E9" s="231"/>
      <c r="F9" s="231"/>
      <c r="G9" s="231"/>
      <c r="H9" s="231"/>
      <c r="I9" s="231"/>
    </row>
    <row r="10" spans="1:13" ht="23.25" customHeight="1" x14ac:dyDescent="0.25">
      <c r="A10" s="86" t="s">
        <v>182</v>
      </c>
      <c r="B10" s="86" t="s">
        <v>183</v>
      </c>
      <c r="C10" s="86" t="s">
        <v>184</v>
      </c>
      <c r="D10" s="222" t="s">
        <v>185</v>
      </c>
      <c r="E10" s="223"/>
      <c r="F10" s="223"/>
      <c r="G10" s="223"/>
      <c r="H10" s="224"/>
      <c r="I10" s="109">
        <f>I11</f>
        <v>258625.1</v>
      </c>
      <c r="L10" s="117"/>
    </row>
    <row r="11" spans="1:13" ht="23.25" customHeight="1" x14ac:dyDescent="0.25">
      <c r="A11" s="63" t="s">
        <v>186</v>
      </c>
      <c r="B11" s="222" t="s">
        <v>145</v>
      </c>
      <c r="C11" s="223"/>
      <c r="D11" s="223"/>
      <c r="E11" s="223"/>
      <c r="F11" s="223"/>
      <c r="G11" s="223"/>
      <c r="H11" s="224"/>
      <c r="I11" s="109">
        <f>I13</f>
        <v>258625.1</v>
      </c>
    </row>
    <row r="12" spans="1:13" ht="23.25" customHeight="1" x14ac:dyDescent="0.25">
      <c r="A12" s="104" t="s">
        <v>168</v>
      </c>
      <c r="B12" s="225" t="s">
        <v>122</v>
      </c>
      <c r="C12" s="225"/>
      <c r="D12" s="225"/>
      <c r="E12" s="106" t="s">
        <v>168</v>
      </c>
      <c r="F12" s="106" t="s">
        <v>168</v>
      </c>
      <c r="G12" s="91" t="s">
        <v>168</v>
      </c>
      <c r="H12" s="91" t="s">
        <v>168</v>
      </c>
      <c r="I12" s="109"/>
    </row>
    <row r="13" spans="1:13" ht="23.25" customHeight="1" x14ac:dyDescent="0.25">
      <c r="A13" s="105" t="s">
        <v>127</v>
      </c>
      <c r="B13" s="226" t="s">
        <v>128</v>
      </c>
      <c r="C13" s="226"/>
      <c r="D13" s="226"/>
      <c r="E13" s="64" t="s">
        <v>125</v>
      </c>
      <c r="F13" s="64" t="s">
        <v>126</v>
      </c>
      <c r="G13" s="108"/>
      <c r="H13" s="108"/>
      <c r="I13" s="110">
        <f>'1'!E32</f>
        <v>258625.1</v>
      </c>
    </row>
    <row r="14" spans="1:13" ht="23.25" customHeight="1" x14ac:dyDescent="0.25">
      <c r="A14" s="88" t="s">
        <v>182</v>
      </c>
      <c r="B14" s="86" t="s">
        <v>183</v>
      </c>
      <c r="C14" s="86" t="s">
        <v>187</v>
      </c>
      <c r="D14" s="227" t="s">
        <v>188</v>
      </c>
      <c r="E14" s="227"/>
      <c r="F14" s="227"/>
      <c r="G14" s="227"/>
      <c r="H14" s="227"/>
      <c r="I14" s="62">
        <f>I15+I18</f>
        <v>-40000</v>
      </c>
      <c r="M14" s="117"/>
    </row>
    <row r="15" spans="1:13" ht="23.25" customHeight="1" x14ac:dyDescent="0.25">
      <c r="A15" s="66" t="s">
        <v>191</v>
      </c>
      <c r="B15" s="227" t="s">
        <v>146</v>
      </c>
      <c r="C15" s="227"/>
      <c r="D15" s="227"/>
      <c r="E15" s="227"/>
      <c r="F15" s="227"/>
      <c r="G15" s="227"/>
      <c r="H15" s="222"/>
      <c r="I15" s="62">
        <f>I17</f>
        <v>-90000</v>
      </c>
    </row>
    <row r="16" spans="1:13" ht="23.25" customHeight="1" x14ac:dyDescent="0.25">
      <c r="A16" s="104" t="s">
        <v>168</v>
      </c>
      <c r="B16" s="225" t="s">
        <v>122</v>
      </c>
      <c r="C16" s="225"/>
      <c r="D16" s="225"/>
      <c r="E16" s="106" t="s">
        <v>168</v>
      </c>
      <c r="F16" s="107"/>
      <c r="G16" s="107"/>
      <c r="H16" s="111"/>
      <c r="I16" s="109"/>
    </row>
    <row r="17" spans="1:9" ht="23.25" customHeight="1" x14ac:dyDescent="0.25">
      <c r="A17" s="105" t="s">
        <v>192</v>
      </c>
      <c r="B17" s="226" t="s">
        <v>193</v>
      </c>
      <c r="C17" s="226"/>
      <c r="D17" s="226"/>
      <c r="E17" s="64" t="s">
        <v>125</v>
      </c>
      <c r="F17" s="64" t="s">
        <v>126</v>
      </c>
      <c r="G17" s="107"/>
      <c r="H17" s="111"/>
      <c r="I17" s="65">
        <f>'1'!E83</f>
        <v>-90000</v>
      </c>
    </row>
    <row r="18" spans="1:9" ht="37.5" customHeight="1" x14ac:dyDescent="0.25">
      <c r="A18" s="66" t="s">
        <v>258</v>
      </c>
      <c r="B18" s="227" t="s">
        <v>252</v>
      </c>
      <c r="C18" s="227"/>
      <c r="D18" s="227"/>
      <c r="E18" s="227"/>
      <c r="F18" s="227"/>
      <c r="G18" s="227"/>
      <c r="H18" s="222"/>
      <c r="I18" s="109">
        <f>I20</f>
        <v>50000</v>
      </c>
    </row>
    <row r="19" spans="1:9" ht="23.25" customHeight="1" x14ac:dyDescent="0.25">
      <c r="A19" s="101" t="s">
        <v>168</v>
      </c>
      <c r="B19" s="225" t="s">
        <v>122</v>
      </c>
      <c r="C19" s="225"/>
      <c r="D19" s="225"/>
      <c r="E19" s="102" t="s">
        <v>168</v>
      </c>
      <c r="F19" s="102" t="s">
        <v>168</v>
      </c>
      <c r="G19" s="101" t="s">
        <v>168</v>
      </c>
      <c r="H19" s="104" t="s">
        <v>168</v>
      </c>
      <c r="I19" s="107"/>
    </row>
    <row r="20" spans="1:9" ht="23.25" customHeight="1" x14ac:dyDescent="0.25">
      <c r="A20" s="105" t="s">
        <v>127</v>
      </c>
      <c r="B20" s="226" t="s">
        <v>128</v>
      </c>
      <c r="C20" s="226"/>
      <c r="D20" s="226"/>
      <c r="E20" s="64" t="s">
        <v>125</v>
      </c>
      <c r="F20" s="64" t="s">
        <v>126</v>
      </c>
      <c r="G20" s="103"/>
      <c r="H20" s="112"/>
      <c r="I20" s="110">
        <v>50000</v>
      </c>
    </row>
    <row r="21" spans="1:9" ht="23.25" customHeight="1" x14ac:dyDescent="0.25">
      <c r="A21" s="86" t="s">
        <v>182</v>
      </c>
      <c r="B21" s="86" t="s">
        <v>195</v>
      </c>
      <c r="C21" s="86" t="s">
        <v>184</v>
      </c>
      <c r="D21" s="222" t="s">
        <v>196</v>
      </c>
      <c r="E21" s="223"/>
      <c r="F21" s="223"/>
      <c r="G21" s="223"/>
      <c r="H21" s="223"/>
      <c r="I21" s="62">
        <f>+I22+I25</f>
        <v>920000</v>
      </c>
    </row>
    <row r="22" spans="1:9" ht="23.25" customHeight="1" x14ac:dyDescent="0.25">
      <c r="A22" s="66" t="s">
        <v>197</v>
      </c>
      <c r="B22" s="227" t="s">
        <v>68</v>
      </c>
      <c r="C22" s="227"/>
      <c r="D22" s="227"/>
      <c r="E22" s="227"/>
      <c r="F22" s="227"/>
      <c r="G22" s="227"/>
      <c r="H22" s="87"/>
      <c r="I22" s="109">
        <f>I24</f>
        <v>900000</v>
      </c>
    </row>
    <row r="23" spans="1:9" ht="23.25" customHeight="1" x14ac:dyDescent="0.25">
      <c r="A23" s="101" t="s">
        <v>168</v>
      </c>
      <c r="B23" s="225" t="s">
        <v>122</v>
      </c>
      <c r="C23" s="225"/>
      <c r="D23" s="225"/>
      <c r="E23" s="102" t="s">
        <v>168</v>
      </c>
      <c r="F23" s="102" t="s">
        <v>168</v>
      </c>
      <c r="G23" s="101" t="s">
        <v>168</v>
      </c>
      <c r="H23" s="104" t="s">
        <v>168</v>
      </c>
      <c r="I23" s="107"/>
    </row>
    <row r="24" spans="1:9" ht="23.25" customHeight="1" x14ac:dyDescent="0.25">
      <c r="A24" s="105" t="s">
        <v>124</v>
      </c>
      <c r="B24" s="226" t="s">
        <v>123</v>
      </c>
      <c r="C24" s="226"/>
      <c r="D24" s="226"/>
      <c r="E24" s="64" t="s">
        <v>125</v>
      </c>
      <c r="F24" s="64" t="s">
        <v>126</v>
      </c>
      <c r="G24" s="103"/>
      <c r="H24" s="112"/>
      <c r="I24" s="110">
        <v>900000</v>
      </c>
    </row>
    <row r="25" spans="1:9" ht="23.25" customHeight="1" x14ac:dyDescent="0.25">
      <c r="A25" s="66" t="s">
        <v>245</v>
      </c>
      <c r="B25" s="228" t="s">
        <v>246</v>
      </c>
      <c r="C25" s="229"/>
      <c r="D25" s="229"/>
      <c r="E25" s="229"/>
      <c r="F25" s="229"/>
      <c r="G25" s="229"/>
      <c r="H25" s="229"/>
      <c r="I25" s="62">
        <f>I27</f>
        <v>20000</v>
      </c>
    </row>
    <row r="26" spans="1:9" ht="23.25" customHeight="1" x14ac:dyDescent="0.25">
      <c r="A26" s="101" t="s">
        <v>168</v>
      </c>
      <c r="B26" s="225" t="s">
        <v>122</v>
      </c>
      <c r="C26" s="225"/>
      <c r="D26" s="225"/>
      <c r="E26" s="102" t="s">
        <v>168</v>
      </c>
      <c r="F26" s="102" t="s">
        <v>168</v>
      </c>
      <c r="G26" s="101" t="s">
        <v>168</v>
      </c>
      <c r="H26" s="104" t="s">
        <v>168</v>
      </c>
      <c r="I26" s="107"/>
    </row>
    <row r="27" spans="1:9" ht="23.25" customHeight="1" x14ac:dyDescent="0.25">
      <c r="A27" s="105" t="s">
        <v>199</v>
      </c>
      <c r="B27" s="226" t="s">
        <v>200</v>
      </c>
      <c r="C27" s="226"/>
      <c r="D27" s="226"/>
      <c r="E27" s="113" t="s">
        <v>125</v>
      </c>
      <c r="F27" s="113" t="s">
        <v>126</v>
      </c>
      <c r="G27" s="114"/>
      <c r="H27" s="115"/>
      <c r="I27" s="65">
        <v>20000</v>
      </c>
    </row>
    <row r="28" spans="1:9" ht="27" customHeight="1" x14ac:dyDescent="0.25">
      <c r="A28" s="88" t="s">
        <v>182</v>
      </c>
      <c r="B28" s="86" t="s">
        <v>195</v>
      </c>
      <c r="C28" s="86" t="s">
        <v>187</v>
      </c>
      <c r="D28" s="227" t="s">
        <v>198</v>
      </c>
      <c r="E28" s="227"/>
      <c r="F28" s="227"/>
      <c r="G28" s="227"/>
      <c r="H28" s="227"/>
      <c r="I28" s="62">
        <f>+I29</f>
        <v>77160.600000000006</v>
      </c>
    </row>
    <row r="29" spans="1:9" ht="24.75" customHeight="1" x14ac:dyDescent="0.25">
      <c r="A29" s="66" t="s">
        <v>247</v>
      </c>
      <c r="B29" s="227" t="s">
        <v>221</v>
      </c>
      <c r="C29" s="227"/>
      <c r="D29" s="227"/>
      <c r="E29" s="227"/>
      <c r="F29" s="227"/>
      <c r="G29" s="227"/>
      <c r="H29" s="227"/>
      <c r="I29" s="62">
        <f>I31</f>
        <v>77160.600000000006</v>
      </c>
    </row>
    <row r="30" spans="1:9" ht="23.25" customHeight="1" x14ac:dyDescent="0.25">
      <c r="A30" s="89"/>
      <c r="B30" s="225" t="s">
        <v>122</v>
      </c>
      <c r="C30" s="225"/>
      <c r="D30" s="225"/>
      <c r="E30" s="86"/>
      <c r="F30" s="86"/>
      <c r="G30" s="64"/>
      <c r="H30" s="86"/>
      <c r="I30" s="90"/>
    </row>
    <row r="31" spans="1:9" ht="23.25" customHeight="1" x14ac:dyDescent="0.25">
      <c r="A31" s="105" t="s">
        <v>248</v>
      </c>
      <c r="B31" s="230" t="s">
        <v>123</v>
      </c>
      <c r="C31" s="230"/>
      <c r="D31" s="230"/>
      <c r="E31" s="64" t="s">
        <v>125</v>
      </c>
      <c r="F31" s="64" t="s">
        <v>126</v>
      </c>
      <c r="G31" s="64"/>
      <c r="H31" s="86"/>
      <c r="I31" s="65">
        <v>77160.600000000006</v>
      </c>
    </row>
    <row r="32" spans="1:9" ht="28.5" customHeight="1" x14ac:dyDescent="0.25">
      <c r="A32" s="88" t="s">
        <v>182</v>
      </c>
      <c r="B32" s="88" t="s">
        <v>195</v>
      </c>
      <c r="C32" s="88" t="s">
        <v>194</v>
      </c>
      <c r="D32" s="227" t="s">
        <v>201</v>
      </c>
      <c r="E32" s="227"/>
      <c r="F32" s="227"/>
      <c r="G32" s="227"/>
      <c r="H32" s="222"/>
      <c r="I32" s="62">
        <f>I33+I36</f>
        <v>310000</v>
      </c>
    </row>
    <row r="33" spans="1:14" ht="27" customHeight="1" x14ac:dyDescent="0.25">
      <c r="A33" s="66" t="s">
        <v>202</v>
      </c>
      <c r="B33" s="227" t="s">
        <v>136</v>
      </c>
      <c r="C33" s="227"/>
      <c r="D33" s="227"/>
      <c r="E33" s="227"/>
      <c r="F33" s="227"/>
      <c r="G33" s="227"/>
      <c r="H33" s="222"/>
      <c r="I33" s="62">
        <f>I35</f>
        <v>360000</v>
      </c>
    </row>
    <row r="34" spans="1:14" ht="27" customHeight="1" x14ac:dyDescent="0.25">
      <c r="A34" s="101" t="s">
        <v>168</v>
      </c>
      <c r="B34" s="225" t="s">
        <v>122</v>
      </c>
      <c r="C34" s="225"/>
      <c r="D34" s="225"/>
      <c r="E34" s="102" t="s">
        <v>168</v>
      </c>
      <c r="F34" s="102" t="s">
        <v>168</v>
      </c>
      <c r="G34" s="101" t="s">
        <v>168</v>
      </c>
      <c r="H34" s="104" t="s">
        <v>168</v>
      </c>
      <c r="I34" s="116"/>
    </row>
    <row r="35" spans="1:14" ht="27" customHeight="1" x14ac:dyDescent="0.25">
      <c r="A35" s="105" t="s">
        <v>199</v>
      </c>
      <c r="B35" s="226" t="s">
        <v>200</v>
      </c>
      <c r="C35" s="226"/>
      <c r="D35" s="226"/>
      <c r="E35" s="64" t="s">
        <v>125</v>
      </c>
      <c r="F35" s="64" t="s">
        <v>126</v>
      </c>
      <c r="G35" s="103"/>
      <c r="H35" s="112"/>
      <c r="I35" s="65">
        <v>360000</v>
      </c>
    </row>
    <row r="36" spans="1:14" ht="27" customHeight="1" x14ac:dyDescent="0.25">
      <c r="A36" s="66" t="s">
        <v>203</v>
      </c>
      <c r="B36" s="227" t="s">
        <v>140</v>
      </c>
      <c r="C36" s="227"/>
      <c r="D36" s="227"/>
      <c r="E36" s="227"/>
      <c r="F36" s="227"/>
      <c r="G36" s="227"/>
      <c r="H36" s="222"/>
      <c r="I36" s="62">
        <f>I38</f>
        <v>-50000</v>
      </c>
    </row>
    <row r="37" spans="1:14" ht="27" customHeight="1" x14ac:dyDescent="0.25">
      <c r="A37" s="101" t="s">
        <v>168</v>
      </c>
      <c r="B37" s="225" t="s">
        <v>122</v>
      </c>
      <c r="C37" s="225"/>
      <c r="D37" s="225"/>
      <c r="E37" s="102" t="s">
        <v>168</v>
      </c>
      <c r="F37" s="102" t="s">
        <v>168</v>
      </c>
      <c r="G37" s="101" t="s">
        <v>168</v>
      </c>
      <c r="H37" s="104" t="s">
        <v>168</v>
      </c>
      <c r="I37" s="116"/>
    </row>
    <row r="38" spans="1:14" ht="27.75" customHeight="1" x14ac:dyDescent="0.25">
      <c r="A38" s="105" t="s">
        <v>189</v>
      </c>
      <c r="B38" s="226" t="s">
        <v>190</v>
      </c>
      <c r="C38" s="226"/>
      <c r="D38" s="226"/>
      <c r="E38" s="64" t="s">
        <v>125</v>
      </c>
      <c r="F38" s="64" t="s">
        <v>126</v>
      </c>
      <c r="G38" s="103"/>
      <c r="H38" s="112"/>
      <c r="I38" s="65">
        <v>-50000</v>
      </c>
    </row>
    <row r="39" spans="1:14" ht="27" customHeight="1" x14ac:dyDescent="0.25">
      <c r="A39" s="131" t="s">
        <v>182</v>
      </c>
      <c r="B39" s="131" t="s">
        <v>249</v>
      </c>
      <c r="C39" s="131" t="s">
        <v>184</v>
      </c>
      <c r="D39" s="222" t="s">
        <v>250</v>
      </c>
      <c r="E39" s="223"/>
      <c r="F39" s="223"/>
      <c r="G39" s="223"/>
      <c r="H39" s="224"/>
      <c r="I39" s="109">
        <f>I40</f>
        <v>20000</v>
      </c>
    </row>
    <row r="40" spans="1:14" ht="27" customHeight="1" x14ac:dyDescent="0.25">
      <c r="A40" s="63" t="s">
        <v>251</v>
      </c>
      <c r="B40" s="222" t="s">
        <v>207</v>
      </c>
      <c r="C40" s="223"/>
      <c r="D40" s="223"/>
      <c r="E40" s="223"/>
      <c r="F40" s="223"/>
      <c r="G40" s="223"/>
      <c r="H40" s="224"/>
      <c r="I40" s="109">
        <f>I42</f>
        <v>20000</v>
      </c>
    </row>
    <row r="41" spans="1:14" ht="27" customHeight="1" x14ac:dyDescent="0.25">
      <c r="A41" s="104" t="s">
        <v>168</v>
      </c>
      <c r="B41" s="225" t="s">
        <v>122</v>
      </c>
      <c r="C41" s="225"/>
      <c r="D41" s="225"/>
      <c r="E41" s="106" t="s">
        <v>168</v>
      </c>
      <c r="F41" s="106" t="s">
        <v>168</v>
      </c>
      <c r="G41" s="91" t="s">
        <v>168</v>
      </c>
      <c r="H41" s="91" t="s">
        <v>168</v>
      </c>
      <c r="I41" s="109"/>
      <c r="M41" s="150"/>
    </row>
    <row r="42" spans="1:14" ht="27" customHeight="1" x14ac:dyDescent="0.25">
      <c r="A42" s="105" t="s">
        <v>127</v>
      </c>
      <c r="B42" s="226" t="s">
        <v>128</v>
      </c>
      <c r="C42" s="226"/>
      <c r="D42" s="226"/>
      <c r="E42" s="64" t="s">
        <v>125</v>
      </c>
      <c r="F42" s="64" t="s">
        <v>126</v>
      </c>
      <c r="G42" s="108"/>
      <c r="H42" s="108"/>
      <c r="I42" s="110">
        <v>20000</v>
      </c>
      <c r="K42" s="150"/>
      <c r="L42" s="150"/>
      <c r="M42" s="150"/>
      <c r="N42" s="150"/>
    </row>
  </sheetData>
  <mergeCells count="45">
    <mergeCell ref="D2:I2"/>
    <mergeCell ref="E3:I3"/>
    <mergeCell ref="G1:I1"/>
    <mergeCell ref="A7:A8"/>
    <mergeCell ref="B7:D8"/>
    <mergeCell ref="A5:I5"/>
    <mergeCell ref="A6:D6"/>
    <mergeCell ref="E6:E8"/>
    <mergeCell ref="F6:F8"/>
    <mergeCell ref="G6:G8"/>
    <mergeCell ref="H6:I7"/>
    <mergeCell ref="A9:I9"/>
    <mergeCell ref="D10:H10"/>
    <mergeCell ref="B11:H11"/>
    <mergeCell ref="B12:D12"/>
    <mergeCell ref="B13:D13"/>
    <mergeCell ref="D21:H21"/>
    <mergeCell ref="B16:D16"/>
    <mergeCell ref="B17:D17"/>
    <mergeCell ref="D14:H14"/>
    <mergeCell ref="B15:H15"/>
    <mergeCell ref="B18:H18"/>
    <mergeCell ref="B19:D19"/>
    <mergeCell ref="B20:D20"/>
    <mergeCell ref="B37:D37"/>
    <mergeCell ref="D32:H32"/>
    <mergeCell ref="B29:H29"/>
    <mergeCell ref="B30:D30"/>
    <mergeCell ref="B31:D31"/>
    <mergeCell ref="B22:G22"/>
    <mergeCell ref="B33:H33"/>
    <mergeCell ref="B34:D34"/>
    <mergeCell ref="B35:D35"/>
    <mergeCell ref="B36:H36"/>
    <mergeCell ref="B25:H25"/>
    <mergeCell ref="B26:D26"/>
    <mergeCell ref="B27:D27"/>
    <mergeCell ref="D28:H28"/>
    <mergeCell ref="B23:D23"/>
    <mergeCell ref="B24:D24"/>
    <mergeCell ref="D39:H39"/>
    <mergeCell ref="B40:H40"/>
    <mergeCell ref="B41:D41"/>
    <mergeCell ref="B42:D42"/>
    <mergeCell ref="B38:D38"/>
  </mergeCells>
  <pageMargins left="0.27559055118110198" right="0.15748031496063" top="0.31496062992126" bottom="0.27559055118110198" header="0.15748031496063" footer="0.15748031496063"/>
  <pageSetup paperSize="9" scale="90" firstPageNumber="61" orientation="landscape" useFirstPageNumber="1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https://mul2.gov.am/tasks/517428/oneclick/Havelvats.ner.xlsx?token=6324997bb759689a3639ed373382bc1f</cp:keywords>
  <cp:lastModifiedBy>Liana Chanakhchyan</cp:lastModifiedBy>
  <cp:lastPrinted>2021-02-16T09:19:51Z</cp:lastPrinted>
  <dcterms:created xsi:type="dcterms:W3CDTF">1996-10-14T23:33:28Z</dcterms:created>
  <dcterms:modified xsi:type="dcterms:W3CDTF">2021-11-03T11:40:11Z</dcterms:modified>
</cp:coreProperties>
</file>