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3"/>
  </bookViews>
  <sheets>
    <sheet name="1" sheetId="46" r:id="rId1"/>
    <sheet name="2" sheetId="26" r:id="rId2"/>
    <sheet name="3" sheetId="27" r:id="rId3"/>
    <sheet name="4" sheetId="38" r:id="rId4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67" i="26" l="1"/>
  <c r="G68" i="26"/>
  <c r="G69" i="26"/>
  <c r="G70" i="26"/>
  <c r="G66" i="26"/>
  <c r="G59" i="26"/>
  <c r="G60" i="26"/>
  <c r="G61" i="26"/>
  <c r="G62" i="26"/>
  <c r="G63" i="26"/>
  <c r="G22" i="26" l="1"/>
  <c r="G85" i="26" l="1"/>
  <c r="G78" i="26"/>
  <c r="G71" i="26"/>
  <c r="G50" i="26"/>
  <c r="G43" i="26"/>
  <c r="G29" i="26"/>
  <c r="C177" i="38"/>
  <c r="C156" i="38"/>
  <c r="C98" i="38"/>
  <c r="C77" i="38"/>
  <c r="C21" i="38"/>
  <c r="D39" i="46"/>
  <c r="G64" i="26" s="1"/>
  <c r="D58" i="46"/>
  <c r="D47" i="46" l="1"/>
  <c r="G57" i="26" s="1"/>
  <c r="C118" i="38" l="1"/>
  <c r="C120" i="46"/>
  <c r="D54" i="46"/>
  <c r="D24" i="46"/>
  <c r="D20" i="46"/>
  <c r="C39" i="38" l="1"/>
  <c r="G36" i="26"/>
  <c r="C137" i="38"/>
  <c r="D29" i="46"/>
  <c r="C56" i="38" l="1"/>
  <c r="C197" i="38" s="1"/>
  <c r="D19" i="46"/>
  <c r="C110" i="46"/>
  <c r="C150" i="46"/>
  <c r="D33" i="46" l="1"/>
  <c r="G24" i="26" l="1"/>
  <c r="G26" i="26" l="1"/>
  <c r="G28" i="26" s="1"/>
  <c r="G25" i="26"/>
  <c r="G27" i="26" s="1"/>
  <c r="G55" i="26"/>
  <c r="G54" i="26"/>
  <c r="G56" i="26"/>
  <c r="G52" i="26"/>
  <c r="G53" i="26" s="1"/>
  <c r="D17" i="46"/>
  <c r="G45" i="26" l="1"/>
  <c r="G46" i="26" s="1"/>
  <c r="G47" i="26" s="1"/>
  <c r="G48" i="26" s="1"/>
  <c r="G49" i="26" s="1"/>
</calcChain>
</file>

<file path=xl/sharedStrings.xml><?xml version="1.0" encoding="utf-8"?>
<sst xmlns="http://schemas.openxmlformats.org/spreadsheetml/2006/main" count="459" uniqueCount="140">
  <si>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</si>
  <si>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</si>
  <si>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</si>
  <si>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</si>
  <si>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</si>
  <si>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</si>
  <si>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</si>
  <si>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</si>
  <si>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</si>
  <si>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</si>
  <si>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</si>
  <si>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</si>
  <si>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</si>
  <si>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</si>
  <si>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</si>
  <si>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</si>
  <si>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</si>
  <si>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</si>
  <si>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</si>
  <si>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</si>
  <si>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</si>
  <si>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</si>
  <si>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</si>
  <si>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</si>
  <si>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</si>
  <si>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</si>
  <si>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</si>
  <si>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</si>
  <si>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</si>
  <si>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</si>
  <si>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</si>
  <si>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</si>
  <si>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</si>
  <si>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</si>
  <si>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</si>
  <si>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</si>
  <si>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</si>
  <si>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</si>
  <si>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</si>
  <si>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</si>
  <si>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</si>
  <si>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</si>
  <si>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</si>
  <si>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</si>
  <si>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</si>
  <si>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</si>
  <si>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</si>
  <si>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</si>
  <si>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</si>
  <si>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</si>
  <si>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</si>
  <si>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</si>
  <si>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</si>
  <si>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</si>
  <si>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</si>
  <si>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</si>
  <si>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</si>
  <si>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</si>
  <si>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</si>
  <si>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</si>
  <si>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>ՀՀ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</si>
  <si>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</si>
  <si>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</si>
  <si>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Կոտայքի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</si>
  <si>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</si>
  <si>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</si>
  <si>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</si>
  <si>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>ՀՀ կառավարություն</t>
  </si>
  <si>
    <t>Ցուցանիշների փոփոխությունները (ավելացումները նշված են դրական նշանով)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</si>
  <si>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</si>
  <si>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</si>
  <si>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>հազար 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</si>
  <si>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</si>
  <si>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 ՀՀ Արմավիրի մարզպետարան</t>
  </si>
  <si>
    <t>տարի</t>
  </si>
  <si>
    <t>ՀՀ Լոռու մարզպետարան</t>
  </si>
  <si>
    <t xml:space="preserve"> ՀՀ Լոռու մարզպետարան</t>
  </si>
  <si>
    <t xml:space="preserve"> ՀՀ Լոռու մարզպետարան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</si>
  <si>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</si>
  <si>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>_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</si>
  <si>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ԵՎ ԼՐԱՑՈՒՄՆԵՐԸ</t>
  </si>
  <si>
    <t>Հավելված  № 4</t>
  </si>
  <si>
    <t>Հավելված  № 3</t>
  </si>
  <si>
    <t>Հավելված  № 2</t>
  </si>
  <si>
    <t>Հավելված  № 1</t>
  </si>
  <si>
    <t xml:space="preserve">ՀԱՅԱՍՏԱՆԻ ՀԱՆՐԱՊԵՏՈՒԹՅԱՆ ԿԱՌԱՎԱՐՈՒԹՅԱՆ 2020 ԹՎԱԿԱՆԻ ԴԵԿՏԵՄԲԵՐԻ 30-Ի № 2215-Ն ՈՐՈՇՄԱՆ № 9.1 ՀԱՎԵԼՎԱԾԻ № 9.1.50  ԱՂՅՈՒՍԱԿՈՒՄ ԿԱՏԱՐՎՈՂ ԼՐԱՑՈՒՄԸ </t>
  </si>
  <si>
    <t xml:space="preserve"> ՀՀ Գեղարքունիքի մարզպետարան </t>
  </si>
  <si>
    <t xml:space="preserve"> ՀՀ Գեղարքունիքի մարզպետարան</t>
  </si>
  <si>
    <t>ՀՀ  Շիրակի մարզպետարան</t>
  </si>
  <si>
    <t>ՀՀ Արարատի մարզպետարան</t>
  </si>
  <si>
    <t>ՀՀ Գեղարքունիքի  մարզպետարան</t>
  </si>
  <si>
    <t xml:space="preserve"> ՀՀ Շիրակի  մարզպետարան</t>
  </si>
  <si>
    <t xml:space="preserve"> ՀՀ Արարատի մարզպետարան</t>
  </si>
  <si>
    <t xml:space="preserve">Ծրագրի միջոցառումները </t>
  </si>
  <si>
    <t xml:space="preserve"> ՀՀ Արարատի մարզպետարան </t>
  </si>
  <si>
    <t xml:space="preserve"> ՀՀ Շիրակի մարզպետարան 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</si>
  <si>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</si>
  <si>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9.1.54 ԱՂՅՈՒՍԱԿՈՒՄ ԿԱՏԱՐՎՈՂ ՓՈՓՈԽՈՒԹՅՈՒՆԸ </t>
  </si>
  <si>
    <t xml:space="preserve">ՀԱՅԱՍՏԱՆԻ ՀԱՆՐԱՊԵՏՈՒԹՅԱՆ ԿԱՌԱՎԱՐՈՒԹՅԱՆ 2020 ԹՎԱԿԱՆԻ ԴԵԿՏԵՄԲԵՐԻ 30-Ի № 2215-Ն ՈՐՈՇՄԱՆ № 9.1 ՀԱՎԵԼՎԱԾԻ № 9.1.49 ԱՂՅՈՒՍԱԿՈՒՄ ԿԱՏԱՐՎՈՂ ԼՐԱՑՈՒՄԸ </t>
  </si>
  <si>
    <t>Նիզամի համայնքի կենտրոնական փողոցի գերեզմանատանը հարակից հատվածի /110մ/ փողոցի  ասֆալտապատում</t>
  </si>
  <si>
    <t>Ջրահովիտ համայնքի ներհամայնքային փողոցների մասնակի ասֆալտապատում</t>
  </si>
  <si>
    <t>Բուրաստան համայնքի ոռոգման ջրագծի կառուցման և գործող ոռոգման ջրագծի վերակառուցման աշխատանքներ </t>
  </si>
  <si>
    <t>Արևիկ համայնքի 31-րդ փողոցի ներհամայնքային ոռոգման ցանցի հիմնանորոգում</t>
  </si>
  <si>
    <t>Լիճք համայնքի Ա-7 թաղամասի թիվ 7 փողոցի և  Ա-3 թաղամասի թիվ 8, 9 փողոցների ասֆալտապատման աշխատանքներ</t>
  </si>
  <si>
    <t>Լիճք համայնքի արտաքին ջրագծի վերակառուցում</t>
  </si>
  <si>
    <t>Ծովագյուղ համայնքի ջրամատակարարման համակարգի բարելավման աշխատանքներ</t>
  </si>
  <si>
    <t xml:space="preserve">Մրգաշեն համայնքի 7-րդ փողոցի 2-րդ և 6-րդ բազմաբնակարան շենքերի տանիքների և մուտքերի վերանորոգում </t>
  </si>
  <si>
    <t>Գոգարան համայնքում փողոցային լուսավորության ցանցի կառուցում</t>
  </si>
  <si>
    <t>Ծաղկաբեր համայնքի ոռոգման համակարգի կառուցում</t>
  </si>
  <si>
    <t>Սարապատ համայնքի տեխնիկական վերազինում՝ ինքնաթափ բեռնատար ավտոմեքենայի ձեռքբերման միջոցով</t>
  </si>
  <si>
    <t>Սպանդարյան համայնքի ոռոգման ներքին ցանցի համակարգի կառուցում</t>
  </si>
  <si>
    <t>Կամարիս համայնքի 1-ին փողոցի  և 3-րդ փողոցի  խմելու ջրի ջրագծերի կառուցում</t>
  </si>
  <si>
    <t>Պտղնի համայնքի 1-ին փողոցի նորոգում ասֆալտապատմամբ և 3-րդ փողոցի մասնակի ասֆալտապատման աշխատանքներ</t>
  </si>
  <si>
    <t>Արազափ համանքի գլխավոր փողոցի  մայթերի կառուցում</t>
  </si>
  <si>
    <t>Լոռի Բերդ համայնքի Բովաձոր, Յաղդան, Կողես բնակավայրերի ջրամատակարարման ներքին ցանցի մասնակի նորոգում</t>
  </si>
  <si>
    <t>Ծաղկաբեր համայնքի 1-ին փողոցի 6-րդ փակուղու ճանապարհի կառուցում տուֆ քարով</t>
  </si>
  <si>
    <t>Սպիտակ համայնքի փողոցային լույսերի տեղակայում</t>
  </si>
  <si>
    <t>ՀՀ Վայոց ձորի մարզպետարան</t>
  </si>
  <si>
    <t>Մալիշկա համայնքի ներհամայնքային փողոցների մասնակի ասֆալտապատում.Մալիշկա համայնքի 20-րդ փողոց</t>
  </si>
  <si>
    <t>Ջերմուկ համայնքի մանկական զարգացման կենտրոնի և դրան կից խաղահրապարակի կառուցում և Գնդեվազ համայնքի մանկապարտեզ» ՀՈԱԿ-ի մասնաշենքի մասնակի վերանորոգում, մանկապարտեզների բակի բարեկարգում</t>
  </si>
  <si>
    <t>ՀՀ Արագածոտնի մարզպետարան</t>
  </si>
  <si>
    <t>Շղարշիկ համայնքի ոռոգման ջրագծի հիմնանորոգման և վերակառուցման աշխատանքներ</t>
  </si>
  <si>
    <t>Արագածավան համայնքի Արագածավան և Արտենի բնակավայրերի ներհամայնքային ճանապարհների վերանորոգում</t>
  </si>
  <si>
    <t xml:space="preserve"> ՀՀ Արագածոտնի մարզպետարան</t>
  </si>
  <si>
    <t xml:space="preserve"> ՀՀ Վայոց ձորի  մարզպետարան</t>
  </si>
  <si>
    <t xml:space="preserve"> ՀՀ Արագածոտնի մարզպետարան </t>
  </si>
  <si>
    <t xml:space="preserve">ՀԱՅԱՍՏԱՆԻ ՀԱՆՐԱՊԵՏՈՒԹՅԱՆ ԿԱՌԱՎԱՐՈՒԹՅԱՆ 2020 ԹՎԱԿԱՆԻ ԴԵԿՏԵՄԲԵՐԻ 30-Ի № 2215-Ն ՈՐՈՇՄԱՆ № 9.1 ՀԱՎԵԼՎԱԾԻ № 9.1.48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</si>
  <si>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9.1.51 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</si>
  <si>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9.1.57 ԱՂՅՈՒՍԱԿՈՒՄ ԿԱՏԱՐՎՈՂ ԼՐԱՑՈՒՄԸ </t>
  </si>
  <si>
    <t xml:space="preserve">Բյուրեղավան համայնքի ճանապարհների  ասֆալտապատման աշխատանքներ            </t>
  </si>
  <si>
    <t>Նոր Արտամետ համայնքի ջրահեռացման համակարգի կառուցում</t>
  </si>
  <si>
    <t>ՀՀ Տավուշի մարզպետարան</t>
  </si>
  <si>
    <t>Բազում համայնքի ներհամայնքային ճանապարհների սալարկում</t>
  </si>
  <si>
    <t xml:space="preserve"> ՀՀ Տավուշի  մարզպետարան</t>
  </si>
  <si>
    <t xml:space="preserve"> ՀՀ Տավուշի մարզպետարան </t>
  </si>
  <si>
    <t xml:space="preserve">ՀԱՅԱՍՏԱՆԻ ՀԱՆՐԱՊԵՏՈՒԹՅԱՆ ԿԱՌԱՎԱՐՈՒԹՅԱՆ 2020 ԹՎԱԿԱՆԻ ԴԵԿՏԵՄԲԵՐԻ 30-Ի № 2215-Ն ՈՐՈՇՄԱՆ № 9.1 ՀԱՎԵԼՎԱԾԻ № 9.1.56 ԱՂՅՈՒՍԱԿՈՒՄ ԿԱՏԱՐՎՈՂ ԼՐԱՑՈՒՄԸ </t>
  </si>
  <si>
    <t xml:space="preserve"> ՀՀ Վայոց ձորի մարզպետարան </t>
  </si>
  <si>
    <t>Բերդ համայնքի Մովսես գյուղի ներհամայնքային 2 կմ ճանապարհի ասֆալտապատում, Բերդ և Այգեձոր բնակավայրերի փողոցների և բակերի 10300քմ սալիկապատում</t>
  </si>
  <si>
    <t>Լիճք համայնքի Ա-8 թաղամասի թիվ 1, 4 ,5 ,10,    Ա-3 թաղամասի թիվ 8 և 9,  Ա-8 թաղ թիվ 10 փողոցների արտաքին լուսավորության ցանցի կառուցում</t>
  </si>
  <si>
    <t>Ցուցանիշների փոփոխությունները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</si>
</sst>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_ * #,##0.00_)_€_ ;_ * \(#,##0.00\)_€_ ;_ * &quot;-&quot;??_)_€_ ;_ @_ "/>
    <numFmt numFmtId="166" formatCode="_-* #,##0.00_-;\-* #,##0.00_-;_-* &quot;-&quot;??_-;_-@_-"/>
    <numFmt numFmtId="167" formatCode="_-* #,##0.00\ _A_M_D_-;\-* #,##0.00\ _A_M_D_-;_-* &quot;-&quot;??\ _A_M_D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#,##0.0;\(##,##0.0\);\-"/>
    <numFmt numFmtId="173" formatCode="#,##0.0;[Red]#,##0.0"/>
  </numFmts>
  <fonts count="10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rgb="FFFF0000"/>
      <name val="GHEA Grapalat"/>
      <family val="3"/>
    </font>
    <font>
      <sz val="12"/>
      <name val="Arial"/>
      <family val="2"/>
    </font>
    <font>
      <sz val="12"/>
      <name val="GHEA Grapalat"/>
      <family val="2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sz val="12"/>
      <name val="GHEA Grapalat"/>
      <family val="2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4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6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6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6" fillId="0" borderId="0"/>
    <xf numFmtId="0" fontId="7" fillId="0" borderId="0"/>
    <xf numFmtId="0" fontId="44" fillId="0" borderId="0"/>
    <xf numFmtId="0" fontId="7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43" fontId="44" fillId="0" borderId="0" applyFont="0" applyFill="0" applyBorder="0" applyAlignment="0" applyProtection="0"/>
    <xf numFmtId="43" fontId="48" fillId="0" borderId="0" applyFill="0" applyBorder="0" applyProtection="0">
      <alignment horizontal="right" vertical="top"/>
    </xf>
    <xf numFmtId="0" fontId="50" fillId="22" borderId="0" applyNumberFormat="0" applyBorder="0" applyAlignment="0" applyProtection="0"/>
    <xf numFmtId="167" fontId="3" fillId="0" borderId="0" applyFont="0" applyFill="0" applyBorder="0" applyAlignment="0" applyProtection="0"/>
    <xf numFmtId="0" fontId="51" fillId="0" borderId="0"/>
    <xf numFmtId="0" fontId="52" fillId="0" borderId="0"/>
    <xf numFmtId="9" fontId="52" fillId="0" borderId="0" applyFont="0" applyFill="0" applyBorder="0" applyAlignment="0" applyProtection="0"/>
    <xf numFmtId="0" fontId="3" fillId="0" borderId="0"/>
    <xf numFmtId="0" fontId="53" fillId="0" borderId="0">
      <alignment horizontal="left" vertical="top" wrapText="1"/>
    </xf>
    <xf numFmtId="0" fontId="51" fillId="0" borderId="0"/>
    <xf numFmtId="165" fontId="51" fillId="0" borderId="0" applyFont="0" applyFill="0" applyBorder="0" applyAlignment="0" applyProtection="0"/>
    <xf numFmtId="0" fontId="48" fillId="0" borderId="0">
      <alignment horizontal="left" vertical="top" wrapText="1"/>
    </xf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4" fillId="0" borderId="0"/>
    <xf numFmtId="0" fontId="54" fillId="0" borderId="0"/>
    <xf numFmtId="165" fontId="44" fillId="0" borderId="0" applyFont="0" applyFill="0" applyBorder="0" applyAlignment="0" applyProtection="0"/>
    <xf numFmtId="0" fontId="51" fillId="0" borderId="0"/>
    <xf numFmtId="165" fontId="55" fillId="0" borderId="0" applyFont="0" applyFill="0" applyBorder="0" applyAlignment="0" applyProtection="0"/>
    <xf numFmtId="0" fontId="56" fillId="33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34" borderId="0" applyNumberFormat="0" applyBorder="0" applyAlignment="0" applyProtection="0"/>
    <xf numFmtId="0" fontId="56" fillId="38" borderId="0" applyNumberFormat="0" applyBorder="0" applyAlignment="0" applyProtection="0"/>
    <xf numFmtId="0" fontId="56" fillId="42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6" fillId="54" borderId="0" applyNumberFormat="0" applyBorder="0" applyAlignment="0" applyProtection="0"/>
    <xf numFmtId="0" fontId="57" fillId="35" borderId="0" applyNumberFormat="0" applyBorder="0" applyAlignment="0" applyProtection="0"/>
    <xf numFmtId="0" fontId="57" fillId="39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7" fillId="55" borderId="0" applyNumberFormat="0" applyBorder="0" applyAlignment="0" applyProtection="0"/>
    <xf numFmtId="0" fontId="57" fillId="32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4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26" borderId="0" applyNumberFormat="0" applyBorder="0" applyAlignment="0" applyProtection="0"/>
    <xf numFmtId="0" fontId="59" fillId="29" borderId="19" applyNumberFormat="0" applyAlignment="0" applyProtection="0"/>
    <xf numFmtId="0" fontId="60" fillId="30" borderId="22" applyNumberFormat="0" applyAlignment="0" applyProtection="0"/>
    <xf numFmtId="0" fontId="6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3" fillId="0" borderId="16" applyNumberFormat="0" applyFill="0" applyAlignment="0" applyProtection="0"/>
    <xf numFmtId="0" fontId="64" fillId="0" borderId="17" applyNumberFormat="0" applyFill="0" applyAlignment="0" applyProtection="0"/>
    <xf numFmtId="0" fontId="65" fillId="0" borderId="18" applyNumberFormat="0" applyFill="0" applyAlignment="0" applyProtection="0"/>
    <xf numFmtId="0" fontId="65" fillId="0" borderId="0" applyNumberFormat="0" applyFill="0" applyBorder="0" applyAlignment="0" applyProtection="0"/>
    <xf numFmtId="0" fontId="66" fillId="28" borderId="19" applyNumberFormat="0" applyAlignment="0" applyProtection="0"/>
    <xf numFmtId="0" fontId="67" fillId="0" borderId="21" applyNumberFormat="0" applyFill="0" applyAlignment="0" applyProtection="0"/>
    <xf numFmtId="0" fontId="68" fillId="27" borderId="0" applyNumberFormat="0" applyBorder="0" applyAlignment="0" applyProtection="0"/>
    <xf numFmtId="0" fontId="69" fillId="0" borderId="0"/>
    <xf numFmtId="0" fontId="48" fillId="0" borderId="0">
      <alignment horizontal="left" vertical="top" wrapText="1"/>
    </xf>
    <xf numFmtId="0" fontId="3" fillId="0" borderId="0"/>
    <xf numFmtId="0" fontId="70" fillId="0" borderId="0"/>
    <xf numFmtId="0" fontId="56" fillId="31" borderId="23" applyNumberFormat="0" applyFont="0" applyAlignment="0" applyProtection="0"/>
    <xf numFmtId="0" fontId="44" fillId="31" borderId="23" applyNumberFormat="0" applyFont="0" applyAlignment="0" applyProtection="0"/>
    <xf numFmtId="0" fontId="71" fillId="29" borderId="20" applyNumberFormat="0" applyAlignment="0" applyProtection="0"/>
    <xf numFmtId="9" fontId="5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4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/>
    <xf numFmtId="165" fontId="49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9" fillId="0" borderId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/>
    <xf numFmtId="0" fontId="76" fillId="27" borderId="0" applyNumberFormat="0" applyBorder="0" applyAlignment="0" applyProtection="0"/>
    <xf numFmtId="0" fontId="49" fillId="0" borderId="0"/>
    <xf numFmtId="0" fontId="70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4" borderId="0" applyNumberFormat="0" applyBorder="0" applyAlignment="0" applyProtection="0"/>
    <xf numFmtId="0" fontId="70" fillId="5" borderId="0" applyNumberFormat="0" applyBorder="0" applyAlignment="0" applyProtection="0"/>
    <xf numFmtId="0" fontId="70" fillId="6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5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7" fillId="12" borderId="0" applyNumberFormat="0" applyBorder="0" applyAlignment="0" applyProtection="0"/>
    <xf numFmtId="0" fontId="77" fillId="9" borderId="0" applyNumberFormat="0" applyBorder="0" applyAlignment="0" applyProtection="0"/>
    <xf numFmtId="0" fontId="77" fillId="10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5" borderId="0" applyNumberFormat="0" applyBorder="0" applyAlignment="0" applyProtection="0"/>
    <xf numFmtId="0" fontId="77" fillId="16" borderId="0" applyNumberFormat="0" applyBorder="0" applyAlignment="0" applyProtection="0"/>
    <xf numFmtId="0" fontId="77" fillId="17" borderId="0" applyNumberFormat="0" applyBorder="0" applyAlignment="0" applyProtection="0"/>
    <xf numFmtId="0" fontId="77" fillId="18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9" borderId="0" applyNumberFormat="0" applyBorder="0" applyAlignment="0" applyProtection="0"/>
    <xf numFmtId="0" fontId="78" fillId="3" borderId="0" applyNumberFormat="0" applyBorder="0" applyAlignment="0" applyProtection="0"/>
    <xf numFmtId="0" fontId="79" fillId="20" borderId="25" applyNumberFormat="0" applyAlignment="0" applyProtection="0"/>
    <xf numFmtId="0" fontId="80" fillId="21" borderId="2" applyNumberFormat="0" applyAlignment="0" applyProtection="0"/>
    <xf numFmtId="165" fontId="6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0" borderId="3" applyNumberFormat="0" applyFill="0" applyAlignment="0" applyProtection="0"/>
    <xf numFmtId="0" fontId="84" fillId="0" borderId="4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7" borderId="25" applyNumberFormat="0" applyAlignment="0" applyProtection="0"/>
    <xf numFmtId="0" fontId="87" fillId="0" borderId="6" applyNumberFormat="0" applyFill="0" applyAlignment="0" applyProtection="0"/>
    <xf numFmtId="1" fontId="91" fillId="0" borderId="0"/>
    <xf numFmtId="1" fontId="91" fillId="0" borderId="0"/>
    <xf numFmtId="1" fontId="91" fillId="0" borderId="0"/>
    <xf numFmtId="0" fontId="44" fillId="0" borderId="0"/>
    <xf numFmtId="0" fontId="3" fillId="0" borderId="0"/>
    <xf numFmtId="0" fontId="3" fillId="0" borderId="0"/>
    <xf numFmtId="0" fontId="6" fillId="23" borderId="26" applyNumberFormat="0" applyFont="0" applyAlignment="0" applyProtection="0"/>
    <xf numFmtId="0" fontId="88" fillId="20" borderId="27" applyNumberFormat="0" applyAlignment="0" applyProtection="0"/>
    <xf numFmtId="0" fontId="8" fillId="0" borderId="0"/>
    <xf numFmtId="0" fontId="8" fillId="0" borderId="0"/>
    <xf numFmtId="0" fontId="41" fillId="0" borderId="0" applyNumberFormat="0" applyFill="0" applyBorder="0" applyAlignment="0" applyProtection="0"/>
    <xf numFmtId="0" fontId="89" fillId="0" borderId="28" applyNumberFormat="0" applyFill="0" applyAlignment="0" applyProtection="0"/>
    <xf numFmtId="0" fontId="90" fillId="0" borderId="0" applyNumberFormat="0" applyFill="0" applyBorder="0" applyAlignment="0" applyProtection="0"/>
    <xf numFmtId="0" fontId="7" fillId="0" borderId="0"/>
    <xf numFmtId="1" fontId="91" fillId="0" borderId="0"/>
    <xf numFmtId="0" fontId="92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172" fontId="93" fillId="0" borderId="0" applyFill="0" applyBorder="0" applyProtection="0">
      <alignment horizontal="right" vertical="top"/>
    </xf>
    <xf numFmtId="0" fontId="1" fillId="0" borderId="0"/>
  </cellStyleXfs>
  <cellXfs count="223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45" fillId="0" borderId="0" xfId="0" applyFont="1" applyAlignment="1">
      <alignment vertical="center" wrapText="1"/>
    </xf>
    <xf numFmtId="0" fontId="25" fillId="0" borderId="0" xfId="0" applyFont="1" applyFill="1" applyAlignment="1">
      <alignment horizontal="centerContinuous"/>
    </xf>
    <xf numFmtId="0" fontId="25" fillId="0" borderId="0" xfId="243" applyFont="1" applyFill="1"/>
    <xf numFmtId="0" fontId="25" fillId="0" borderId="0" xfId="243" applyFont="1" applyFill="1" applyAlignment="1">
      <alignment vertical="center"/>
    </xf>
    <xf numFmtId="0" fontId="25" fillId="0" borderId="0" xfId="243" applyFont="1" applyFill="1" applyAlignment="1">
      <alignment horizontal="left" vertical="center"/>
    </xf>
    <xf numFmtId="0" fontId="25" fillId="0" borderId="0" xfId="117" applyFont="1" applyFill="1">
      <alignment horizontal="left" vertical="top" wrapText="1"/>
    </xf>
    <xf numFmtId="0" fontId="25" fillId="0" borderId="0" xfId="0" applyFont="1"/>
    <xf numFmtId="0" fontId="25" fillId="0" borderId="0" xfId="243" applyFont="1" applyFill="1" applyAlignment="1">
      <alignment horizontal="center" wrapText="1"/>
    </xf>
    <xf numFmtId="0" fontId="94" fillId="0" borderId="0" xfId="0" applyFont="1"/>
    <xf numFmtId="0" fontId="45" fillId="0" borderId="0" xfId="0" applyFont="1" applyAlignment="1">
      <alignment horizontal="left" vertical="top" wrapText="1"/>
    </xf>
    <xf numFmtId="168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Border="1"/>
    <xf numFmtId="0" fontId="25" fillId="0" borderId="0" xfId="0" applyFont="1" applyBorder="1" applyAlignment="1">
      <alignment vertical="top" wrapText="1"/>
    </xf>
    <xf numFmtId="0" fontId="95" fillId="0" borderId="0" xfId="0" applyFont="1" applyAlignment="1">
      <alignment horizontal="left" vertical="top" wrapText="1"/>
    </xf>
    <xf numFmtId="0" fontId="45" fillId="0" borderId="0" xfId="0" applyFont="1" applyBorder="1" applyAlignment="1">
      <alignment horizontal="left" vertical="top" wrapText="1"/>
    </xf>
    <xf numFmtId="0" fontId="4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center" vertical="center" wrapText="1"/>
    </xf>
    <xf numFmtId="173" fontId="45" fillId="0" borderId="10" xfId="0" applyNumberFormat="1" applyFont="1" applyBorder="1" applyAlignment="1">
      <alignment horizontal="center" vertical="center"/>
    </xf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5" fillId="0" borderId="10" xfId="117" applyFont="1" applyFill="1" applyBorder="1" applyAlignment="1">
      <alignment horizontal="center" vertical="center" wrapText="1"/>
    </xf>
    <xf numFmtId="0" fontId="25" fillId="0" borderId="10" xfId="117" applyFont="1" applyFill="1" applyBorder="1">
      <alignment horizontal="left" vertical="top" wrapText="1"/>
    </xf>
    <xf numFmtId="170" fontId="25" fillId="0" borderId="10" xfId="244" applyNumberFormat="1" applyFont="1" applyFill="1" applyBorder="1" applyAlignment="1">
      <alignment horizontal="center" vertical="center"/>
    </xf>
    <xf numFmtId="172" fontId="25" fillId="0" borderId="10" xfId="245" applyNumberFormat="1" applyFont="1" applyBorder="1" applyAlignment="1">
      <alignment horizontal="center" vertical="top"/>
    </xf>
    <xf numFmtId="0" fontId="45" fillId="0" borderId="10" xfId="0" applyFont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left" vertical="center" wrapText="1"/>
    </xf>
    <xf numFmtId="168" fontId="25" fillId="0" borderId="30" xfId="243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49" fontId="25" fillId="0" borderId="10" xfId="243" applyNumberFormat="1" applyFont="1" applyFill="1" applyBorder="1" applyAlignment="1">
      <alignment horizontal="left" vertical="center" wrapText="1"/>
    </xf>
    <xf numFmtId="168" fontId="25" fillId="0" borderId="10" xfId="243" applyNumberFormat="1" applyFont="1" applyFill="1" applyBorder="1" applyAlignment="1">
      <alignment horizontal="center" vertical="center" wrapText="1"/>
    </xf>
    <xf numFmtId="169" fontId="25" fillId="24" borderId="30" xfId="243" applyNumberFormat="1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vertical="center" wrapText="1"/>
    </xf>
    <xf numFmtId="168" fontId="25" fillId="0" borderId="10" xfId="243" applyNumberFormat="1" applyFont="1" applyFill="1" applyBorder="1"/>
    <xf numFmtId="168" fontId="25" fillId="0" borderId="10" xfId="0" applyNumberFormat="1" applyFont="1" applyFill="1" applyBorder="1" applyAlignment="1">
      <alignment horizontal="center" vertical="center" wrapText="1"/>
    </xf>
    <xf numFmtId="0" fontId="25" fillId="0" borderId="15" xfId="243" applyFont="1" applyFill="1" applyBorder="1" applyAlignment="1">
      <alignment vertical="center" wrapText="1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/>
    <xf numFmtId="0" fontId="25" fillId="0" borderId="10" xfId="99" applyFont="1" applyBorder="1"/>
    <xf numFmtId="169" fontId="25" fillId="0" borderId="10" xfId="99" applyNumberFormat="1" applyFont="1" applyBorder="1" applyAlignment="1">
      <alignment horizontal="center" wrapText="1"/>
    </xf>
    <xf numFmtId="0" fontId="25" fillId="0" borderId="10" xfId="99" applyFont="1" applyBorder="1" applyAlignment="1">
      <alignment wrapText="1"/>
    </xf>
    <xf numFmtId="0" fontId="25" fillId="0" borderId="10" xfId="99" applyFont="1" applyBorder="1" applyAlignment="1">
      <alignment horizontal="center" wrapText="1"/>
    </xf>
    <xf numFmtId="0" fontId="46" fillId="0" borderId="10" xfId="0" applyFont="1" applyFill="1" applyBorder="1" applyAlignment="1">
      <alignment horizontal="left" vertical="center" wrapText="1"/>
    </xf>
    <xf numFmtId="169" fontId="25" fillId="24" borderId="10" xfId="99" applyNumberFormat="1" applyFont="1" applyFill="1" applyBorder="1" applyAlignment="1">
      <alignment horizontal="center" vertical="center" wrapText="1"/>
    </xf>
    <xf numFmtId="0" fontId="25" fillId="0" borderId="10" xfId="99" applyFont="1" applyBorder="1" applyAlignment="1">
      <alignment horizontal="left" vertical="center" wrapText="1"/>
    </xf>
    <xf numFmtId="168" fontId="97" fillId="0" borderId="0" xfId="0" applyNumberFormat="1" applyFont="1" applyFill="1" applyBorder="1" applyAlignment="1">
      <alignment horizontal="center" vertical="center"/>
    </xf>
    <xf numFmtId="0" fontId="97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vertical="top" wrapText="1"/>
    </xf>
    <xf numFmtId="0" fontId="97" fillId="0" borderId="0" xfId="0" applyFont="1" applyBorder="1" applyAlignment="1">
      <alignment vertical="top" wrapText="1"/>
    </xf>
    <xf numFmtId="0" fontId="97" fillId="0" borderId="0" xfId="0" applyFont="1" applyBorder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7" fillId="0" borderId="0" xfId="0" applyFont="1" applyBorder="1"/>
    <xf numFmtId="0" fontId="99" fillId="0" borderId="10" xfId="0" applyFont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97" fillId="24" borderId="10" xfId="0" applyFont="1" applyFill="1" applyBorder="1" applyAlignment="1">
      <alignment horizontal="center" vertical="center" wrapText="1"/>
    </xf>
    <xf numFmtId="0" fontId="99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left" vertical="center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top" wrapText="1"/>
    </xf>
    <xf numFmtId="0" fontId="97" fillId="0" borderId="0" xfId="0" applyFont="1"/>
    <xf numFmtId="0" fontId="97" fillId="0" borderId="10" xfId="0" applyFont="1" applyFill="1" applyBorder="1" applyAlignment="1">
      <alignment horizontal="left" vertical="top"/>
    </xf>
    <xf numFmtId="0" fontId="100" fillId="0" borderId="0" xfId="0" applyFont="1" applyAlignment="1">
      <alignment horizontal="center" vertical="top"/>
    </xf>
    <xf numFmtId="0" fontId="100" fillId="0" borderId="0" xfId="0" applyFont="1" applyAlignment="1">
      <alignment horizontal="left" vertical="top" wrapText="1"/>
    </xf>
    <xf numFmtId="0" fontId="100" fillId="0" borderId="14" xfId="0" applyFont="1" applyBorder="1" applyAlignment="1">
      <alignment vertical="top"/>
    </xf>
    <xf numFmtId="0" fontId="97" fillId="0" borderId="10" xfId="0" applyFont="1" applyFill="1" applyBorder="1" applyAlignment="1">
      <alignment vertical="top" wrapText="1"/>
    </xf>
    <xf numFmtId="0" fontId="97" fillId="0" borderId="10" xfId="0" applyFont="1" applyFill="1" applyBorder="1" applyAlignment="1">
      <alignment vertical="center" wrapText="1"/>
    </xf>
    <xf numFmtId="0" fontId="97" fillId="0" borderId="11" xfId="0" applyFont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center" wrapText="1"/>
    </xf>
    <xf numFmtId="169" fontId="25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top"/>
    </xf>
    <xf numFmtId="0" fontId="25" fillId="0" borderId="10" xfId="0" applyFont="1" applyFill="1" applyBorder="1" applyAlignment="1">
      <alignment horizontal="center" vertical="top" wrapText="1"/>
    </xf>
    <xf numFmtId="0" fontId="25" fillId="0" borderId="13" xfId="243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49" fontId="25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/>
    </xf>
    <xf numFmtId="0" fontId="97" fillId="0" borderId="0" xfId="0" applyFont="1" applyFill="1" applyBorder="1" applyAlignment="1">
      <alignment horizontal="left" vertical="top" wrapText="1"/>
    </xf>
    <xf numFmtId="0" fontId="25" fillId="0" borderId="10" xfId="243" applyFont="1" applyFill="1" applyBorder="1"/>
    <xf numFmtId="0" fontId="25" fillId="0" borderId="0" xfId="243" applyFont="1" applyFill="1" applyBorder="1"/>
    <xf numFmtId="168" fontId="25" fillId="0" borderId="0" xfId="243" applyNumberFormat="1" applyFont="1" applyFill="1" applyBorder="1" applyAlignment="1">
      <alignment horizontal="center" vertical="center" wrapText="1"/>
    </xf>
    <xf numFmtId="0" fontId="102" fillId="56" borderId="10" xfId="0" applyFont="1" applyFill="1" applyBorder="1" applyAlignment="1">
      <alignment horizontal="center" vertical="center" wrapText="1"/>
    </xf>
    <xf numFmtId="0" fontId="101" fillId="0" borderId="31" xfId="243" applyFont="1" applyFill="1" applyBorder="1" applyAlignment="1">
      <alignment horizontal="center" vertical="center" wrapText="1"/>
    </xf>
    <xf numFmtId="0" fontId="101" fillId="0" borderId="10" xfId="243" applyFont="1" applyFill="1" applyBorder="1" applyAlignment="1">
      <alignment horizontal="center" vertical="center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169" fontId="101" fillId="24" borderId="10" xfId="99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96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169" fontId="25" fillId="0" borderId="0" xfId="0" applyNumberFormat="1" applyFont="1" applyFill="1" applyBorder="1" applyAlignment="1">
      <alignment horizontal="center" vertical="center"/>
    </xf>
    <xf numFmtId="0" fontId="97" fillId="0" borderId="0" xfId="0" applyFont="1" applyFill="1" applyBorder="1" applyAlignment="1">
      <alignment vertical="top" wrapText="1"/>
    </xf>
    <xf numFmtId="169" fontId="25" fillId="0" borderId="10" xfId="0" applyNumberFormat="1" applyFont="1" applyFill="1" applyBorder="1" applyAlignment="1">
      <alignment vertical="center"/>
    </xf>
    <xf numFmtId="0" fontId="97" fillId="0" borderId="10" xfId="0" applyFont="1" applyBorder="1"/>
    <xf numFmtId="0" fontId="97" fillId="0" borderId="32" xfId="0" applyFont="1" applyBorder="1" applyAlignment="1"/>
    <xf numFmtId="0" fontId="25" fillId="0" borderId="0" xfId="0" applyFont="1" applyAlignment="1">
      <alignment horizontal="center" vertical="center" wrapText="1"/>
    </xf>
    <xf numFmtId="168" fontId="25" fillId="0" borderId="0" xfId="243" applyNumberFormat="1" applyFont="1" applyFill="1"/>
    <xf numFmtId="168" fontId="101" fillId="0" borderId="30" xfId="243" applyNumberFormat="1" applyFont="1" applyFill="1" applyBorder="1" applyAlignment="1">
      <alignment horizontal="center" vertical="center" wrapText="1"/>
    </xf>
    <xf numFmtId="168" fontId="101" fillId="0" borderId="10" xfId="243" applyNumberFormat="1" applyFont="1" applyFill="1" applyBorder="1" applyAlignment="1">
      <alignment horizontal="center" vertical="center" wrapText="1"/>
    </xf>
    <xf numFmtId="169" fontId="101" fillId="24" borderId="30" xfId="243" applyNumberFormat="1" applyFont="1" applyFill="1" applyBorder="1" applyAlignment="1">
      <alignment horizontal="center" vertical="center" wrapText="1"/>
    </xf>
    <xf numFmtId="0" fontId="103" fillId="0" borderId="10" xfId="0" applyFont="1" applyFill="1" applyBorder="1" applyAlignment="1">
      <alignment horizontal="left" vertical="center" wrapText="1"/>
    </xf>
    <xf numFmtId="0" fontId="101" fillId="0" borderId="10" xfId="0" applyFont="1" applyFill="1" applyBorder="1" applyAlignment="1">
      <alignment wrapText="1"/>
    </xf>
    <xf numFmtId="0" fontId="25" fillId="24" borderId="10" xfId="0" applyFont="1" applyFill="1" applyBorder="1" applyAlignment="1">
      <alignment horizontal="center" vertical="center" wrapText="1"/>
    </xf>
    <xf numFmtId="0" fontId="25" fillId="0" borderId="10" xfId="99" applyFont="1" applyBorder="1" applyAlignment="1">
      <alignment horizontal="center" vertical="top"/>
    </xf>
    <xf numFmtId="49" fontId="25" fillId="0" borderId="10" xfId="99" applyNumberFormat="1" applyFont="1" applyBorder="1" applyAlignment="1">
      <alignment horizontal="center" vertical="top"/>
    </xf>
    <xf numFmtId="0" fontId="97" fillId="0" borderId="10" xfId="0" applyFont="1" applyFill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97" fillId="0" borderId="0" xfId="0" applyFont="1" applyFill="1" applyBorder="1" applyAlignment="1">
      <alignment horizontal="center" vertical="top" wrapText="1"/>
    </xf>
    <xf numFmtId="169" fontId="25" fillId="24" borderId="10" xfId="243" applyNumberFormat="1" applyFont="1" applyFill="1" applyBorder="1" applyAlignment="1">
      <alignment horizontal="center" vertical="center" wrapText="1"/>
    </xf>
    <xf numFmtId="0" fontId="101" fillId="0" borderId="10" xfId="0" applyFont="1" applyFill="1" applyBorder="1"/>
    <xf numFmtId="0" fontId="25" fillId="0" borderId="10" xfId="117" applyFont="1" applyFill="1" applyBorder="1" applyAlignment="1">
      <alignment horizontal="center" wrapText="1"/>
    </xf>
    <xf numFmtId="0" fontId="100" fillId="0" borderId="0" xfId="0" applyFont="1" applyBorder="1" applyAlignment="1">
      <alignment vertical="top"/>
    </xf>
    <xf numFmtId="168" fontId="101" fillId="0" borderId="31" xfId="243" applyNumberFormat="1" applyFont="1" applyFill="1" applyBorder="1" applyAlignment="1">
      <alignment horizontal="center" vertical="center" wrapText="1"/>
    </xf>
    <xf numFmtId="169" fontId="101" fillId="24" borderId="31" xfId="243" applyNumberFormat="1" applyFont="1" applyFill="1" applyBorder="1" applyAlignment="1">
      <alignment horizontal="center" vertical="center" wrapText="1"/>
    </xf>
    <xf numFmtId="0" fontId="97" fillId="0" borderId="10" xfId="0" applyFont="1" applyFill="1" applyBorder="1" applyAlignment="1">
      <alignment horizontal="center" vertical="center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97" fillId="0" borderId="0" xfId="0" applyFont="1" applyAlignment="1">
      <alignment horizontal="center" vertical="center" wrapText="1"/>
    </xf>
    <xf numFmtId="0" fontId="97" fillId="0" borderId="14" xfId="0" applyFont="1" applyBorder="1" applyAlignment="1">
      <alignment horizontal="left" vertical="top" wrapText="1"/>
    </xf>
    <xf numFmtId="0" fontId="100" fillId="0" borderId="0" xfId="0" applyFont="1" applyAlignment="1">
      <alignment horizontal="left" vertical="top" wrapText="1"/>
    </xf>
    <xf numFmtId="0" fontId="25" fillId="0" borderId="0" xfId="0" applyFont="1" applyFill="1" applyBorder="1" applyAlignment="1">
      <alignment horizontal="center" vertical="top" wrapText="1"/>
    </xf>
    <xf numFmtId="0" fontId="96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97" fillId="0" borderId="12" xfId="0" applyFont="1" applyFill="1" applyBorder="1" applyAlignment="1">
      <alignment horizontal="left" vertical="top" wrapText="1"/>
    </xf>
    <xf numFmtId="0" fontId="25" fillId="57" borderId="0" xfId="0" applyFont="1" applyFill="1"/>
    <xf numFmtId="169" fontId="25" fillId="24" borderId="10" xfId="0" applyNumberFormat="1" applyFont="1" applyFill="1" applyBorder="1" applyAlignment="1">
      <alignment vertical="center" wrapText="1"/>
    </xf>
    <xf numFmtId="169" fontId="25" fillId="24" borderId="10" xfId="0" applyNumberFormat="1" applyFont="1" applyFill="1" applyBorder="1" applyAlignment="1">
      <alignment horizontal="center" wrapText="1"/>
    </xf>
    <xf numFmtId="0" fontId="97" fillId="24" borderId="30" xfId="0" applyFont="1" applyFill="1" applyBorder="1" applyAlignment="1">
      <alignment horizontal="center" vertical="center" wrapText="1"/>
    </xf>
    <xf numFmtId="0" fontId="99" fillId="24" borderId="10" xfId="0" applyFont="1" applyFill="1" applyBorder="1" applyAlignment="1">
      <alignment horizontal="left" vertical="top" wrapText="1"/>
    </xf>
    <xf numFmtId="0" fontId="25" fillId="24" borderId="0" xfId="0" applyFont="1" applyFill="1"/>
    <xf numFmtId="0" fontId="25" fillId="24" borderId="0" xfId="0" applyFont="1" applyFill="1" applyBorder="1"/>
    <xf numFmtId="0" fontId="97" fillId="24" borderId="10" xfId="0" applyFont="1" applyFill="1" applyBorder="1" applyAlignment="1">
      <alignment vertical="top" wrapText="1"/>
    </xf>
    <xf numFmtId="0" fontId="25" fillId="24" borderId="10" xfId="0" applyFont="1" applyFill="1" applyBorder="1" applyAlignment="1">
      <alignment horizontal="left" vertical="top"/>
    </xf>
    <xf numFmtId="0" fontId="25" fillId="24" borderId="10" xfId="0" applyFont="1" applyFill="1" applyBorder="1"/>
    <xf numFmtId="0" fontId="99" fillId="0" borderId="12" xfId="0" applyFont="1" applyBorder="1" applyAlignment="1">
      <alignment horizontal="left" vertical="top" wrapText="1"/>
    </xf>
    <xf numFmtId="0" fontId="97" fillId="0" borderId="12" xfId="0" applyFont="1" applyBorder="1" applyAlignment="1">
      <alignment horizontal="left" vertical="top" wrapText="1"/>
    </xf>
    <xf numFmtId="0" fontId="97" fillId="0" borderId="12" xfId="0" applyFont="1" applyFill="1" applyBorder="1" applyAlignment="1">
      <alignment vertical="top" wrapText="1"/>
    </xf>
    <xf numFmtId="0" fontId="97" fillId="24" borderId="12" xfId="0" applyFont="1" applyFill="1" applyBorder="1" applyAlignment="1">
      <alignment vertical="top" wrapText="1"/>
    </xf>
    <xf numFmtId="0" fontId="97" fillId="0" borderId="0" xfId="0" applyFont="1" applyFill="1" applyBorder="1" applyAlignment="1">
      <alignment vertical="center" wrapText="1"/>
    </xf>
    <xf numFmtId="0" fontId="98" fillId="0" borderId="10" xfId="0" applyFont="1" applyBorder="1" applyAlignment="1">
      <alignment horizontal="left" vertical="top" wrapText="1"/>
    </xf>
    <xf numFmtId="0" fontId="98" fillId="24" borderId="10" xfId="0" applyFont="1" applyFill="1" applyBorder="1" applyAlignment="1">
      <alignment horizontal="left" vertical="top" wrapText="1"/>
    </xf>
    <xf numFmtId="0" fontId="25" fillId="24" borderId="33" xfId="0" applyFont="1" applyFill="1" applyBorder="1"/>
    <xf numFmtId="0" fontId="25" fillId="0" borderId="10" xfId="0" applyFont="1" applyBorder="1"/>
    <xf numFmtId="0" fontId="9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/>
    </xf>
    <xf numFmtId="0" fontId="25" fillId="24" borderId="12" xfId="0" applyFont="1" applyFill="1" applyBorder="1" applyAlignment="1">
      <alignment horizontal="left" vertical="top"/>
    </xf>
    <xf numFmtId="0" fontId="100" fillId="0" borderId="0" xfId="0" applyFont="1" applyBorder="1" applyAlignment="1">
      <alignment horizontal="left" vertical="top" wrapText="1"/>
    </xf>
    <xf numFmtId="0" fontId="100" fillId="0" borderId="10" xfId="0" applyFont="1" applyBorder="1" applyAlignment="1">
      <alignment horizontal="left" vertical="top" wrapText="1"/>
    </xf>
    <xf numFmtId="0" fontId="97" fillId="24" borderId="0" xfId="0" applyFont="1" applyFill="1" applyBorder="1" applyAlignment="1">
      <alignment vertical="center" wrapText="1"/>
    </xf>
    <xf numFmtId="169" fontId="101" fillId="0" borderId="10" xfId="0" applyNumberFormat="1" applyFont="1" applyFill="1" applyBorder="1" applyAlignment="1">
      <alignment horizontal="center" vertical="center"/>
    </xf>
    <xf numFmtId="0" fontId="101" fillId="24" borderId="10" xfId="0" applyFont="1" applyFill="1" applyBorder="1" applyAlignment="1">
      <alignment horizontal="center" vertical="center" wrapText="1"/>
    </xf>
    <xf numFmtId="169" fontId="101" fillId="24" borderId="10" xfId="0" applyNumberFormat="1" applyFont="1" applyFill="1" applyBorder="1" applyAlignment="1">
      <alignment horizontal="center" vertical="center"/>
    </xf>
    <xf numFmtId="0" fontId="101" fillId="0" borderId="10" xfId="0" applyFont="1" applyFill="1" applyBorder="1" applyAlignment="1">
      <alignment horizontal="center" vertical="center" wrapText="1"/>
    </xf>
    <xf numFmtId="37" fontId="101" fillId="24" borderId="10" xfId="0" applyNumberFormat="1" applyFont="1" applyFill="1" applyBorder="1" applyAlignment="1">
      <alignment horizontal="center" vertical="center"/>
    </xf>
    <xf numFmtId="0" fontId="25" fillId="24" borderId="12" xfId="0" applyFont="1" applyFill="1" applyBorder="1"/>
    <xf numFmtId="0" fontId="25" fillId="0" borderId="10" xfId="243" applyFont="1" applyFill="1" applyBorder="1" applyAlignment="1">
      <alignment horizontal="left" vertical="center" wrapText="1"/>
    </xf>
    <xf numFmtId="0" fontId="25" fillId="0" borderId="10" xfId="99" applyFont="1" applyBorder="1" applyAlignment="1">
      <alignment horizontal="center" vertical="top"/>
    </xf>
    <xf numFmtId="49" fontId="25" fillId="0" borderId="10" xfId="99" applyNumberFormat="1" applyFont="1" applyBorder="1" applyAlignment="1">
      <alignment horizontal="center" vertical="top"/>
    </xf>
    <xf numFmtId="0" fontId="97" fillId="0" borderId="10" xfId="0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center" vertical="center" wrapText="1"/>
    </xf>
    <xf numFmtId="0" fontId="25" fillId="0" borderId="0" xfId="165" applyFont="1" applyAlignment="1">
      <alignment horizontal="center" vertical="center" wrapText="1"/>
    </xf>
    <xf numFmtId="0" fontId="25" fillId="0" borderId="12" xfId="117" applyFont="1" applyFill="1" applyBorder="1" applyAlignment="1">
      <alignment horizontal="center" vertical="center" wrapText="1"/>
    </xf>
    <xf numFmtId="0" fontId="25" fillId="0" borderId="30" xfId="117" applyFont="1" applyFill="1" applyBorder="1" applyAlignment="1">
      <alignment horizontal="center" vertical="center" wrapText="1"/>
    </xf>
    <xf numFmtId="0" fontId="25" fillId="0" borderId="15" xfId="117" applyFont="1" applyFill="1" applyBorder="1" applyAlignment="1">
      <alignment horizontal="center" vertical="center" wrapText="1"/>
    </xf>
    <xf numFmtId="0" fontId="25" fillId="0" borderId="11" xfId="117" applyFont="1" applyFill="1" applyBorder="1" applyAlignment="1">
      <alignment horizontal="center" vertical="center" wrapText="1"/>
    </xf>
    <xf numFmtId="0" fontId="25" fillId="0" borderId="10" xfId="243" applyFont="1" applyFill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30" xfId="0" applyFont="1" applyBorder="1" applyAlignment="1">
      <alignment horizontal="left" vertical="center" wrapText="1"/>
    </xf>
    <xf numFmtId="0" fontId="45" fillId="0" borderId="12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30" xfId="0" applyFont="1" applyBorder="1" applyAlignment="1">
      <alignment horizontal="left" vertical="center" wrapText="1"/>
    </xf>
    <xf numFmtId="0" fontId="25" fillId="0" borderId="10" xfId="99" applyFont="1" applyBorder="1" applyAlignment="1">
      <alignment horizontal="center"/>
    </xf>
    <xf numFmtId="0" fontId="25" fillId="0" borderId="10" xfId="99" applyFont="1" applyBorder="1" applyAlignment="1">
      <alignment horizontal="center" vertical="top"/>
    </xf>
    <xf numFmtId="0" fontId="25" fillId="0" borderId="0" xfId="0" applyFont="1" applyAlignment="1">
      <alignment horizontal="center" vertical="center" wrapText="1"/>
    </xf>
    <xf numFmtId="49" fontId="25" fillId="0" borderId="10" xfId="99" applyNumberFormat="1" applyFont="1" applyBorder="1" applyAlignment="1">
      <alignment horizontal="center" vertical="top"/>
    </xf>
    <xf numFmtId="0" fontId="4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97" fillId="0" borderId="10" xfId="0" applyFont="1" applyFill="1" applyBorder="1" applyAlignment="1">
      <alignment horizontal="center" vertical="top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97" fillId="24" borderId="0" xfId="0" applyFont="1" applyFill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/>
    </xf>
    <xf numFmtId="0" fontId="97" fillId="24" borderId="12" xfId="0" applyFont="1" applyFill="1" applyBorder="1" applyAlignment="1">
      <alignment horizontal="center" vertical="top" wrapText="1"/>
    </xf>
    <xf numFmtId="0" fontId="97" fillId="24" borderId="29" xfId="0" applyFont="1" applyFill="1" applyBorder="1" applyAlignment="1">
      <alignment horizontal="center" vertical="top" wrapText="1"/>
    </xf>
    <xf numFmtId="0" fontId="25" fillId="24" borderId="12" xfId="0" applyFont="1" applyFill="1" applyBorder="1" applyAlignment="1">
      <alignment horizontal="left" vertical="top" wrapText="1"/>
    </xf>
    <xf numFmtId="0" fontId="25" fillId="24" borderId="29" xfId="0" applyFont="1" applyFill="1" applyBorder="1" applyAlignment="1">
      <alignment horizontal="left" vertical="top" wrapText="1"/>
    </xf>
    <xf numFmtId="0" fontId="97" fillId="0" borderId="0" xfId="0" applyFont="1" applyAlignment="1">
      <alignment horizontal="center" vertical="center" wrapText="1"/>
    </xf>
    <xf numFmtId="0" fontId="97" fillId="0" borderId="0" xfId="0" applyFont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top" wrapText="1"/>
    </xf>
    <xf numFmtId="0" fontId="25" fillId="0" borderId="30" xfId="0" applyFont="1" applyFill="1" applyBorder="1" applyAlignment="1">
      <alignment horizontal="left" vertical="top" wrapText="1"/>
    </xf>
    <xf numFmtId="0" fontId="97" fillId="0" borderId="12" xfId="0" applyFont="1" applyFill="1" applyBorder="1" applyAlignment="1">
      <alignment horizontal="center" vertical="top" wrapText="1"/>
    </xf>
    <xf numFmtId="0" fontId="97" fillId="0" borderId="30" xfId="0" applyFont="1" applyFill="1" applyBorder="1" applyAlignment="1">
      <alignment horizontal="center" vertical="top" wrapText="1"/>
    </xf>
    <xf numFmtId="0" fontId="96" fillId="0" borderId="0" xfId="0" applyFont="1" applyAlignment="1">
      <alignment horizontal="left" vertical="top" wrapText="1"/>
    </xf>
    <xf numFmtId="0" fontId="101" fillId="0" borderId="12" xfId="0" applyFont="1" applyFill="1" applyBorder="1" applyAlignment="1">
      <alignment horizontal="left" vertical="top" wrapText="1"/>
    </xf>
    <xf numFmtId="0" fontId="101" fillId="0" borderId="30" xfId="0" applyFont="1" applyFill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top" wrapText="1"/>
    </xf>
    <xf numFmtId="0" fontId="100" fillId="0" borderId="0" xfId="0" applyFont="1" applyAlignment="1">
      <alignment horizontal="center" vertical="top" wrapText="1"/>
    </xf>
    <xf numFmtId="0" fontId="101" fillId="0" borderId="0" xfId="0" applyFont="1" applyAlignment="1">
      <alignment horizontal="center" vertical="top"/>
    </xf>
    <xf numFmtId="0" fontId="25" fillId="0" borderId="0" xfId="0" applyFont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7" fillId="0" borderId="0" xfId="0" applyFont="1" applyFill="1" applyBorder="1" applyAlignment="1">
      <alignment horizontal="center" vertical="top" wrapText="1"/>
    </xf>
    <xf numFmtId="0" fontId="97" fillId="0" borderId="14" xfId="0" applyFont="1" applyBorder="1" applyAlignment="1">
      <alignment horizontal="left" vertical="top" wrapText="1"/>
    </xf>
    <xf numFmtId="0" fontId="25" fillId="0" borderId="32" xfId="0" applyFont="1" applyBorder="1" applyAlignment="1">
      <alignment horizontal="center" vertical="center" wrapText="1"/>
    </xf>
    <xf numFmtId="0" fontId="97" fillId="0" borderId="14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vertical="center" wrapText="1"/>
    </xf>
    <xf numFmtId="0" fontId="97" fillId="0" borderId="10" xfId="0" applyFont="1" applyBorder="1" applyAlignment="1">
      <alignment wrapText="1"/>
    </xf>
  </cellXfs>
  <cellStyles count="247">
    <cellStyle name="_artabyuje" xfId="1"/>
    <cellStyle name="_artabyuje 2" xfId="57"/>
    <cellStyle name="20% - Accent1 2" xfId="58"/>
    <cellStyle name="20% - Accent1 2 2" xfId="189"/>
    <cellStyle name="20% - Accent1 2 3" xfId="127"/>
    <cellStyle name="20% - Accent2 2" xfId="59"/>
    <cellStyle name="20% - Accent2 2 2" xfId="190"/>
    <cellStyle name="20% - Accent2 2 3" xfId="128"/>
    <cellStyle name="20% - Accent3 2" xfId="60"/>
    <cellStyle name="20% - Accent3 2 2" xfId="191"/>
    <cellStyle name="20% - Accent3 2 3" xfId="129"/>
    <cellStyle name="20% - Accent4 2" xfId="61"/>
    <cellStyle name="20% - Accent4 2 2" xfId="192"/>
    <cellStyle name="20% - Accent4 2 3" xfId="130"/>
    <cellStyle name="20% - Accent5 2" xfId="62"/>
    <cellStyle name="20% - Accent5 2 2" xfId="193"/>
    <cellStyle name="20% - Accent5 2 3" xfId="131"/>
    <cellStyle name="20% - Accent6 2" xfId="63"/>
    <cellStyle name="20% - Accent6 2 2" xfId="194"/>
    <cellStyle name="20% - Accent6 2 3" xfId="132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5"/>
    <cellStyle name="40% - Accent1 2 3" xfId="133"/>
    <cellStyle name="40% - Accent2 2" xfId="65"/>
    <cellStyle name="40% - Accent2 2 2" xfId="196"/>
    <cellStyle name="40% - Accent2 2 3" xfId="134"/>
    <cellStyle name="40% - Accent3 2" xfId="66"/>
    <cellStyle name="40% - Accent3 2 2" xfId="197"/>
    <cellStyle name="40% - Accent3 2 3" xfId="135"/>
    <cellStyle name="40% - Accent4 2" xfId="67"/>
    <cellStyle name="40% - Accent4 2 2" xfId="198"/>
    <cellStyle name="40% - Accent4 2 3" xfId="136"/>
    <cellStyle name="40% - Accent5 2" xfId="68"/>
    <cellStyle name="40% - Accent5 2 2" xfId="199"/>
    <cellStyle name="40% - Accent5 2 3" xfId="137"/>
    <cellStyle name="40% - Accent6 2" xfId="69"/>
    <cellStyle name="40% - Accent6 2 2" xfId="200"/>
    <cellStyle name="40% - Accent6 2 3" xfId="13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1"/>
    <cellStyle name="60% - Accent1 2 3" xfId="139"/>
    <cellStyle name="60% - Accent2 2" xfId="71"/>
    <cellStyle name="60% - Accent2 2 2" xfId="202"/>
    <cellStyle name="60% - Accent2 2 3" xfId="140"/>
    <cellStyle name="60% - Accent3 2" xfId="72"/>
    <cellStyle name="60% - Accent3 2 2" xfId="203"/>
    <cellStyle name="60% - Accent3 2 3" xfId="141"/>
    <cellStyle name="60% - Accent4 2" xfId="73"/>
    <cellStyle name="60% - Accent4 2 2" xfId="204"/>
    <cellStyle name="60% - Accent4 2 3" xfId="142"/>
    <cellStyle name="60% - Accent5 2" xfId="74"/>
    <cellStyle name="60% - Accent5 2 2" xfId="205"/>
    <cellStyle name="60% - Accent5 2 3" xfId="143"/>
    <cellStyle name="60% - Accent6 2" xfId="75"/>
    <cellStyle name="60% - Accent6 2 2" xfId="206"/>
    <cellStyle name="60% - Accent6 2 3" xfId="144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7"/>
    <cellStyle name="Accent1 2 3" xfId="145"/>
    <cellStyle name="Accent2 2" xfId="77"/>
    <cellStyle name="Accent2 2 2" xfId="208"/>
    <cellStyle name="Accent2 2 3" xfId="146"/>
    <cellStyle name="Accent3 2" xfId="78"/>
    <cellStyle name="Accent3 2 2" xfId="209"/>
    <cellStyle name="Accent3 2 3" xfId="147"/>
    <cellStyle name="Accent4 2" xfId="79"/>
    <cellStyle name="Accent4 2 2" xfId="210"/>
    <cellStyle name="Accent4 2 3" xfId="148"/>
    <cellStyle name="Accent5 2" xfId="80"/>
    <cellStyle name="Accent5 2 2" xfId="211"/>
    <cellStyle name="Accent5 2 3" xfId="149"/>
    <cellStyle name="Accent6 2" xfId="81"/>
    <cellStyle name="Accent6 2 2" xfId="212"/>
    <cellStyle name="Accent6 2 3" xfId="150"/>
    <cellStyle name="Bad 2" xfId="82"/>
    <cellStyle name="Bad 2 2" xfId="213"/>
    <cellStyle name="Bad 2 3" xfId="151"/>
    <cellStyle name="Calculation 2" xfId="83"/>
    <cellStyle name="Calculation 2 2" xfId="214"/>
    <cellStyle name="Calculation 2 3" xfId="152"/>
    <cellStyle name="Check Cell 2" xfId="84"/>
    <cellStyle name="Check Cell 2 2" xfId="215"/>
    <cellStyle name="Check Cell 2 3" xfId="153"/>
    <cellStyle name="Comma 10" xfId="116"/>
    <cellStyle name="Comma 2" xfId="20"/>
    <cellStyle name="Comma 2 2" xfId="21"/>
    <cellStyle name="Comma 2 2 2" xfId="216"/>
    <cellStyle name="Comma 2 2 3" xfId="182"/>
    <cellStyle name="Comma 2 3" xfId="185"/>
    <cellStyle name="Comma 2 4" xfId="178"/>
    <cellStyle name="Comma 2 5" xfId="126"/>
    <cellStyle name="Comma 2 6" xfId="119"/>
    <cellStyle name="Comma 3" xfId="22"/>
    <cellStyle name="Comma 3 2" xfId="217"/>
    <cellStyle name="Comma 3 3" xfId="181"/>
    <cellStyle name="Comma 3 4" xfId="121"/>
    <cellStyle name="Comma 4" xfId="23"/>
    <cellStyle name="Comma 4 2" xfId="184"/>
    <cellStyle name="Comma 5" xfId="24"/>
    <cellStyle name="Comma 5 2" xfId="176"/>
    <cellStyle name="Comma 6" xfId="85"/>
    <cellStyle name="Comma 6 2" xfId="124"/>
    <cellStyle name="Comma 7" xfId="86"/>
    <cellStyle name="Comma 8" xfId="106"/>
    <cellStyle name="Comma 9" xfId="109"/>
    <cellStyle name="Explanatory Text 2" xfId="87"/>
    <cellStyle name="Explanatory Text 2 2" xfId="218"/>
    <cellStyle name="Explanatory Text 2 3" xfId="154"/>
    <cellStyle name="Good 2" xfId="88"/>
    <cellStyle name="Good 2 2" xfId="219"/>
    <cellStyle name="Good 2 3" xfId="155"/>
    <cellStyle name="Heading 1 2" xfId="89"/>
    <cellStyle name="Heading 1 2 2" xfId="220"/>
    <cellStyle name="Heading 1 2 3" xfId="156"/>
    <cellStyle name="Heading 2 2" xfId="90"/>
    <cellStyle name="Heading 2 2 2" xfId="221"/>
    <cellStyle name="Heading 2 2 3" xfId="157"/>
    <cellStyle name="Heading 3 2" xfId="91"/>
    <cellStyle name="Heading 3 2 2" xfId="222"/>
    <cellStyle name="Heading 3 2 3" xfId="158"/>
    <cellStyle name="Heading 4 2" xfId="92"/>
    <cellStyle name="Heading 4 2 2" xfId="223"/>
    <cellStyle name="Heading 4 2 3" xfId="159"/>
    <cellStyle name="Input 2" xfId="93"/>
    <cellStyle name="Input 2 2" xfId="224"/>
    <cellStyle name="Input 2 3" xfId="160"/>
    <cellStyle name="Linked Cell 2" xfId="94"/>
    <cellStyle name="Linked Cell 2 2" xfId="225"/>
    <cellStyle name="Linked Cell 2 3" xfId="161"/>
    <cellStyle name="Neutral 2" xfId="95"/>
    <cellStyle name="Neutral 2 2" xfId="187"/>
    <cellStyle name="Neutral 2 3" xfId="162"/>
    <cellStyle name="Neutral 3" xfId="108"/>
    <cellStyle name="Normal" xfId="0" builtinId="0"/>
    <cellStyle name="Normal 10" xfId="114"/>
    <cellStyle name="Normal 11" xfId="110"/>
    <cellStyle name="Normal 2" xfId="25"/>
    <cellStyle name="Normal 2 2" xfId="97"/>
    <cellStyle name="Normal 2 2 2" xfId="242"/>
    <cellStyle name="Normal 2 2 3" xfId="226"/>
    <cellStyle name="Normal 2 2 4" xfId="163"/>
    <cellStyle name="Normal 2 3" xfId="96"/>
    <cellStyle name="Normal 2 3 2" xfId="227"/>
    <cellStyle name="Normal 2 4" xfId="177"/>
    <cellStyle name="Normal 2 5" xfId="125"/>
    <cellStyle name="Normal 2 6" xfId="111"/>
    <cellStyle name="Normal 3" xfId="26"/>
    <cellStyle name="Normal 3 2" xfId="164"/>
    <cellStyle name="Normal 3 2 2" xfId="228"/>
    <cellStyle name="Normal 3 2 3" xfId="186"/>
    <cellStyle name="Normal 3 3" xfId="180"/>
    <cellStyle name="Normal 3 4" xfId="113"/>
    <cellStyle name="Normal 3_HavelvacN2axjusakN3" xfId="188"/>
    <cellStyle name="Normal 4" xfId="27"/>
    <cellStyle name="Normal 4 2" xfId="28"/>
    <cellStyle name="Normal 4 3" xfId="98"/>
    <cellStyle name="Normal 4 3 2" xfId="183"/>
    <cellStyle name="Normal 4 4" xfId="115"/>
    <cellStyle name="Normal 5" xfId="29"/>
    <cellStyle name="Normal 5 2" xfId="99"/>
    <cellStyle name="Normal 5 2 2" xfId="229"/>
    <cellStyle name="Normal 5 2 3" xfId="165"/>
    <cellStyle name="Normal 5 3" xfId="118"/>
    <cellStyle name="Normal 6" xfId="30"/>
    <cellStyle name="Normal 6 2" xfId="230"/>
    <cellStyle name="Normal 7" xfId="31"/>
    <cellStyle name="Normal 7 2" xfId="231"/>
    <cellStyle name="Normal 8" xfId="105"/>
    <cellStyle name="Normal 8 2" xfId="241"/>
    <cellStyle name="Normal 8 3" xfId="117"/>
    <cellStyle name="Normal 9" xfId="122"/>
    <cellStyle name="Normal 9 3_հավ1-3" xfId="166"/>
    <cellStyle name="Note 2" xfId="100"/>
    <cellStyle name="Note 2 2" xfId="232"/>
    <cellStyle name="Note 2 3" xfId="167"/>
    <cellStyle name="Note 3" xfId="168"/>
    <cellStyle name="Output 2" xfId="101"/>
    <cellStyle name="Output 2 2" xfId="233"/>
    <cellStyle name="Output 2 3" xfId="169"/>
    <cellStyle name="Percent 2" xfId="32"/>
    <cellStyle name="Percent 2 2" xfId="179"/>
    <cellStyle name="Percent 2 3" xfId="170"/>
    <cellStyle name="Percent 2 4" xfId="112"/>
    <cellStyle name="Percent 3" xfId="120"/>
    <cellStyle name="SN_241" xfId="107"/>
    <cellStyle name="SN_b" xfId="245"/>
    <cellStyle name="Style 1" xfId="33"/>
    <cellStyle name="Style 1 2" xfId="234"/>
    <cellStyle name="Style 1_verchnakan_ax21-25_2018" xfId="235"/>
    <cellStyle name="Title 2" xfId="102"/>
    <cellStyle name="Title 2 2" xfId="236"/>
    <cellStyle name="Title 2 3" xfId="171"/>
    <cellStyle name="Total 2" xfId="103"/>
    <cellStyle name="Total 2 2" xfId="237"/>
    <cellStyle name="Total 2 3" xfId="172"/>
    <cellStyle name="Warning Text 2" xfId="104"/>
    <cellStyle name="Warning Text 2 2" xfId="238"/>
    <cellStyle name="Warning Text 2 3" xfId="17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3"/>
    <cellStyle name="Обычный 2 2" xfId="240"/>
    <cellStyle name="Обычный 2 3" xfId="239"/>
    <cellStyle name="Обычный 3" xfId="243"/>
    <cellStyle name="Обычный 5" xfId="246"/>
    <cellStyle name="Плохой" xfId="51"/>
    <cellStyle name="Пояснение" xfId="52"/>
    <cellStyle name="Примечание" xfId="53"/>
    <cellStyle name="Связанная ячейка" xfId="54"/>
    <cellStyle name="Стиль 1" xfId="174"/>
    <cellStyle name="Текст предупреждения" xfId="55"/>
    <cellStyle name="Финансовый 2" xfId="175"/>
    <cellStyle name="Финансовый 3" xfId="24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zoomScale="96" zoomScaleNormal="96" workbookViewId="0">
      <selection activeCell="C17" sqref="C17"/>
    </sheetView>
  </sheetViews>
  <sheetFormatPr defaultRowHeight="17.25"/>
  <cols>
    <col min="1" max="1" width="11.42578125" style="6" customWidth="1"/>
    <col min="2" max="2" width="16.140625" style="6" customWidth="1"/>
    <col min="3" max="3" width="55.42578125" style="6" customWidth="1"/>
    <col min="4" max="4" width="29.140625" style="6" customWidth="1"/>
    <col min="5" max="5" width="12.85546875" style="6" customWidth="1"/>
    <col min="6" max="8" width="9.140625" style="6"/>
    <col min="9" max="9" width="9.28515625" style="6" customWidth="1"/>
    <col min="10" max="10" width="15.42578125" style="6" customWidth="1"/>
    <col min="11" max="219" width="9.140625" style="6"/>
    <col min="220" max="220" width="5" style="6" customWidth="1"/>
    <col min="221" max="221" width="4.7109375" style="6" customWidth="1"/>
    <col min="222" max="222" width="5" style="6" customWidth="1"/>
    <col min="223" max="223" width="19.7109375" style="6" customWidth="1"/>
    <col min="224" max="224" width="49.85546875" style="6" customWidth="1"/>
    <col min="225" max="225" width="14.5703125" style="6" customWidth="1"/>
    <col min="226" max="226" width="13.7109375" style="6" customWidth="1"/>
    <col min="227" max="227" width="13.42578125" style="6" customWidth="1"/>
    <col min="228" max="228" width="15.42578125" style="6" customWidth="1"/>
    <col min="229" max="230" width="10.28515625" style="6" bestFit="1" customWidth="1"/>
    <col min="231" max="475" width="9.140625" style="6"/>
    <col min="476" max="476" width="5" style="6" customWidth="1"/>
    <col min="477" max="477" width="4.7109375" style="6" customWidth="1"/>
    <col min="478" max="478" width="5" style="6" customWidth="1"/>
    <col min="479" max="479" width="19.7109375" style="6" customWidth="1"/>
    <col min="480" max="480" width="49.85546875" style="6" customWidth="1"/>
    <col min="481" max="481" width="14.5703125" style="6" customWidth="1"/>
    <col min="482" max="482" width="13.7109375" style="6" customWidth="1"/>
    <col min="483" max="483" width="13.42578125" style="6" customWidth="1"/>
    <col min="484" max="484" width="15.42578125" style="6" customWidth="1"/>
    <col min="485" max="486" width="10.28515625" style="6" bestFit="1" customWidth="1"/>
    <col min="487" max="731" width="9.140625" style="6"/>
    <col min="732" max="732" width="5" style="6" customWidth="1"/>
    <col min="733" max="733" width="4.7109375" style="6" customWidth="1"/>
    <col min="734" max="734" width="5" style="6" customWidth="1"/>
    <col min="735" max="735" width="19.7109375" style="6" customWidth="1"/>
    <col min="736" max="736" width="49.85546875" style="6" customWidth="1"/>
    <col min="737" max="737" width="14.5703125" style="6" customWidth="1"/>
    <col min="738" max="738" width="13.7109375" style="6" customWidth="1"/>
    <col min="739" max="739" width="13.42578125" style="6" customWidth="1"/>
    <col min="740" max="740" width="15.42578125" style="6" customWidth="1"/>
    <col min="741" max="742" width="10.28515625" style="6" bestFit="1" customWidth="1"/>
    <col min="743" max="987" width="9.140625" style="6"/>
    <col min="988" max="988" width="5" style="6" customWidth="1"/>
    <col min="989" max="989" width="4.7109375" style="6" customWidth="1"/>
    <col min="990" max="990" width="5" style="6" customWidth="1"/>
    <col min="991" max="991" width="19.7109375" style="6" customWidth="1"/>
    <col min="992" max="992" width="49.85546875" style="6" customWidth="1"/>
    <col min="993" max="993" width="14.5703125" style="6" customWidth="1"/>
    <col min="994" max="994" width="13.7109375" style="6" customWidth="1"/>
    <col min="995" max="995" width="13.42578125" style="6" customWidth="1"/>
    <col min="996" max="996" width="15.42578125" style="6" customWidth="1"/>
    <col min="997" max="998" width="10.28515625" style="6" bestFit="1" customWidth="1"/>
    <col min="999" max="1243" width="9.140625" style="6"/>
    <col min="1244" max="1244" width="5" style="6" customWidth="1"/>
    <col min="1245" max="1245" width="4.7109375" style="6" customWidth="1"/>
    <col min="1246" max="1246" width="5" style="6" customWidth="1"/>
    <col min="1247" max="1247" width="19.7109375" style="6" customWidth="1"/>
    <col min="1248" max="1248" width="49.85546875" style="6" customWidth="1"/>
    <col min="1249" max="1249" width="14.5703125" style="6" customWidth="1"/>
    <col min="1250" max="1250" width="13.7109375" style="6" customWidth="1"/>
    <col min="1251" max="1251" width="13.42578125" style="6" customWidth="1"/>
    <col min="1252" max="1252" width="15.42578125" style="6" customWidth="1"/>
    <col min="1253" max="1254" width="10.28515625" style="6" bestFit="1" customWidth="1"/>
    <col min="1255" max="1499" width="9.140625" style="6"/>
    <col min="1500" max="1500" width="5" style="6" customWidth="1"/>
    <col min="1501" max="1501" width="4.7109375" style="6" customWidth="1"/>
    <col min="1502" max="1502" width="5" style="6" customWidth="1"/>
    <col min="1503" max="1503" width="19.7109375" style="6" customWidth="1"/>
    <col min="1504" max="1504" width="49.85546875" style="6" customWidth="1"/>
    <col min="1505" max="1505" width="14.5703125" style="6" customWidth="1"/>
    <col min="1506" max="1506" width="13.7109375" style="6" customWidth="1"/>
    <col min="1507" max="1507" width="13.42578125" style="6" customWidth="1"/>
    <col min="1508" max="1508" width="15.42578125" style="6" customWidth="1"/>
    <col min="1509" max="1510" width="10.28515625" style="6" bestFit="1" customWidth="1"/>
    <col min="1511" max="1755" width="9.140625" style="6"/>
    <col min="1756" max="1756" width="5" style="6" customWidth="1"/>
    <col min="1757" max="1757" width="4.7109375" style="6" customWidth="1"/>
    <col min="1758" max="1758" width="5" style="6" customWidth="1"/>
    <col min="1759" max="1759" width="19.7109375" style="6" customWidth="1"/>
    <col min="1760" max="1760" width="49.85546875" style="6" customWidth="1"/>
    <col min="1761" max="1761" width="14.5703125" style="6" customWidth="1"/>
    <col min="1762" max="1762" width="13.7109375" style="6" customWidth="1"/>
    <col min="1763" max="1763" width="13.42578125" style="6" customWidth="1"/>
    <col min="1764" max="1764" width="15.42578125" style="6" customWidth="1"/>
    <col min="1765" max="1766" width="10.28515625" style="6" bestFit="1" customWidth="1"/>
    <col min="1767" max="2011" width="9.140625" style="6"/>
    <col min="2012" max="2012" width="5" style="6" customWidth="1"/>
    <col min="2013" max="2013" width="4.7109375" style="6" customWidth="1"/>
    <col min="2014" max="2014" width="5" style="6" customWidth="1"/>
    <col min="2015" max="2015" width="19.7109375" style="6" customWidth="1"/>
    <col min="2016" max="2016" width="49.85546875" style="6" customWidth="1"/>
    <col min="2017" max="2017" width="14.5703125" style="6" customWidth="1"/>
    <col min="2018" max="2018" width="13.7109375" style="6" customWidth="1"/>
    <col min="2019" max="2019" width="13.42578125" style="6" customWidth="1"/>
    <col min="2020" max="2020" width="15.42578125" style="6" customWidth="1"/>
    <col min="2021" max="2022" width="10.28515625" style="6" bestFit="1" customWidth="1"/>
    <col min="2023" max="2267" width="9.140625" style="6"/>
    <col min="2268" max="2268" width="5" style="6" customWidth="1"/>
    <col min="2269" max="2269" width="4.7109375" style="6" customWidth="1"/>
    <col min="2270" max="2270" width="5" style="6" customWidth="1"/>
    <col min="2271" max="2271" width="19.7109375" style="6" customWidth="1"/>
    <col min="2272" max="2272" width="49.85546875" style="6" customWidth="1"/>
    <col min="2273" max="2273" width="14.5703125" style="6" customWidth="1"/>
    <col min="2274" max="2274" width="13.7109375" style="6" customWidth="1"/>
    <col min="2275" max="2275" width="13.42578125" style="6" customWidth="1"/>
    <col min="2276" max="2276" width="15.42578125" style="6" customWidth="1"/>
    <col min="2277" max="2278" width="10.28515625" style="6" bestFit="1" customWidth="1"/>
    <col min="2279" max="2523" width="9.140625" style="6"/>
    <col min="2524" max="2524" width="5" style="6" customWidth="1"/>
    <col min="2525" max="2525" width="4.7109375" style="6" customWidth="1"/>
    <col min="2526" max="2526" width="5" style="6" customWidth="1"/>
    <col min="2527" max="2527" width="19.7109375" style="6" customWidth="1"/>
    <col min="2528" max="2528" width="49.85546875" style="6" customWidth="1"/>
    <col min="2529" max="2529" width="14.5703125" style="6" customWidth="1"/>
    <col min="2530" max="2530" width="13.7109375" style="6" customWidth="1"/>
    <col min="2531" max="2531" width="13.42578125" style="6" customWidth="1"/>
    <col min="2532" max="2532" width="15.42578125" style="6" customWidth="1"/>
    <col min="2533" max="2534" width="10.28515625" style="6" bestFit="1" customWidth="1"/>
    <col min="2535" max="2779" width="9.140625" style="6"/>
    <col min="2780" max="2780" width="5" style="6" customWidth="1"/>
    <col min="2781" max="2781" width="4.7109375" style="6" customWidth="1"/>
    <col min="2782" max="2782" width="5" style="6" customWidth="1"/>
    <col min="2783" max="2783" width="19.7109375" style="6" customWidth="1"/>
    <col min="2784" max="2784" width="49.85546875" style="6" customWidth="1"/>
    <col min="2785" max="2785" width="14.5703125" style="6" customWidth="1"/>
    <col min="2786" max="2786" width="13.7109375" style="6" customWidth="1"/>
    <col min="2787" max="2787" width="13.42578125" style="6" customWidth="1"/>
    <col min="2788" max="2788" width="15.42578125" style="6" customWidth="1"/>
    <col min="2789" max="2790" width="10.28515625" style="6" bestFit="1" customWidth="1"/>
    <col min="2791" max="3035" width="9.140625" style="6"/>
    <col min="3036" max="3036" width="5" style="6" customWidth="1"/>
    <col min="3037" max="3037" width="4.7109375" style="6" customWidth="1"/>
    <col min="3038" max="3038" width="5" style="6" customWidth="1"/>
    <col min="3039" max="3039" width="19.7109375" style="6" customWidth="1"/>
    <col min="3040" max="3040" width="49.85546875" style="6" customWidth="1"/>
    <col min="3041" max="3041" width="14.5703125" style="6" customWidth="1"/>
    <col min="3042" max="3042" width="13.7109375" style="6" customWidth="1"/>
    <col min="3043" max="3043" width="13.42578125" style="6" customWidth="1"/>
    <col min="3044" max="3044" width="15.42578125" style="6" customWidth="1"/>
    <col min="3045" max="3046" width="10.28515625" style="6" bestFit="1" customWidth="1"/>
    <col min="3047" max="3291" width="9.140625" style="6"/>
    <col min="3292" max="3292" width="5" style="6" customWidth="1"/>
    <col min="3293" max="3293" width="4.7109375" style="6" customWidth="1"/>
    <col min="3294" max="3294" width="5" style="6" customWidth="1"/>
    <col min="3295" max="3295" width="19.7109375" style="6" customWidth="1"/>
    <col min="3296" max="3296" width="49.85546875" style="6" customWidth="1"/>
    <col min="3297" max="3297" width="14.5703125" style="6" customWidth="1"/>
    <col min="3298" max="3298" width="13.7109375" style="6" customWidth="1"/>
    <col min="3299" max="3299" width="13.42578125" style="6" customWidth="1"/>
    <col min="3300" max="3300" width="15.42578125" style="6" customWidth="1"/>
    <col min="3301" max="3302" width="10.28515625" style="6" bestFit="1" customWidth="1"/>
    <col min="3303" max="3547" width="9.140625" style="6"/>
    <col min="3548" max="3548" width="5" style="6" customWidth="1"/>
    <col min="3549" max="3549" width="4.7109375" style="6" customWidth="1"/>
    <col min="3550" max="3550" width="5" style="6" customWidth="1"/>
    <col min="3551" max="3551" width="19.7109375" style="6" customWidth="1"/>
    <col min="3552" max="3552" width="49.85546875" style="6" customWidth="1"/>
    <col min="3553" max="3553" width="14.5703125" style="6" customWidth="1"/>
    <col min="3554" max="3554" width="13.7109375" style="6" customWidth="1"/>
    <col min="3555" max="3555" width="13.42578125" style="6" customWidth="1"/>
    <col min="3556" max="3556" width="15.42578125" style="6" customWidth="1"/>
    <col min="3557" max="3558" width="10.28515625" style="6" bestFit="1" customWidth="1"/>
    <col min="3559" max="3803" width="9.140625" style="6"/>
    <col min="3804" max="3804" width="5" style="6" customWidth="1"/>
    <col min="3805" max="3805" width="4.7109375" style="6" customWidth="1"/>
    <col min="3806" max="3806" width="5" style="6" customWidth="1"/>
    <col min="3807" max="3807" width="19.7109375" style="6" customWidth="1"/>
    <col min="3808" max="3808" width="49.85546875" style="6" customWidth="1"/>
    <col min="3809" max="3809" width="14.5703125" style="6" customWidth="1"/>
    <col min="3810" max="3810" width="13.7109375" style="6" customWidth="1"/>
    <col min="3811" max="3811" width="13.42578125" style="6" customWidth="1"/>
    <col min="3812" max="3812" width="15.42578125" style="6" customWidth="1"/>
    <col min="3813" max="3814" width="10.28515625" style="6" bestFit="1" customWidth="1"/>
    <col min="3815" max="4059" width="9.140625" style="6"/>
    <col min="4060" max="4060" width="5" style="6" customWidth="1"/>
    <col min="4061" max="4061" width="4.7109375" style="6" customWidth="1"/>
    <col min="4062" max="4062" width="5" style="6" customWidth="1"/>
    <col min="4063" max="4063" width="19.7109375" style="6" customWidth="1"/>
    <col min="4064" max="4064" width="49.85546875" style="6" customWidth="1"/>
    <col min="4065" max="4065" width="14.5703125" style="6" customWidth="1"/>
    <col min="4066" max="4066" width="13.7109375" style="6" customWidth="1"/>
    <col min="4067" max="4067" width="13.42578125" style="6" customWidth="1"/>
    <col min="4068" max="4068" width="15.42578125" style="6" customWidth="1"/>
    <col min="4069" max="4070" width="10.28515625" style="6" bestFit="1" customWidth="1"/>
    <col min="4071" max="4315" width="9.140625" style="6"/>
    <col min="4316" max="4316" width="5" style="6" customWidth="1"/>
    <col min="4317" max="4317" width="4.7109375" style="6" customWidth="1"/>
    <col min="4318" max="4318" width="5" style="6" customWidth="1"/>
    <col min="4319" max="4319" width="19.7109375" style="6" customWidth="1"/>
    <col min="4320" max="4320" width="49.85546875" style="6" customWidth="1"/>
    <col min="4321" max="4321" width="14.5703125" style="6" customWidth="1"/>
    <col min="4322" max="4322" width="13.7109375" style="6" customWidth="1"/>
    <col min="4323" max="4323" width="13.42578125" style="6" customWidth="1"/>
    <col min="4324" max="4324" width="15.42578125" style="6" customWidth="1"/>
    <col min="4325" max="4326" width="10.28515625" style="6" bestFit="1" customWidth="1"/>
    <col min="4327" max="4571" width="9.140625" style="6"/>
    <col min="4572" max="4572" width="5" style="6" customWidth="1"/>
    <col min="4573" max="4573" width="4.7109375" style="6" customWidth="1"/>
    <col min="4574" max="4574" width="5" style="6" customWidth="1"/>
    <col min="4575" max="4575" width="19.7109375" style="6" customWidth="1"/>
    <col min="4576" max="4576" width="49.85546875" style="6" customWidth="1"/>
    <col min="4577" max="4577" width="14.5703125" style="6" customWidth="1"/>
    <col min="4578" max="4578" width="13.7109375" style="6" customWidth="1"/>
    <col min="4579" max="4579" width="13.42578125" style="6" customWidth="1"/>
    <col min="4580" max="4580" width="15.42578125" style="6" customWidth="1"/>
    <col min="4581" max="4582" width="10.28515625" style="6" bestFit="1" customWidth="1"/>
    <col min="4583" max="4827" width="9.140625" style="6"/>
    <col min="4828" max="4828" width="5" style="6" customWidth="1"/>
    <col min="4829" max="4829" width="4.7109375" style="6" customWidth="1"/>
    <col min="4830" max="4830" width="5" style="6" customWidth="1"/>
    <col min="4831" max="4831" width="19.7109375" style="6" customWidth="1"/>
    <col min="4832" max="4832" width="49.85546875" style="6" customWidth="1"/>
    <col min="4833" max="4833" width="14.5703125" style="6" customWidth="1"/>
    <col min="4834" max="4834" width="13.7109375" style="6" customWidth="1"/>
    <col min="4835" max="4835" width="13.42578125" style="6" customWidth="1"/>
    <col min="4836" max="4836" width="15.42578125" style="6" customWidth="1"/>
    <col min="4837" max="4838" width="10.28515625" style="6" bestFit="1" customWidth="1"/>
    <col min="4839" max="5083" width="9.140625" style="6"/>
    <col min="5084" max="5084" width="5" style="6" customWidth="1"/>
    <col min="5085" max="5085" width="4.7109375" style="6" customWidth="1"/>
    <col min="5086" max="5086" width="5" style="6" customWidth="1"/>
    <col min="5087" max="5087" width="19.7109375" style="6" customWidth="1"/>
    <col min="5088" max="5088" width="49.85546875" style="6" customWidth="1"/>
    <col min="5089" max="5089" width="14.5703125" style="6" customWidth="1"/>
    <col min="5090" max="5090" width="13.7109375" style="6" customWidth="1"/>
    <col min="5091" max="5091" width="13.42578125" style="6" customWidth="1"/>
    <col min="5092" max="5092" width="15.42578125" style="6" customWidth="1"/>
    <col min="5093" max="5094" width="10.28515625" style="6" bestFit="1" customWidth="1"/>
    <col min="5095" max="5339" width="9.140625" style="6"/>
    <col min="5340" max="5340" width="5" style="6" customWidth="1"/>
    <col min="5341" max="5341" width="4.7109375" style="6" customWidth="1"/>
    <col min="5342" max="5342" width="5" style="6" customWidth="1"/>
    <col min="5343" max="5343" width="19.7109375" style="6" customWidth="1"/>
    <col min="5344" max="5344" width="49.85546875" style="6" customWidth="1"/>
    <col min="5345" max="5345" width="14.5703125" style="6" customWidth="1"/>
    <col min="5346" max="5346" width="13.7109375" style="6" customWidth="1"/>
    <col min="5347" max="5347" width="13.42578125" style="6" customWidth="1"/>
    <col min="5348" max="5348" width="15.42578125" style="6" customWidth="1"/>
    <col min="5349" max="5350" width="10.28515625" style="6" bestFit="1" customWidth="1"/>
    <col min="5351" max="5595" width="9.140625" style="6"/>
    <col min="5596" max="5596" width="5" style="6" customWidth="1"/>
    <col min="5597" max="5597" width="4.7109375" style="6" customWidth="1"/>
    <col min="5598" max="5598" width="5" style="6" customWidth="1"/>
    <col min="5599" max="5599" width="19.7109375" style="6" customWidth="1"/>
    <col min="5600" max="5600" width="49.85546875" style="6" customWidth="1"/>
    <col min="5601" max="5601" width="14.5703125" style="6" customWidth="1"/>
    <col min="5602" max="5602" width="13.7109375" style="6" customWidth="1"/>
    <col min="5603" max="5603" width="13.42578125" style="6" customWidth="1"/>
    <col min="5604" max="5604" width="15.42578125" style="6" customWidth="1"/>
    <col min="5605" max="5606" width="10.28515625" style="6" bestFit="1" customWidth="1"/>
    <col min="5607" max="5851" width="9.140625" style="6"/>
    <col min="5852" max="5852" width="5" style="6" customWidth="1"/>
    <col min="5853" max="5853" width="4.7109375" style="6" customWidth="1"/>
    <col min="5854" max="5854" width="5" style="6" customWidth="1"/>
    <col min="5855" max="5855" width="19.7109375" style="6" customWidth="1"/>
    <col min="5856" max="5856" width="49.85546875" style="6" customWidth="1"/>
    <col min="5857" max="5857" width="14.5703125" style="6" customWidth="1"/>
    <col min="5858" max="5858" width="13.7109375" style="6" customWidth="1"/>
    <col min="5859" max="5859" width="13.42578125" style="6" customWidth="1"/>
    <col min="5860" max="5860" width="15.42578125" style="6" customWidth="1"/>
    <col min="5861" max="5862" width="10.28515625" style="6" bestFit="1" customWidth="1"/>
    <col min="5863" max="6107" width="9.140625" style="6"/>
    <col min="6108" max="6108" width="5" style="6" customWidth="1"/>
    <col min="6109" max="6109" width="4.7109375" style="6" customWidth="1"/>
    <col min="6110" max="6110" width="5" style="6" customWidth="1"/>
    <col min="6111" max="6111" width="19.7109375" style="6" customWidth="1"/>
    <col min="6112" max="6112" width="49.85546875" style="6" customWidth="1"/>
    <col min="6113" max="6113" width="14.5703125" style="6" customWidth="1"/>
    <col min="6114" max="6114" width="13.7109375" style="6" customWidth="1"/>
    <col min="6115" max="6115" width="13.42578125" style="6" customWidth="1"/>
    <col min="6116" max="6116" width="15.42578125" style="6" customWidth="1"/>
    <col min="6117" max="6118" width="10.28515625" style="6" bestFit="1" customWidth="1"/>
    <col min="6119" max="6363" width="9.140625" style="6"/>
    <col min="6364" max="6364" width="5" style="6" customWidth="1"/>
    <col min="6365" max="6365" width="4.7109375" style="6" customWidth="1"/>
    <col min="6366" max="6366" width="5" style="6" customWidth="1"/>
    <col min="6367" max="6367" width="19.7109375" style="6" customWidth="1"/>
    <col min="6368" max="6368" width="49.85546875" style="6" customWidth="1"/>
    <col min="6369" max="6369" width="14.5703125" style="6" customWidth="1"/>
    <col min="6370" max="6370" width="13.7109375" style="6" customWidth="1"/>
    <col min="6371" max="6371" width="13.42578125" style="6" customWidth="1"/>
    <col min="6372" max="6372" width="15.42578125" style="6" customWidth="1"/>
    <col min="6373" max="6374" width="10.28515625" style="6" bestFit="1" customWidth="1"/>
    <col min="6375" max="6619" width="9.140625" style="6"/>
    <col min="6620" max="6620" width="5" style="6" customWidth="1"/>
    <col min="6621" max="6621" width="4.7109375" style="6" customWidth="1"/>
    <col min="6622" max="6622" width="5" style="6" customWidth="1"/>
    <col min="6623" max="6623" width="19.7109375" style="6" customWidth="1"/>
    <col min="6624" max="6624" width="49.85546875" style="6" customWidth="1"/>
    <col min="6625" max="6625" width="14.5703125" style="6" customWidth="1"/>
    <col min="6626" max="6626" width="13.7109375" style="6" customWidth="1"/>
    <col min="6627" max="6627" width="13.42578125" style="6" customWidth="1"/>
    <col min="6628" max="6628" width="15.42578125" style="6" customWidth="1"/>
    <col min="6629" max="6630" width="10.28515625" style="6" bestFit="1" customWidth="1"/>
    <col min="6631" max="6875" width="9.140625" style="6"/>
    <col min="6876" max="6876" width="5" style="6" customWidth="1"/>
    <col min="6877" max="6877" width="4.7109375" style="6" customWidth="1"/>
    <col min="6878" max="6878" width="5" style="6" customWidth="1"/>
    <col min="6879" max="6879" width="19.7109375" style="6" customWidth="1"/>
    <col min="6880" max="6880" width="49.85546875" style="6" customWidth="1"/>
    <col min="6881" max="6881" width="14.5703125" style="6" customWidth="1"/>
    <col min="6882" max="6882" width="13.7109375" style="6" customWidth="1"/>
    <col min="6883" max="6883" width="13.42578125" style="6" customWidth="1"/>
    <col min="6884" max="6884" width="15.42578125" style="6" customWidth="1"/>
    <col min="6885" max="6886" width="10.28515625" style="6" bestFit="1" customWidth="1"/>
    <col min="6887" max="7131" width="9.140625" style="6"/>
    <col min="7132" max="7132" width="5" style="6" customWidth="1"/>
    <col min="7133" max="7133" width="4.7109375" style="6" customWidth="1"/>
    <col min="7134" max="7134" width="5" style="6" customWidth="1"/>
    <col min="7135" max="7135" width="19.7109375" style="6" customWidth="1"/>
    <col min="7136" max="7136" width="49.85546875" style="6" customWidth="1"/>
    <col min="7137" max="7137" width="14.5703125" style="6" customWidth="1"/>
    <col min="7138" max="7138" width="13.7109375" style="6" customWidth="1"/>
    <col min="7139" max="7139" width="13.42578125" style="6" customWidth="1"/>
    <col min="7140" max="7140" width="15.42578125" style="6" customWidth="1"/>
    <col min="7141" max="7142" width="10.28515625" style="6" bestFit="1" customWidth="1"/>
    <col min="7143" max="7387" width="9.140625" style="6"/>
    <col min="7388" max="7388" width="5" style="6" customWidth="1"/>
    <col min="7389" max="7389" width="4.7109375" style="6" customWidth="1"/>
    <col min="7390" max="7390" width="5" style="6" customWidth="1"/>
    <col min="7391" max="7391" width="19.7109375" style="6" customWidth="1"/>
    <col min="7392" max="7392" width="49.85546875" style="6" customWidth="1"/>
    <col min="7393" max="7393" width="14.5703125" style="6" customWidth="1"/>
    <col min="7394" max="7394" width="13.7109375" style="6" customWidth="1"/>
    <col min="7395" max="7395" width="13.42578125" style="6" customWidth="1"/>
    <col min="7396" max="7396" width="15.42578125" style="6" customWidth="1"/>
    <col min="7397" max="7398" width="10.28515625" style="6" bestFit="1" customWidth="1"/>
    <col min="7399" max="7643" width="9.140625" style="6"/>
    <col min="7644" max="7644" width="5" style="6" customWidth="1"/>
    <col min="7645" max="7645" width="4.7109375" style="6" customWidth="1"/>
    <col min="7646" max="7646" width="5" style="6" customWidth="1"/>
    <col min="7647" max="7647" width="19.7109375" style="6" customWidth="1"/>
    <col min="7648" max="7648" width="49.85546875" style="6" customWidth="1"/>
    <col min="7649" max="7649" width="14.5703125" style="6" customWidth="1"/>
    <col min="7650" max="7650" width="13.7109375" style="6" customWidth="1"/>
    <col min="7651" max="7651" width="13.42578125" style="6" customWidth="1"/>
    <col min="7652" max="7652" width="15.42578125" style="6" customWidth="1"/>
    <col min="7653" max="7654" width="10.28515625" style="6" bestFit="1" customWidth="1"/>
    <col min="7655" max="7899" width="9.140625" style="6"/>
    <col min="7900" max="7900" width="5" style="6" customWidth="1"/>
    <col min="7901" max="7901" width="4.7109375" style="6" customWidth="1"/>
    <col min="7902" max="7902" width="5" style="6" customWidth="1"/>
    <col min="7903" max="7903" width="19.7109375" style="6" customWidth="1"/>
    <col min="7904" max="7904" width="49.85546875" style="6" customWidth="1"/>
    <col min="7905" max="7905" width="14.5703125" style="6" customWidth="1"/>
    <col min="7906" max="7906" width="13.7109375" style="6" customWidth="1"/>
    <col min="7907" max="7907" width="13.42578125" style="6" customWidth="1"/>
    <col min="7908" max="7908" width="15.42578125" style="6" customWidth="1"/>
    <col min="7909" max="7910" width="10.28515625" style="6" bestFit="1" customWidth="1"/>
    <col min="7911" max="8155" width="9.140625" style="6"/>
    <col min="8156" max="8156" width="5" style="6" customWidth="1"/>
    <col min="8157" max="8157" width="4.7109375" style="6" customWidth="1"/>
    <col min="8158" max="8158" width="5" style="6" customWidth="1"/>
    <col min="8159" max="8159" width="19.7109375" style="6" customWidth="1"/>
    <col min="8160" max="8160" width="49.85546875" style="6" customWidth="1"/>
    <col min="8161" max="8161" width="14.5703125" style="6" customWidth="1"/>
    <col min="8162" max="8162" width="13.7109375" style="6" customWidth="1"/>
    <col min="8163" max="8163" width="13.42578125" style="6" customWidth="1"/>
    <col min="8164" max="8164" width="15.42578125" style="6" customWidth="1"/>
    <col min="8165" max="8166" width="10.28515625" style="6" bestFit="1" customWidth="1"/>
    <col min="8167" max="8411" width="9.140625" style="6"/>
    <col min="8412" max="8412" width="5" style="6" customWidth="1"/>
    <col min="8413" max="8413" width="4.7109375" style="6" customWidth="1"/>
    <col min="8414" max="8414" width="5" style="6" customWidth="1"/>
    <col min="8415" max="8415" width="19.7109375" style="6" customWidth="1"/>
    <col min="8416" max="8416" width="49.85546875" style="6" customWidth="1"/>
    <col min="8417" max="8417" width="14.5703125" style="6" customWidth="1"/>
    <col min="8418" max="8418" width="13.7109375" style="6" customWidth="1"/>
    <col min="8419" max="8419" width="13.42578125" style="6" customWidth="1"/>
    <col min="8420" max="8420" width="15.42578125" style="6" customWidth="1"/>
    <col min="8421" max="8422" width="10.28515625" style="6" bestFit="1" customWidth="1"/>
    <col min="8423" max="8667" width="9.140625" style="6"/>
    <col min="8668" max="8668" width="5" style="6" customWidth="1"/>
    <col min="8669" max="8669" width="4.7109375" style="6" customWidth="1"/>
    <col min="8670" max="8670" width="5" style="6" customWidth="1"/>
    <col min="8671" max="8671" width="19.7109375" style="6" customWidth="1"/>
    <col min="8672" max="8672" width="49.85546875" style="6" customWidth="1"/>
    <col min="8673" max="8673" width="14.5703125" style="6" customWidth="1"/>
    <col min="8674" max="8674" width="13.7109375" style="6" customWidth="1"/>
    <col min="8675" max="8675" width="13.42578125" style="6" customWidth="1"/>
    <col min="8676" max="8676" width="15.42578125" style="6" customWidth="1"/>
    <col min="8677" max="8678" width="10.28515625" style="6" bestFit="1" customWidth="1"/>
    <col min="8679" max="8923" width="9.140625" style="6"/>
    <col min="8924" max="8924" width="5" style="6" customWidth="1"/>
    <col min="8925" max="8925" width="4.7109375" style="6" customWidth="1"/>
    <col min="8926" max="8926" width="5" style="6" customWidth="1"/>
    <col min="8927" max="8927" width="19.7109375" style="6" customWidth="1"/>
    <col min="8928" max="8928" width="49.85546875" style="6" customWidth="1"/>
    <col min="8929" max="8929" width="14.5703125" style="6" customWidth="1"/>
    <col min="8930" max="8930" width="13.7109375" style="6" customWidth="1"/>
    <col min="8931" max="8931" width="13.42578125" style="6" customWidth="1"/>
    <col min="8932" max="8932" width="15.42578125" style="6" customWidth="1"/>
    <col min="8933" max="8934" width="10.28515625" style="6" bestFit="1" customWidth="1"/>
    <col min="8935" max="9179" width="9.140625" style="6"/>
    <col min="9180" max="9180" width="5" style="6" customWidth="1"/>
    <col min="9181" max="9181" width="4.7109375" style="6" customWidth="1"/>
    <col min="9182" max="9182" width="5" style="6" customWidth="1"/>
    <col min="9183" max="9183" width="19.7109375" style="6" customWidth="1"/>
    <col min="9184" max="9184" width="49.85546875" style="6" customWidth="1"/>
    <col min="9185" max="9185" width="14.5703125" style="6" customWidth="1"/>
    <col min="9186" max="9186" width="13.7109375" style="6" customWidth="1"/>
    <col min="9187" max="9187" width="13.42578125" style="6" customWidth="1"/>
    <col min="9188" max="9188" width="15.42578125" style="6" customWidth="1"/>
    <col min="9189" max="9190" width="10.28515625" style="6" bestFit="1" customWidth="1"/>
    <col min="9191" max="9435" width="9.140625" style="6"/>
    <col min="9436" max="9436" width="5" style="6" customWidth="1"/>
    <col min="9437" max="9437" width="4.7109375" style="6" customWidth="1"/>
    <col min="9438" max="9438" width="5" style="6" customWidth="1"/>
    <col min="9439" max="9439" width="19.7109375" style="6" customWidth="1"/>
    <col min="9440" max="9440" width="49.85546875" style="6" customWidth="1"/>
    <col min="9441" max="9441" width="14.5703125" style="6" customWidth="1"/>
    <col min="9442" max="9442" width="13.7109375" style="6" customWidth="1"/>
    <col min="9443" max="9443" width="13.42578125" style="6" customWidth="1"/>
    <col min="9444" max="9444" width="15.42578125" style="6" customWidth="1"/>
    <col min="9445" max="9446" width="10.28515625" style="6" bestFit="1" customWidth="1"/>
    <col min="9447" max="9691" width="9.140625" style="6"/>
    <col min="9692" max="9692" width="5" style="6" customWidth="1"/>
    <col min="9693" max="9693" width="4.7109375" style="6" customWidth="1"/>
    <col min="9694" max="9694" width="5" style="6" customWidth="1"/>
    <col min="9695" max="9695" width="19.7109375" style="6" customWidth="1"/>
    <col min="9696" max="9696" width="49.85546875" style="6" customWidth="1"/>
    <col min="9697" max="9697" width="14.5703125" style="6" customWidth="1"/>
    <col min="9698" max="9698" width="13.7109375" style="6" customWidth="1"/>
    <col min="9699" max="9699" width="13.42578125" style="6" customWidth="1"/>
    <col min="9700" max="9700" width="15.42578125" style="6" customWidth="1"/>
    <col min="9701" max="9702" width="10.28515625" style="6" bestFit="1" customWidth="1"/>
    <col min="9703" max="9947" width="9.140625" style="6"/>
    <col min="9948" max="9948" width="5" style="6" customWidth="1"/>
    <col min="9949" max="9949" width="4.7109375" style="6" customWidth="1"/>
    <col min="9950" max="9950" width="5" style="6" customWidth="1"/>
    <col min="9951" max="9951" width="19.7109375" style="6" customWidth="1"/>
    <col min="9952" max="9952" width="49.85546875" style="6" customWidth="1"/>
    <col min="9953" max="9953" width="14.5703125" style="6" customWidth="1"/>
    <col min="9954" max="9954" width="13.7109375" style="6" customWidth="1"/>
    <col min="9955" max="9955" width="13.42578125" style="6" customWidth="1"/>
    <col min="9956" max="9956" width="15.42578125" style="6" customWidth="1"/>
    <col min="9957" max="9958" width="10.28515625" style="6" bestFit="1" customWidth="1"/>
    <col min="9959" max="10203" width="9.140625" style="6"/>
    <col min="10204" max="10204" width="5" style="6" customWidth="1"/>
    <col min="10205" max="10205" width="4.7109375" style="6" customWidth="1"/>
    <col min="10206" max="10206" width="5" style="6" customWidth="1"/>
    <col min="10207" max="10207" width="19.7109375" style="6" customWidth="1"/>
    <col min="10208" max="10208" width="49.85546875" style="6" customWidth="1"/>
    <col min="10209" max="10209" width="14.5703125" style="6" customWidth="1"/>
    <col min="10210" max="10210" width="13.7109375" style="6" customWidth="1"/>
    <col min="10211" max="10211" width="13.42578125" style="6" customWidth="1"/>
    <col min="10212" max="10212" width="15.42578125" style="6" customWidth="1"/>
    <col min="10213" max="10214" width="10.28515625" style="6" bestFit="1" customWidth="1"/>
    <col min="10215" max="10459" width="9.140625" style="6"/>
    <col min="10460" max="10460" width="5" style="6" customWidth="1"/>
    <col min="10461" max="10461" width="4.7109375" style="6" customWidth="1"/>
    <col min="10462" max="10462" width="5" style="6" customWidth="1"/>
    <col min="10463" max="10463" width="19.7109375" style="6" customWidth="1"/>
    <col min="10464" max="10464" width="49.85546875" style="6" customWidth="1"/>
    <col min="10465" max="10465" width="14.5703125" style="6" customWidth="1"/>
    <col min="10466" max="10466" width="13.7109375" style="6" customWidth="1"/>
    <col min="10467" max="10467" width="13.42578125" style="6" customWidth="1"/>
    <col min="10468" max="10468" width="15.42578125" style="6" customWidth="1"/>
    <col min="10469" max="10470" width="10.28515625" style="6" bestFit="1" customWidth="1"/>
    <col min="10471" max="10715" width="9.140625" style="6"/>
    <col min="10716" max="10716" width="5" style="6" customWidth="1"/>
    <col min="10717" max="10717" width="4.7109375" style="6" customWidth="1"/>
    <col min="10718" max="10718" width="5" style="6" customWidth="1"/>
    <col min="10719" max="10719" width="19.7109375" style="6" customWidth="1"/>
    <col min="10720" max="10720" width="49.85546875" style="6" customWidth="1"/>
    <col min="10721" max="10721" width="14.5703125" style="6" customWidth="1"/>
    <col min="10722" max="10722" width="13.7109375" style="6" customWidth="1"/>
    <col min="10723" max="10723" width="13.42578125" style="6" customWidth="1"/>
    <col min="10724" max="10724" width="15.42578125" style="6" customWidth="1"/>
    <col min="10725" max="10726" width="10.28515625" style="6" bestFit="1" customWidth="1"/>
    <col min="10727" max="10971" width="9.140625" style="6"/>
    <col min="10972" max="10972" width="5" style="6" customWidth="1"/>
    <col min="10973" max="10973" width="4.7109375" style="6" customWidth="1"/>
    <col min="10974" max="10974" width="5" style="6" customWidth="1"/>
    <col min="10975" max="10975" width="19.7109375" style="6" customWidth="1"/>
    <col min="10976" max="10976" width="49.85546875" style="6" customWidth="1"/>
    <col min="10977" max="10977" width="14.5703125" style="6" customWidth="1"/>
    <col min="10978" max="10978" width="13.7109375" style="6" customWidth="1"/>
    <col min="10979" max="10979" width="13.42578125" style="6" customWidth="1"/>
    <col min="10980" max="10980" width="15.42578125" style="6" customWidth="1"/>
    <col min="10981" max="10982" width="10.28515625" style="6" bestFit="1" customWidth="1"/>
    <col min="10983" max="11227" width="9.140625" style="6"/>
    <col min="11228" max="11228" width="5" style="6" customWidth="1"/>
    <col min="11229" max="11229" width="4.7109375" style="6" customWidth="1"/>
    <col min="11230" max="11230" width="5" style="6" customWidth="1"/>
    <col min="11231" max="11231" width="19.7109375" style="6" customWidth="1"/>
    <col min="11232" max="11232" width="49.85546875" style="6" customWidth="1"/>
    <col min="11233" max="11233" width="14.5703125" style="6" customWidth="1"/>
    <col min="11234" max="11234" width="13.7109375" style="6" customWidth="1"/>
    <col min="11235" max="11235" width="13.42578125" style="6" customWidth="1"/>
    <col min="11236" max="11236" width="15.42578125" style="6" customWidth="1"/>
    <col min="11237" max="11238" width="10.28515625" style="6" bestFit="1" customWidth="1"/>
    <col min="11239" max="11483" width="9.140625" style="6"/>
    <col min="11484" max="11484" width="5" style="6" customWidth="1"/>
    <col min="11485" max="11485" width="4.7109375" style="6" customWidth="1"/>
    <col min="11486" max="11486" width="5" style="6" customWidth="1"/>
    <col min="11487" max="11487" width="19.7109375" style="6" customWidth="1"/>
    <col min="11488" max="11488" width="49.85546875" style="6" customWidth="1"/>
    <col min="11489" max="11489" width="14.5703125" style="6" customWidth="1"/>
    <col min="11490" max="11490" width="13.7109375" style="6" customWidth="1"/>
    <col min="11491" max="11491" width="13.42578125" style="6" customWidth="1"/>
    <col min="11492" max="11492" width="15.42578125" style="6" customWidth="1"/>
    <col min="11493" max="11494" width="10.28515625" style="6" bestFit="1" customWidth="1"/>
    <col min="11495" max="11739" width="9.140625" style="6"/>
    <col min="11740" max="11740" width="5" style="6" customWidth="1"/>
    <col min="11741" max="11741" width="4.7109375" style="6" customWidth="1"/>
    <col min="11742" max="11742" width="5" style="6" customWidth="1"/>
    <col min="11743" max="11743" width="19.7109375" style="6" customWidth="1"/>
    <col min="11744" max="11744" width="49.85546875" style="6" customWidth="1"/>
    <col min="11745" max="11745" width="14.5703125" style="6" customWidth="1"/>
    <col min="11746" max="11746" width="13.7109375" style="6" customWidth="1"/>
    <col min="11747" max="11747" width="13.42578125" style="6" customWidth="1"/>
    <col min="11748" max="11748" width="15.42578125" style="6" customWidth="1"/>
    <col min="11749" max="11750" width="10.28515625" style="6" bestFit="1" customWidth="1"/>
    <col min="11751" max="11995" width="9.140625" style="6"/>
    <col min="11996" max="11996" width="5" style="6" customWidth="1"/>
    <col min="11997" max="11997" width="4.7109375" style="6" customWidth="1"/>
    <col min="11998" max="11998" width="5" style="6" customWidth="1"/>
    <col min="11999" max="11999" width="19.7109375" style="6" customWidth="1"/>
    <col min="12000" max="12000" width="49.85546875" style="6" customWidth="1"/>
    <col min="12001" max="12001" width="14.5703125" style="6" customWidth="1"/>
    <col min="12002" max="12002" width="13.7109375" style="6" customWidth="1"/>
    <col min="12003" max="12003" width="13.42578125" style="6" customWidth="1"/>
    <col min="12004" max="12004" width="15.42578125" style="6" customWidth="1"/>
    <col min="12005" max="12006" width="10.28515625" style="6" bestFit="1" customWidth="1"/>
    <col min="12007" max="12251" width="9.140625" style="6"/>
    <col min="12252" max="12252" width="5" style="6" customWidth="1"/>
    <col min="12253" max="12253" width="4.7109375" style="6" customWidth="1"/>
    <col min="12254" max="12254" width="5" style="6" customWidth="1"/>
    <col min="12255" max="12255" width="19.7109375" style="6" customWidth="1"/>
    <col min="12256" max="12256" width="49.85546875" style="6" customWidth="1"/>
    <col min="12257" max="12257" width="14.5703125" style="6" customWidth="1"/>
    <col min="12258" max="12258" width="13.7109375" style="6" customWidth="1"/>
    <col min="12259" max="12259" width="13.42578125" style="6" customWidth="1"/>
    <col min="12260" max="12260" width="15.42578125" style="6" customWidth="1"/>
    <col min="12261" max="12262" width="10.28515625" style="6" bestFit="1" customWidth="1"/>
    <col min="12263" max="12507" width="9.140625" style="6"/>
    <col min="12508" max="12508" width="5" style="6" customWidth="1"/>
    <col min="12509" max="12509" width="4.7109375" style="6" customWidth="1"/>
    <col min="12510" max="12510" width="5" style="6" customWidth="1"/>
    <col min="12511" max="12511" width="19.7109375" style="6" customWidth="1"/>
    <col min="12512" max="12512" width="49.85546875" style="6" customWidth="1"/>
    <col min="12513" max="12513" width="14.5703125" style="6" customWidth="1"/>
    <col min="12514" max="12514" width="13.7109375" style="6" customWidth="1"/>
    <col min="12515" max="12515" width="13.42578125" style="6" customWidth="1"/>
    <col min="12516" max="12516" width="15.42578125" style="6" customWidth="1"/>
    <col min="12517" max="12518" width="10.28515625" style="6" bestFit="1" customWidth="1"/>
    <col min="12519" max="12763" width="9.140625" style="6"/>
    <col min="12764" max="12764" width="5" style="6" customWidth="1"/>
    <col min="12765" max="12765" width="4.7109375" style="6" customWidth="1"/>
    <col min="12766" max="12766" width="5" style="6" customWidth="1"/>
    <col min="12767" max="12767" width="19.7109375" style="6" customWidth="1"/>
    <col min="12768" max="12768" width="49.85546875" style="6" customWidth="1"/>
    <col min="12769" max="12769" width="14.5703125" style="6" customWidth="1"/>
    <col min="12770" max="12770" width="13.7109375" style="6" customWidth="1"/>
    <col min="12771" max="12771" width="13.42578125" style="6" customWidth="1"/>
    <col min="12772" max="12772" width="15.42578125" style="6" customWidth="1"/>
    <col min="12773" max="12774" width="10.28515625" style="6" bestFit="1" customWidth="1"/>
    <col min="12775" max="13019" width="9.140625" style="6"/>
    <col min="13020" max="13020" width="5" style="6" customWidth="1"/>
    <col min="13021" max="13021" width="4.7109375" style="6" customWidth="1"/>
    <col min="13022" max="13022" width="5" style="6" customWidth="1"/>
    <col min="13023" max="13023" width="19.7109375" style="6" customWidth="1"/>
    <col min="13024" max="13024" width="49.85546875" style="6" customWidth="1"/>
    <col min="13025" max="13025" width="14.5703125" style="6" customWidth="1"/>
    <col min="13026" max="13026" width="13.7109375" style="6" customWidth="1"/>
    <col min="13027" max="13027" width="13.42578125" style="6" customWidth="1"/>
    <col min="13028" max="13028" width="15.42578125" style="6" customWidth="1"/>
    <col min="13029" max="13030" width="10.28515625" style="6" bestFit="1" customWidth="1"/>
    <col min="13031" max="13275" width="9.140625" style="6"/>
    <col min="13276" max="13276" width="5" style="6" customWidth="1"/>
    <col min="13277" max="13277" width="4.7109375" style="6" customWidth="1"/>
    <col min="13278" max="13278" width="5" style="6" customWidth="1"/>
    <col min="13279" max="13279" width="19.7109375" style="6" customWidth="1"/>
    <col min="13280" max="13280" width="49.85546875" style="6" customWidth="1"/>
    <col min="13281" max="13281" width="14.5703125" style="6" customWidth="1"/>
    <col min="13282" max="13282" width="13.7109375" style="6" customWidth="1"/>
    <col min="13283" max="13283" width="13.42578125" style="6" customWidth="1"/>
    <col min="13284" max="13284" width="15.42578125" style="6" customWidth="1"/>
    <col min="13285" max="13286" width="10.28515625" style="6" bestFit="1" customWidth="1"/>
    <col min="13287" max="13531" width="9.140625" style="6"/>
    <col min="13532" max="13532" width="5" style="6" customWidth="1"/>
    <col min="13533" max="13533" width="4.7109375" style="6" customWidth="1"/>
    <col min="13534" max="13534" width="5" style="6" customWidth="1"/>
    <col min="13535" max="13535" width="19.7109375" style="6" customWidth="1"/>
    <col min="13536" max="13536" width="49.85546875" style="6" customWidth="1"/>
    <col min="13537" max="13537" width="14.5703125" style="6" customWidth="1"/>
    <col min="13538" max="13538" width="13.7109375" style="6" customWidth="1"/>
    <col min="13539" max="13539" width="13.42578125" style="6" customWidth="1"/>
    <col min="13540" max="13540" width="15.42578125" style="6" customWidth="1"/>
    <col min="13541" max="13542" width="10.28515625" style="6" bestFit="1" customWidth="1"/>
    <col min="13543" max="13787" width="9.140625" style="6"/>
    <col min="13788" max="13788" width="5" style="6" customWidth="1"/>
    <col min="13789" max="13789" width="4.7109375" style="6" customWidth="1"/>
    <col min="13790" max="13790" width="5" style="6" customWidth="1"/>
    <col min="13791" max="13791" width="19.7109375" style="6" customWidth="1"/>
    <col min="13792" max="13792" width="49.85546875" style="6" customWidth="1"/>
    <col min="13793" max="13793" width="14.5703125" style="6" customWidth="1"/>
    <col min="13794" max="13794" width="13.7109375" style="6" customWidth="1"/>
    <col min="13795" max="13795" width="13.42578125" style="6" customWidth="1"/>
    <col min="13796" max="13796" width="15.42578125" style="6" customWidth="1"/>
    <col min="13797" max="13798" width="10.28515625" style="6" bestFit="1" customWidth="1"/>
    <col min="13799" max="14043" width="9.140625" style="6"/>
    <col min="14044" max="14044" width="5" style="6" customWidth="1"/>
    <col min="14045" max="14045" width="4.7109375" style="6" customWidth="1"/>
    <col min="14046" max="14046" width="5" style="6" customWidth="1"/>
    <col min="14047" max="14047" width="19.7109375" style="6" customWidth="1"/>
    <col min="14048" max="14048" width="49.85546875" style="6" customWidth="1"/>
    <col min="14049" max="14049" width="14.5703125" style="6" customWidth="1"/>
    <col min="14050" max="14050" width="13.7109375" style="6" customWidth="1"/>
    <col min="14051" max="14051" width="13.42578125" style="6" customWidth="1"/>
    <col min="14052" max="14052" width="15.42578125" style="6" customWidth="1"/>
    <col min="14053" max="14054" width="10.28515625" style="6" bestFit="1" customWidth="1"/>
    <col min="14055" max="14299" width="9.140625" style="6"/>
    <col min="14300" max="14300" width="5" style="6" customWidth="1"/>
    <col min="14301" max="14301" width="4.7109375" style="6" customWidth="1"/>
    <col min="14302" max="14302" width="5" style="6" customWidth="1"/>
    <col min="14303" max="14303" width="19.7109375" style="6" customWidth="1"/>
    <col min="14304" max="14304" width="49.85546875" style="6" customWidth="1"/>
    <col min="14305" max="14305" width="14.5703125" style="6" customWidth="1"/>
    <col min="14306" max="14306" width="13.7109375" style="6" customWidth="1"/>
    <col min="14307" max="14307" width="13.42578125" style="6" customWidth="1"/>
    <col min="14308" max="14308" width="15.42578125" style="6" customWidth="1"/>
    <col min="14309" max="14310" width="10.28515625" style="6" bestFit="1" customWidth="1"/>
    <col min="14311" max="14555" width="9.140625" style="6"/>
    <col min="14556" max="14556" width="5" style="6" customWidth="1"/>
    <col min="14557" max="14557" width="4.7109375" style="6" customWidth="1"/>
    <col min="14558" max="14558" width="5" style="6" customWidth="1"/>
    <col min="14559" max="14559" width="19.7109375" style="6" customWidth="1"/>
    <col min="14560" max="14560" width="49.85546875" style="6" customWidth="1"/>
    <col min="14561" max="14561" width="14.5703125" style="6" customWidth="1"/>
    <col min="14562" max="14562" width="13.7109375" style="6" customWidth="1"/>
    <col min="14563" max="14563" width="13.42578125" style="6" customWidth="1"/>
    <col min="14564" max="14564" width="15.42578125" style="6" customWidth="1"/>
    <col min="14565" max="14566" width="10.28515625" style="6" bestFit="1" customWidth="1"/>
    <col min="14567" max="14811" width="9.140625" style="6"/>
    <col min="14812" max="14812" width="5" style="6" customWidth="1"/>
    <col min="14813" max="14813" width="4.7109375" style="6" customWidth="1"/>
    <col min="14814" max="14814" width="5" style="6" customWidth="1"/>
    <col min="14815" max="14815" width="19.7109375" style="6" customWidth="1"/>
    <col min="14816" max="14816" width="49.85546875" style="6" customWidth="1"/>
    <col min="14817" max="14817" width="14.5703125" style="6" customWidth="1"/>
    <col min="14818" max="14818" width="13.7109375" style="6" customWidth="1"/>
    <col min="14819" max="14819" width="13.42578125" style="6" customWidth="1"/>
    <col min="14820" max="14820" width="15.42578125" style="6" customWidth="1"/>
    <col min="14821" max="14822" width="10.28515625" style="6" bestFit="1" customWidth="1"/>
    <col min="14823" max="15067" width="9.140625" style="6"/>
    <col min="15068" max="15068" width="5" style="6" customWidth="1"/>
    <col min="15069" max="15069" width="4.7109375" style="6" customWidth="1"/>
    <col min="15070" max="15070" width="5" style="6" customWidth="1"/>
    <col min="15071" max="15071" width="19.7109375" style="6" customWidth="1"/>
    <col min="15072" max="15072" width="49.85546875" style="6" customWidth="1"/>
    <col min="15073" max="15073" width="14.5703125" style="6" customWidth="1"/>
    <col min="15074" max="15074" width="13.7109375" style="6" customWidth="1"/>
    <col min="15075" max="15075" width="13.42578125" style="6" customWidth="1"/>
    <col min="15076" max="15076" width="15.42578125" style="6" customWidth="1"/>
    <col min="15077" max="15078" width="10.28515625" style="6" bestFit="1" customWidth="1"/>
    <col min="15079" max="15323" width="9.140625" style="6"/>
    <col min="15324" max="15324" width="5" style="6" customWidth="1"/>
    <col min="15325" max="15325" width="4.7109375" style="6" customWidth="1"/>
    <col min="15326" max="15326" width="5" style="6" customWidth="1"/>
    <col min="15327" max="15327" width="19.7109375" style="6" customWidth="1"/>
    <col min="15328" max="15328" width="49.85546875" style="6" customWidth="1"/>
    <col min="15329" max="15329" width="14.5703125" style="6" customWidth="1"/>
    <col min="15330" max="15330" width="13.7109375" style="6" customWidth="1"/>
    <col min="15331" max="15331" width="13.42578125" style="6" customWidth="1"/>
    <col min="15332" max="15332" width="15.42578125" style="6" customWidth="1"/>
    <col min="15333" max="15334" width="10.28515625" style="6" bestFit="1" customWidth="1"/>
    <col min="15335" max="15579" width="9.140625" style="6"/>
    <col min="15580" max="15580" width="5" style="6" customWidth="1"/>
    <col min="15581" max="15581" width="4.7109375" style="6" customWidth="1"/>
    <col min="15582" max="15582" width="5" style="6" customWidth="1"/>
    <col min="15583" max="15583" width="19.7109375" style="6" customWidth="1"/>
    <col min="15584" max="15584" width="49.85546875" style="6" customWidth="1"/>
    <col min="15585" max="15585" width="14.5703125" style="6" customWidth="1"/>
    <col min="15586" max="15586" width="13.7109375" style="6" customWidth="1"/>
    <col min="15587" max="15587" width="13.42578125" style="6" customWidth="1"/>
    <col min="15588" max="15588" width="15.42578125" style="6" customWidth="1"/>
    <col min="15589" max="15590" width="10.28515625" style="6" bestFit="1" customWidth="1"/>
    <col min="15591" max="15835" width="9.140625" style="6"/>
    <col min="15836" max="15836" width="5" style="6" customWidth="1"/>
    <col min="15837" max="15837" width="4.7109375" style="6" customWidth="1"/>
    <col min="15838" max="15838" width="5" style="6" customWidth="1"/>
    <col min="15839" max="15839" width="19.7109375" style="6" customWidth="1"/>
    <col min="15840" max="15840" width="49.85546875" style="6" customWidth="1"/>
    <col min="15841" max="15841" width="14.5703125" style="6" customWidth="1"/>
    <col min="15842" max="15842" width="13.7109375" style="6" customWidth="1"/>
    <col min="15843" max="15843" width="13.42578125" style="6" customWidth="1"/>
    <col min="15844" max="15844" width="15.42578125" style="6" customWidth="1"/>
    <col min="15845" max="15846" width="10.28515625" style="6" bestFit="1" customWidth="1"/>
    <col min="15847" max="16091" width="9.140625" style="6"/>
    <col min="16092" max="16092" width="5" style="6" customWidth="1"/>
    <col min="16093" max="16093" width="4.7109375" style="6" customWidth="1"/>
    <col min="16094" max="16094" width="5" style="6" customWidth="1"/>
    <col min="16095" max="16095" width="19.7109375" style="6" customWidth="1"/>
    <col min="16096" max="16096" width="49.85546875" style="6" customWidth="1"/>
    <col min="16097" max="16097" width="14.5703125" style="6" customWidth="1"/>
    <col min="16098" max="16098" width="13.7109375" style="6" customWidth="1"/>
    <col min="16099" max="16099" width="13.42578125" style="6" customWidth="1"/>
    <col min="16100" max="16100" width="15.42578125" style="6" customWidth="1"/>
    <col min="16101" max="16102" width="10.28515625" style="6" bestFit="1" customWidth="1"/>
    <col min="16103" max="16384" width="9.140625" style="6"/>
  </cols>
  <sheetData>
    <row r="1" spans="1:4">
      <c r="B1" s="6" t="s">
        <v>47</v>
      </c>
      <c r="D1" s="80" t="s">
        <v>84</v>
      </c>
    </row>
    <row r="2" spans="1:4">
      <c r="C2" s="7"/>
      <c r="D2" s="80" t="s">
        <v>60</v>
      </c>
    </row>
    <row r="3" spans="1:4">
      <c r="C3" s="7"/>
      <c r="D3" s="81" t="s">
        <v>46</v>
      </c>
    </row>
    <row r="4" spans="1:4">
      <c r="B4" s="8"/>
      <c r="C4" s="8"/>
      <c r="D4" s="8"/>
    </row>
    <row r="5" spans="1:4" ht="73.150000000000006" customHeight="1">
      <c r="A5" s="171" t="s">
        <v>80</v>
      </c>
      <c r="B5" s="171"/>
      <c r="C5" s="171"/>
      <c r="D5" s="171"/>
    </row>
    <row r="6" spans="1:4">
      <c r="B6" s="11"/>
      <c r="C6" s="11"/>
      <c r="D6" s="11" t="s">
        <v>71</v>
      </c>
    </row>
    <row r="7" spans="1:4" s="9" customFormat="1" ht="104.25" customHeight="1">
      <c r="A7" s="172" t="s">
        <v>48</v>
      </c>
      <c r="B7" s="173"/>
      <c r="C7" s="174" t="s">
        <v>49</v>
      </c>
      <c r="D7" s="120" t="s">
        <v>50</v>
      </c>
    </row>
    <row r="8" spans="1:4" s="9" customFormat="1" ht="33.75" customHeight="1">
      <c r="A8" s="29" t="s">
        <v>51</v>
      </c>
      <c r="B8" s="29" t="s">
        <v>52</v>
      </c>
      <c r="C8" s="175"/>
      <c r="D8" s="29" t="s">
        <v>0</v>
      </c>
    </row>
    <row r="9" spans="1:4" s="9" customFormat="1">
      <c r="A9" s="30"/>
      <c r="B9" s="30"/>
      <c r="C9" s="30" t="s">
        <v>53</v>
      </c>
      <c r="D9" s="38" t="s">
        <v>79</v>
      </c>
    </row>
    <row r="10" spans="1:4" s="9" customFormat="1">
      <c r="A10" s="30"/>
      <c r="B10" s="30"/>
      <c r="C10" s="30" t="s">
        <v>54</v>
      </c>
      <c r="D10" s="31"/>
    </row>
    <row r="11" spans="1:4" s="10" customFormat="1">
      <c r="A11" s="177" t="s">
        <v>64</v>
      </c>
      <c r="B11" s="178"/>
      <c r="C11" s="179"/>
      <c r="D11" s="32" t="s">
        <v>79</v>
      </c>
    </row>
    <row r="12" spans="1:4" s="10" customFormat="1">
      <c r="A12" s="180" t="s">
        <v>65</v>
      </c>
      <c r="B12" s="181"/>
      <c r="C12" s="182"/>
      <c r="D12" s="33"/>
    </row>
    <row r="13" spans="1:4">
      <c r="A13" s="176" t="s">
        <v>21</v>
      </c>
      <c r="B13" s="176"/>
      <c r="C13" s="176"/>
      <c r="D13" s="38" t="s">
        <v>79</v>
      </c>
    </row>
    <row r="14" spans="1:4" ht="17.25" customHeight="1">
      <c r="A14" s="36" t="s">
        <v>55</v>
      </c>
      <c r="B14" s="36"/>
      <c r="C14" s="36"/>
      <c r="D14" s="40"/>
    </row>
    <row r="15" spans="1:4">
      <c r="A15" s="34">
        <v>1212</v>
      </c>
      <c r="B15" s="170" t="s">
        <v>22</v>
      </c>
      <c r="C15" s="170"/>
      <c r="D15" s="38" t="s">
        <v>79</v>
      </c>
    </row>
    <row r="16" spans="1:4" s="10" customFormat="1">
      <c r="A16" s="36"/>
      <c r="B16" s="36"/>
      <c r="C16" s="36" t="s">
        <v>65</v>
      </c>
      <c r="D16" s="33"/>
    </row>
    <row r="17" spans="1:4" ht="34.5">
      <c r="A17" s="37"/>
      <c r="B17" s="34">
        <v>12007</v>
      </c>
      <c r="C17" s="34" t="s">
        <v>56</v>
      </c>
      <c r="D17" s="38" t="str">
        <f t="shared" ref="D17" si="0">D15</f>
        <v>_</v>
      </c>
    </row>
    <row r="18" spans="1:4" s="10" customFormat="1">
      <c r="A18" s="36"/>
      <c r="B18" s="36"/>
      <c r="C18" s="36" t="s">
        <v>26</v>
      </c>
      <c r="D18" s="36"/>
    </row>
    <row r="19" spans="1:4" ht="29.25" customHeight="1">
      <c r="A19" s="37"/>
      <c r="B19" s="34"/>
      <c r="C19" s="79" t="s">
        <v>67</v>
      </c>
      <c r="D19" s="39">
        <f>-D20-D24-D29-D33-D39-D47-D54-D58-D62</f>
        <v>-532121.5</v>
      </c>
    </row>
    <row r="20" spans="1:4" ht="26.25" customHeight="1">
      <c r="A20" s="40"/>
      <c r="B20" s="40"/>
      <c r="C20" s="89" t="s">
        <v>120</v>
      </c>
      <c r="D20" s="108">
        <f>D22+D23</f>
        <v>27955.9</v>
      </c>
    </row>
    <row r="21" spans="1:4" ht="26.25" customHeight="1">
      <c r="A21" s="40"/>
      <c r="B21" s="40"/>
      <c r="C21" s="36" t="s">
        <v>57</v>
      </c>
      <c r="D21" s="39"/>
    </row>
    <row r="22" spans="1:4" ht="38.25" customHeight="1">
      <c r="A22" s="40"/>
      <c r="B22" s="40"/>
      <c r="C22" s="166" t="s">
        <v>121</v>
      </c>
      <c r="D22" s="39">
        <v>6629</v>
      </c>
    </row>
    <row r="23" spans="1:4" ht="56.25" customHeight="1">
      <c r="A23" s="40"/>
      <c r="B23" s="40"/>
      <c r="C23" s="166" t="s">
        <v>122</v>
      </c>
      <c r="D23" s="42">
        <v>21326.9</v>
      </c>
    </row>
    <row r="24" spans="1:4" ht="35.25" customHeight="1">
      <c r="A24" s="40"/>
      <c r="B24" s="40"/>
      <c r="C24" s="89" t="s">
        <v>89</v>
      </c>
      <c r="D24" s="123">
        <f>D26+D27+D28</f>
        <v>34225.1</v>
      </c>
    </row>
    <row r="25" spans="1:4" ht="27" customHeight="1">
      <c r="A25" s="40"/>
      <c r="B25" s="40"/>
      <c r="C25" s="36" t="s">
        <v>57</v>
      </c>
      <c r="D25" s="39"/>
    </row>
    <row r="26" spans="1:4" ht="52.5" customHeight="1">
      <c r="A26" s="40"/>
      <c r="B26" s="40"/>
      <c r="C26" s="166" t="s">
        <v>99</v>
      </c>
      <c r="D26" s="39">
        <v>3635</v>
      </c>
    </row>
    <row r="27" spans="1:4" ht="52.5" customHeight="1">
      <c r="A27" s="40"/>
      <c r="B27" s="40"/>
      <c r="C27" s="166" t="s">
        <v>100</v>
      </c>
      <c r="D27" s="39">
        <v>9649.9</v>
      </c>
    </row>
    <row r="28" spans="1:4" ht="52.5" customHeight="1">
      <c r="A28" s="40"/>
      <c r="B28" s="40"/>
      <c r="C28" s="166" t="s">
        <v>101</v>
      </c>
      <c r="D28" s="39">
        <v>20940.2</v>
      </c>
    </row>
    <row r="29" spans="1:4" ht="24" customHeight="1">
      <c r="A29" s="37"/>
      <c r="B29" s="34"/>
      <c r="C29" s="89" t="s">
        <v>59</v>
      </c>
      <c r="D29" s="122">
        <f>D31+D32</f>
        <v>25479.9</v>
      </c>
    </row>
    <row r="30" spans="1:4" ht="25.5" customHeight="1">
      <c r="A30" s="37"/>
      <c r="B30" s="34"/>
      <c r="C30" s="36" t="s">
        <v>57</v>
      </c>
      <c r="D30" s="35"/>
    </row>
    <row r="31" spans="1:4" ht="37.5" customHeight="1">
      <c r="A31" s="37"/>
      <c r="B31" s="34"/>
      <c r="C31" s="166" t="s">
        <v>102</v>
      </c>
      <c r="D31" s="118">
        <v>4806.2</v>
      </c>
    </row>
    <row r="32" spans="1:4" ht="37.5" customHeight="1">
      <c r="A32" s="40"/>
      <c r="B32" s="40"/>
      <c r="C32" s="166" t="s">
        <v>113</v>
      </c>
      <c r="D32" s="118">
        <v>20673.7</v>
      </c>
    </row>
    <row r="33" spans="1:6" ht="27" customHeight="1">
      <c r="A33" s="40"/>
      <c r="B33" s="43"/>
      <c r="C33" s="88" t="s">
        <v>90</v>
      </c>
      <c r="D33" s="106">
        <f>D35+D36+D37+D38</f>
        <v>112130.8</v>
      </c>
    </row>
    <row r="34" spans="1:6" ht="27" customHeight="1">
      <c r="A34" s="40"/>
      <c r="B34" s="43"/>
      <c r="C34" s="85" t="s">
        <v>57</v>
      </c>
      <c r="D34" s="41"/>
    </row>
    <row r="35" spans="1:6" ht="59.25" customHeight="1">
      <c r="A35" s="40"/>
      <c r="B35" s="40"/>
      <c r="C35" s="166" t="s">
        <v>103</v>
      </c>
      <c r="D35" s="35">
        <v>27809.1</v>
      </c>
    </row>
    <row r="36" spans="1:6" ht="71.25" customHeight="1">
      <c r="A36" s="40"/>
      <c r="B36" s="40"/>
      <c r="C36" s="166" t="s">
        <v>138</v>
      </c>
      <c r="D36" s="35">
        <v>9195.6</v>
      </c>
    </row>
    <row r="37" spans="1:6" ht="30" customHeight="1">
      <c r="A37" s="40"/>
      <c r="B37" s="40"/>
      <c r="C37" s="166" t="s">
        <v>104</v>
      </c>
      <c r="D37" s="35">
        <v>20326.8</v>
      </c>
    </row>
    <row r="38" spans="1:6" ht="38.25" customHeight="1">
      <c r="A38" s="40"/>
      <c r="B38" s="40"/>
      <c r="C38" s="166" t="s">
        <v>105</v>
      </c>
      <c r="D38" s="35">
        <v>54799.3</v>
      </c>
    </row>
    <row r="39" spans="1:6" ht="25.5" customHeight="1">
      <c r="A39" s="40"/>
      <c r="B39" s="40"/>
      <c r="C39" s="90" t="s">
        <v>75</v>
      </c>
      <c r="D39" s="106">
        <f>D41+D42+D44+D43+D45+D46</f>
        <v>102787.70000000001</v>
      </c>
    </row>
    <row r="40" spans="1:6" ht="27" customHeight="1">
      <c r="A40" s="40"/>
      <c r="B40" s="43"/>
      <c r="C40" s="85" t="s">
        <v>57</v>
      </c>
      <c r="D40" s="41"/>
    </row>
    <row r="41" spans="1:6" ht="39.75" customHeight="1">
      <c r="A41" s="40"/>
      <c r="B41" s="43"/>
      <c r="C41" s="166" t="s">
        <v>107</v>
      </c>
      <c r="D41" s="35">
        <v>7039.3</v>
      </c>
    </row>
    <row r="42" spans="1:6" ht="56.25" customHeight="1">
      <c r="A42" s="40"/>
      <c r="B42" s="43"/>
      <c r="C42" s="166" t="s">
        <v>114</v>
      </c>
      <c r="D42" s="35">
        <v>10386.799999999999</v>
      </c>
    </row>
    <row r="43" spans="1:6" ht="34.5">
      <c r="A43" s="40"/>
      <c r="B43" s="43"/>
      <c r="C43" s="166" t="s">
        <v>132</v>
      </c>
      <c r="D43" s="35">
        <v>13825.9</v>
      </c>
    </row>
    <row r="44" spans="1:6" ht="34.5">
      <c r="A44" s="40"/>
      <c r="B44" s="43"/>
      <c r="C44" s="166" t="s">
        <v>115</v>
      </c>
      <c r="D44" s="35">
        <v>13122.1</v>
      </c>
    </row>
    <row r="45" spans="1:6" ht="45.75" customHeight="1">
      <c r="A45" s="40"/>
      <c r="B45" s="40"/>
      <c r="C45" s="166" t="s">
        <v>108</v>
      </c>
      <c r="D45" s="35">
        <v>21649</v>
      </c>
      <c r="E45" s="86"/>
      <c r="F45" s="86"/>
    </row>
    <row r="46" spans="1:6" ht="23.25" customHeight="1">
      <c r="A46" s="37"/>
      <c r="B46" s="34"/>
      <c r="C46" s="166" t="s">
        <v>116</v>
      </c>
      <c r="D46" s="35">
        <v>36764.6</v>
      </c>
    </row>
    <row r="47" spans="1:6" ht="23.25" customHeight="1">
      <c r="A47" s="40"/>
      <c r="B47" s="40"/>
      <c r="C47" s="90" t="s">
        <v>58</v>
      </c>
      <c r="D47" s="106">
        <f>D49+D50+D51+D52+D53</f>
        <v>28544.999999999996</v>
      </c>
    </row>
    <row r="48" spans="1:6">
      <c r="A48" s="40"/>
      <c r="B48" s="40"/>
      <c r="C48" s="166" t="s">
        <v>57</v>
      </c>
      <c r="D48" s="35"/>
    </row>
    <row r="49" spans="1:6" ht="39.75" customHeight="1">
      <c r="A49" s="40"/>
      <c r="B49" s="40"/>
      <c r="C49" s="166" t="s">
        <v>111</v>
      </c>
      <c r="D49" s="35">
        <v>7699.2</v>
      </c>
    </row>
    <row r="50" spans="1:6" ht="59.25" customHeight="1">
      <c r="A50" s="40"/>
      <c r="B50" s="40"/>
      <c r="C50" s="166" t="s">
        <v>112</v>
      </c>
      <c r="D50" s="35">
        <v>1852.4</v>
      </c>
    </row>
    <row r="51" spans="1:6" ht="39.75" customHeight="1">
      <c r="A51" s="40"/>
      <c r="B51" s="40"/>
      <c r="C51" s="166" t="s">
        <v>129</v>
      </c>
      <c r="D51" s="35">
        <v>7282</v>
      </c>
    </row>
    <row r="52" spans="1:6" ht="39.75" customHeight="1">
      <c r="A52" s="40"/>
      <c r="B52" s="40"/>
      <c r="C52" s="166" t="s">
        <v>130</v>
      </c>
      <c r="D52" s="35">
        <v>9488.2999999999993</v>
      </c>
    </row>
    <row r="53" spans="1:6" ht="52.5" customHeight="1">
      <c r="A53" s="40"/>
      <c r="B53" s="40"/>
      <c r="C53" s="166" t="s">
        <v>106</v>
      </c>
      <c r="D53" s="35">
        <v>2223.1</v>
      </c>
    </row>
    <row r="54" spans="1:6" ht="27.75" customHeight="1">
      <c r="A54" s="85"/>
      <c r="B54" s="85"/>
      <c r="C54" s="88" t="s">
        <v>88</v>
      </c>
      <c r="D54" s="107">
        <f>D56+D57</f>
        <v>30290.7</v>
      </c>
    </row>
    <row r="55" spans="1:6" ht="21" customHeight="1">
      <c r="A55" s="85"/>
      <c r="B55" s="85"/>
      <c r="C55" s="85" t="s">
        <v>57</v>
      </c>
      <c r="D55" s="85"/>
    </row>
    <row r="56" spans="1:6" ht="51.75" customHeight="1">
      <c r="A56" s="85"/>
      <c r="B56" s="85"/>
      <c r="C56" s="166" t="s">
        <v>109</v>
      </c>
      <c r="D56" s="38">
        <v>16500</v>
      </c>
    </row>
    <row r="57" spans="1:6" ht="45" customHeight="1">
      <c r="A57" s="85"/>
      <c r="B57" s="85"/>
      <c r="C57" s="166" t="s">
        <v>110</v>
      </c>
      <c r="D57" s="38">
        <v>13790.7</v>
      </c>
    </row>
    <row r="58" spans="1:6" ht="23.25" customHeight="1">
      <c r="A58" s="40"/>
      <c r="B58" s="40"/>
      <c r="C58" s="88" t="s">
        <v>117</v>
      </c>
      <c r="D58" s="106">
        <f>D60+D61</f>
        <v>38593.199999999997</v>
      </c>
      <c r="E58" s="87"/>
      <c r="F58" s="86"/>
    </row>
    <row r="59" spans="1:6" ht="19.5" customHeight="1">
      <c r="A59" s="40"/>
      <c r="B59" s="40"/>
      <c r="C59" s="85" t="s">
        <v>57</v>
      </c>
      <c r="D59" s="38"/>
      <c r="E59" s="87"/>
      <c r="F59" s="86"/>
    </row>
    <row r="60" spans="1:6" ht="55.5" customHeight="1">
      <c r="A60" s="40"/>
      <c r="B60" s="40"/>
      <c r="C60" s="166" t="s">
        <v>118</v>
      </c>
      <c r="D60" s="38">
        <v>19013.900000000001</v>
      </c>
      <c r="E60" s="86"/>
      <c r="F60" s="86"/>
    </row>
    <row r="61" spans="1:6" ht="98.25" customHeight="1">
      <c r="A61" s="85"/>
      <c r="B61" s="85"/>
      <c r="C61" s="166" t="s">
        <v>119</v>
      </c>
      <c r="D61" s="38">
        <v>19579.3</v>
      </c>
    </row>
    <row r="62" spans="1:6">
      <c r="A62" s="85"/>
      <c r="B62" s="85"/>
      <c r="C62" s="88" t="s">
        <v>131</v>
      </c>
      <c r="D62" s="107">
        <v>132113.20000000001</v>
      </c>
    </row>
    <row r="63" spans="1:6">
      <c r="A63" s="85"/>
      <c r="B63" s="85"/>
      <c r="C63" s="85" t="s">
        <v>57</v>
      </c>
      <c r="D63" s="38"/>
    </row>
    <row r="64" spans="1:6" ht="75.75" customHeight="1">
      <c r="A64" s="85"/>
      <c r="B64" s="85"/>
      <c r="C64" s="166" t="s">
        <v>137</v>
      </c>
      <c r="D64" s="38">
        <v>132113.20000000001</v>
      </c>
    </row>
    <row r="110" spans="3:3">
      <c r="C110" s="105" t="e">
        <f>'1'!#REF!</f>
        <v>#REF!</v>
      </c>
    </row>
    <row r="120" spans="3:3">
      <c r="C120" s="105" t="e">
        <f>'1'!#REF!</f>
        <v>#REF!</v>
      </c>
    </row>
    <row r="150" spans="3:3">
      <c r="C150" s="105" t="e">
        <f>'1'!#REF!</f>
        <v>#REF!</v>
      </c>
    </row>
  </sheetData>
  <mergeCells count="7">
    <mergeCell ref="B15:C15"/>
    <mergeCell ref="A5:D5"/>
    <mergeCell ref="A7:B7"/>
    <mergeCell ref="C7:C8"/>
    <mergeCell ref="A13:C13"/>
    <mergeCell ref="A11:C11"/>
    <mergeCell ref="A12:C1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92"/>
  <sheetViews>
    <sheetView topLeftCell="A73" zoomScaleNormal="100" workbookViewId="0">
      <selection activeCell="G8" sqref="G8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37.14062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>
      <c r="G1" s="80" t="s">
        <v>83</v>
      </c>
    </row>
    <row r="2" spans="1:252">
      <c r="D2" s="82"/>
      <c r="E2" s="82"/>
      <c r="F2" s="82"/>
      <c r="G2" s="80" t="s">
        <v>60</v>
      </c>
    </row>
    <row r="3" spans="1:252">
      <c r="C3" s="3"/>
      <c r="D3" s="83"/>
      <c r="E3" s="83"/>
      <c r="F3" s="83"/>
      <c r="G3" s="81" t="s">
        <v>46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252">
      <c r="E4" s="3"/>
      <c r="F4" s="3"/>
      <c r="G4" s="24"/>
      <c r="H4" s="24"/>
      <c r="I4" s="24"/>
      <c r="J4" s="24"/>
      <c r="K4" s="24"/>
      <c r="L4" s="1"/>
      <c r="M4" s="24"/>
      <c r="N4" s="24"/>
      <c r="O4" s="24"/>
      <c r="P4" s="24"/>
      <c r="Q4" s="24"/>
      <c r="R4" s="24"/>
      <c r="S4" s="24"/>
      <c r="T4" s="1"/>
      <c r="U4" s="24"/>
      <c r="V4" s="24"/>
      <c r="W4" s="24"/>
      <c r="X4" s="24"/>
      <c r="Y4" s="24"/>
      <c r="Z4" s="24"/>
      <c r="AA4" s="24"/>
      <c r="AB4" s="1"/>
      <c r="AC4" s="24"/>
      <c r="AD4" s="24"/>
      <c r="AE4" s="24"/>
      <c r="AF4" s="24"/>
      <c r="AG4" s="24"/>
      <c r="AH4" s="24"/>
      <c r="AI4" s="24"/>
      <c r="AJ4" s="1"/>
      <c r="AK4" s="24"/>
      <c r="AL4" s="24"/>
      <c r="AM4" s="24"/>
      <c r="AN4" s="24"/>
      <c r="AO4" s="24"/>
      <c r="AP4" s="24"/>
      <c r="AQ4" s="24"/>
      <c r="AR4" s="1"/>
      <c r="AS4" s="24"/>
      <c r="AT4" s="24"/>
      <c r="AU4" s="24"/>
      <c r="AV4" s="24"/>
      <c r="AW4" s="24"/>
      <c r="AX4" s="24"/>
      <c r="AY4" s="24"/>
      <c r="AZ4" s="1"/>
      <c r="BA4" s="24"/>
      <c r="BB4" s="24"/>
      <c r="BC4" s="24"/>
      <c r="BD4" s="24"/>
      <c r="BE4" s="24"/>
      <c r="BF4" s="24"/>
      <c r="BG4" s="24"/>
      <c r="BH4" s="1"/>
      <c r="BI4" s="24"/>
      <c r="BJ4" s="24"/>
      <c r="BK4" s="24"/>
      <c r="BL4" s="24"/>
      <c r="BM4" s="24"/>
      <c r="BN4" s="24"/>
      <c r="BO4" s="24"/>
      <c r="BP4" s="1"/>
      <c r="BQ4" s="24"/>
      <c r="BR4" s="24"/>
      <c r="BS4" s="24"/>
      <c r="BT4" s="24"/>
      <c r="BU4" s="24"/>
      <c r="BV4" s="24"/>
      <c r="BW4" s="24"/>
      <c r="BX4" s="1"/>
      <c r="BY4" s="24"/>
      <c r="BZ4" s="24"/>
      <c r="CA4" s="24"/>
      <c r="CB4" s="24"/>
      <c r="CC4" s="24"/>
      <c r="CD4" s="24"/>
      <c r="CE4" s="24"/>
      <c r="CF4" s="1"/>
      <c r="CG4" s="24"/>
      <c r="CH4" s="24"/>
      <c r="CI4" s="24"/>
      <c r="CJ4" s="24"/>
      <c r="CK4" s="24"/>
      <c r="CL4" s="24"/>
      <c r="CM4" s="24"/>
      <c r="CN4" s="1"/>
      <c r="CO4" s="24"/>
      <c r="CP4" s="24"/>
      <c r="CQ4" s="24"/>
      <c r="CR4" s="24"/>
      <c r="CS4" s="24"/>
      <c r="CT4" s="24"/>
      <c r="CU4" s="24"/>
      <c r="CV4" s="1"/>
      <c r="CW4" s="24"/>
      <c r="CX4" s="24"/>
      <c r="CY4" s="24"/>
      <c r="CZ4" s="24"/>
      <c r="DA4" s="24"/>
      <c r="DB4" s="24"/>
      <c r="DC4" s="24"/>
      <c r="DD4" s="1"/>
      <c r="DE4" s="24"/>
      <c r="DF4" s="24"/>
      <c r="DG4" s="24"/>
      <c r="DH4" s="24"/>
      <c r="DI4" s="24"/>
      <c r="DJ4" s="24"/>
      <c r="DK4" s="24"/>
      <c r="DL4" s="1"/>
      <c r="DM4" s="24"/>
      <c r="DN4" s="24"/>
      <c r="DO4" s="24"/>
      <c r="DP4" s="24"/>
      <c r="DQ4" s="24"/>
      <c r="DR4" s="24"/>
      <c r="DS4" s="24"/>
      <c r="DT4" s="1"/>
      <c r="DU4" s="24"/>
      <c r="DV4" s="24"/>
      <c r="DW4" s="24"/>
      <c r="DX4" s="24"/>
      <c r="DY4" s="24"/>
      <c r="DZ4" s="24"/>
      <c r="EA4" s="24"/>
      <c r="EB4" s="1"/>
      <c r="EC4" s="24"/>
      <c r="ED4" s="24"/>
      <c r="EE4" s="24"/>
      <c r="EF4" s="24"/>
      <c r="EG4" s="24"/>
      <c r="EH4" s="24"/>
      <c r="EI4" s="24"/>
      <c r="EJ4" s="1"/>
      <c r="EK4" s="24"/>
      <c r="EL4" s="24"/>
      <c r="EM4" s="24"/>
      <c r="EN4" s="24"/>
      <c r="EO4" s="24"/>
      <c r="EP4" s="24"/>
      <c r="EQ4" s="24"/>
      <c r="ER4" s="1"/>
      <c r="ES4" s="24"/>
      <c r="ET4" s="24"/>
      <c r="EU4" s="24"/>
      <c r="EV4" s="24"/>
      <c r="EW4" s="24"/>
      <c r="EX4" s="24"/>
      <c r="EY4" s="24"/>
      <c r="EZ4" s="1"/>
      <c r="FA4" s="24"/>
      <c r="FB4" s="24"/>
      <c r="FC4" s="24"/>
      <c r="FD4" s="24"/>
      <c r="FE4" s="24"/>
      <c r="FF4" s="24"/>
      <c r="FG4" s="24"/>
      <c r="FH4" s="1"/>
      <c r="FI4" s="24"/>
      <c r="FJ4" s="24"/>
      <c r="FK4" s="24"/>
      <c r="FL4" s="24"/>
      <c r="FM4" s="24"/>
      <c r="FN4" s="24"/>
      <c r="FO4" s="24"/>
      <c r="FP4" s="1"/>
      <c r="FQ4" s="24"/>
      <c r="FR4" s="24"/>
      <c r="FS4" s="24"/>
      <c r="FT4" s="24"/>
      <c r="FU4" s="24"/>
      <c r="FV4" s="24"/>
      <c r="FW4" s="24"/>
      <c r="FX4" s="1"/>
      <c r="FY4" s="24"/>
      <c r="FZ4" s="24"/>
      <c r="GA4" s="24"/>
      <c r="GB4" s="24"/>
      <c r="GC4" s="24"/>
      <c r="GD4" s="24"/>
      <c r="GE4" s="24"/>
      <c r="GF4" s="1"/>
      <c r="GG4" s="24"/>
      <c r="GH4" s="24"/>
      <c r="GI4" s="24"/>
      <c r="GJ4" s="24"/>
      <c r="GK4" s="24"/>
      <c r="GL4" s="24"/>
      <c r="GM4" s="24"/>
      <c r="GN4" s="1"/>
      <c r="GO4" s="24"/>
      <c r="GP4" s="24"/>
      <c r="GQ4" s="24"/>
      <c r="GR4" s="24"/>
      <c r="GS4" s="24"/>
      <c r="GT4" s="24"/>
      <c r="GU4" s="24"/>
      <c r="GV4" s="1"/>
      <c r="GW4" s="24"/>
      <c r="GX4" s="24"/>
      <c r="GY4" s="24"/>
      <c r="GZ4" s="24"/>
      <c r="HA4" s="24"/>
      <c r="HB4" s="24"/>
      <c r="HC4" s="24"/>
      <c r="HD4" s="1"/>
      <c r="HE4" s="24"/>
      <c r="HF4" s="24"/>
      <c r="HG4" s="24"/>
      <c r="HH4" s="24"/>
      <c r="HI4" s="24"/>
      <c r="HJ4" s="24"/>
      <c r="HK4" s="24"/>
      <c r="HL4" s="1"/>
      <c r="HM4" s="24"/>
      <c r="HN4" s="24"/>
      <c r="HO4" s="24"/>
      <c r="HP4" s="24"/>
      <c r="HQ4" s="24"/>
      <c r="HR4" s="24"/>
      <c r="HS4" s="24"/>
      <c r="HT4" s="1"/>
      <c r="HU4" s="24"/>
      <c r="HV4" s="24"/>
      <c r="HW4" s="24"/>
      <c r="HX4" s="24"/>
      <c r="HY4" s="24"/>
      <c r="HZ4" s="24"/>
      <c r="IA4" s="24"/>
      <c r="IB4" s="1"/>
      <c r="IC4" s="24"/>
      <c r="ID4" s="24"/>
      <c r="IE4" s="24"/>
      <c r="IF4" s="24"/>
      <c r="IG4" s="24"/>
      <c r="IH4" s="24"/>
      <c r="II4" s="24"/>
      <c r="IJ4" s="1"/>
      <c r="IK4" s="24"/>
      <c r="IL4" s="24"/>
      <c r="IM4" s="24"/>
      <c r="IN4" s="24"/>
      <c r="IO4" s="24"/>
      <c r="IP4" s="24"/>
      <c r="IQ4" s="24"/>
      <c r="IR4" s="1"/>
    </row>
    <row r="5" spans="1:252" ht="73.150000000000006" customHeight="1">
      <c r="A5" s="185" t="s">
        <v>69</v>
      </c>
      <c r="B5" s="185"/>
      <c r="C5" s="185"/>
      <c r="D5" s="185"/>
      <c r="E5" s="185"/>
      <c r="F5" s="185"/>
      <c r="G5" s="185"/>
      <c r="H5" s="24"/>
      <c r="I5" s="24"/>
      <c r="J5" s="24"/>
      <c r="K5" s="24"/>
      <c r="L5" s="1"/>
      <c r="M5" s="24"/>
      <c r="N5" s="24"/>
      <c r="O5" s="24"/>
      <c r="P5" s="24"/>
      <c r="Q5" s="24"/>
      <c r="R5" s="24"/>
      <c r="S5" s="24"/>
      <c r="T5" s="1"/>
      <c r="U5" s="24"/>
      <c r="V5" s="24"/>
      <c r="W5" s="24"/>
      <c r="X5" s="24"/>
      <c r="Y5" s="24"/>
      <c r="Z5" s="24"/>
      <c r="AA5" s="24"/>
      <c r="AB5" s="1"/>
      <c r="AC5" s="24"/>
      <c r="AD5" s="24"/>
      <c r="AE5" s="24"/>
      <c r="AF5" s="24"/>
      <c r="AG5" s="24"/>
      <c r="AH5" s="24"/>
      <c r="AI5" s="24"/>
      <c r="AJ5" s="1"/>
      <c r="AK5" s="24"/>
      <c r="AL5" s="24"/>
      <c r="AM5" s="24"/>
      <c r="AN5" s="24"/>
      <c r="AO5" s="24"/>
      <c r="AP5" s="24"/>
      <c r="AQ5" s="24"/>
      <c r="AR5" s="1"/>
      <c r="AS5" s="24"/>
      <c r="AT5" s="24"/>
      <c r="AU5" s="24"/>
      <c r="AV5" s="24"/>
      <c r="AW5" s="24"/>
      <c r="AX5" s="24"/>
      <c r="AY5" s="24"/>
      <c r="AZ5" s="1"/>
      <c r="BA5" s="24"/>
      <c r="BB5" s="24"/>
      <c r="BC5" s="24"/>
      <c r="BD5" s="24"/>
      <c r="BE5" s="24"/>
      <c r="BF5" s="24"/>
      <c r="BG5" s="24"/>
      <c r="BH5" s="1"/>
      <c r="BI5" s="24"/>
      <c r="BJ5" s="24"/>
      <c r="BK5" s="24"/>
      <c r="BL5" s="24"/>
      <c r="BM5" s="24"/>
      <c r="BN5" s="24"/>
      <c r="BO5" s="24"/>
      <c r="BP5" s="1"/>
      <c r="BQ5" s="24"/>
      <c r="BR5" s="24"/>
      <c r="BS5" s="24"/>
      <c r="BT5" s="24"/>
      <c r="BU5" s="24"/>
      <c r="BV5" s="24"/>
      <c r="BW5" s="24"/>
      <c r="BX5" s="1"/>
      <c r="BY5" s="24"/>
      <c r="BZ5" s="24"/>
      <c r="CA5" s="24"/>
      <c r="CB5" s="24"/>
      <c r="CC5" s="24"/>
      <c r="CD5" s="24"/>
      <c r="CE5" s="24"/>
      <c r="CF5" s="1"/>
      <c r="CG5" s="24"/>
      <c r="CH5" s="24"/>
      <c r="CI5" s="24"/>
      <c r="CJ5" s="24"/>
      <c r="CK5" s="24"/>
      <c r="CL5" s="24"/>
      <c r="CM5" s="24"/>
      <c r="CN5" s="1"/>
      <c r="CO5" s="24"/>
      <c r="CP5" s="24"/>
      <c r="CQ5" s="24"/>
      <c r="CR5" s="24"/>
      <c r="CS5" s="24"/>
      <c r="CT5" s="24"/>
      <c r="CU5" s="24"/>
      <c r="CV5" s="1"/>
      <c r="CW5" s="24"/>
      <c r="CX5" s="24"/>
      <c r="CY5" s="24"/>
      <c r="CZ5" s="24"/>
      <c r="DA5" s="24"/>
      <c r="DB5" s="24"/>
      <c r="DC5" s="24"/>
      <c r="DD5" s="1"/>
      <c r="DE5" s="24"/>
      <c r="DF5" s="24"/>
      <c r="DG5" s="24"/>
      <c r="DH5" s="24"/>
      <c r="DI5" s="24"/>
      <c r="DJ5" s="24"/>
      <c r="DK5" s="24"/>
      <c r="DL5" s="1"/>
      <c r="DM5" s="24"/>
      <c r="DN5" s="24"/>
      <c r="DO5" s="24"/>
      <c r="DP5" s="24"/>
      <c r="DQ5" s="24"/>
      <c r="DR5" s="24"/>
      <c r="DS5" s="24"/>
      <c r="DT5" s="1"/>
      <c r="DU5" s="24"/>
      <c r="DV5" s="24"/>
      <c r="DW5" s="24"/>
      <c r="DX5" s="24"/>
      <c r="DY5" s="24"/>
      <c r="DZ5" s="24"/>
      <c r="EA5" s="24"/>
      <c r="EB5" s="1"/>
      <c r="EC5" s="24"/>
      <c r="ED5" s="24"/>
      <c r="EE5" s="24"/>
      <c r="EF5" s="24"/>
      <c r="EG5" s="24"/>
      <c r="EH5" s="24"/>
      <c r="EI5" s="24"/>
      <c r="EJ5" s="1"/>
      <c r="EK5" s="24"/>
      <c r="EL5" s="24"/>
      <c r="EM5" s="24"/>
      <c r="EN5" s="24"/>
      <c r="EO5" s="24"/>
      <c r="EP5" s="24"/>
      <c r="EQ5" s="24"/>
      <c r="ER5" s="1"/>
      <c r="ES5" s="24"/>
      <c r="ET5" s="24"/>
      <c r="EU5" s="24"/>
      <c r="EV5" s="24"/>
      <c r="EW5" s="24"/>
      <c r="EX5" s="24"/>
      <c r="EY5" s="24"/>
      <c r="EZ5" s="1"/>
      <c r="FA5" s="24"/>
      <c r="FB5" s="24"/>
      <c r="FC5" s="24"/>
      <c r="FD5" s="24"/>
      <c r="FE5" s="24"/>
      <c r="FF5" s="24"/>
      <c r="FG5" s="24"/>
      <c r="FH5" s="1"/>
      <c r="FI5" s="24"/>
      <c r="FJ5" s="24"/>
      <c r="FK5" s="24"/>
      <c r="FL5" s="24"/>
      <c r="FM5" s="24"/>
      <c r="FN5" s="24"/>
      <c r="FO5" s="24"/>
      <c r="FP5" s="1"/>
      <c r="FQ5" s="24"/>
      <c r="FR5" s="24"/>
      <c r="FS5" s="24"/>
      <c r="FT5" s="24"/>
      <c r="FU5" s="24"/>
      <c r="FV5" s="24"/>
      <c r="FW5" s="24"/>
      <c r="FX5" s="1"/>
      <c r="FY5" s="24"/>
      <c r="FZ5" s="24"/>
      <c r="GA5" s="24"/>
      <c r="GB5" s="24"/>
      <c r="GC5" s="24"/>
      <c r="GD5" s="24"/>
      <c r="GE5" s="24"/>
      <c r="GF5" s="1"/>
      <c r="GG5" s="24"/>
      <c r="GH5" s="24"/>
      <c r="GI5" s="24"/>
      <c r="GJ5" s="24"/>
      <c r="GK5" s="24"/>
      <c r="GL5" s="24"/>
      <c r="GM5" s="24"/>
      <c r="GN5" s="1"/>
      <c r="GO5" s="24"/>
      <c r="GP5" s="24"/>
      <c r="GQ5" s="24"/>
      <c r="GR5" s="24"/>
      <c r="GS5" s="24"/>
      <c r="GT5" s="24"/>
      <c r="GU5" s="24"/>
      <c r="GV5" s="1"/>
      <c r="GW5" s="24"/>
      <c r="GX5" s="24"/>
      <c r="GY5" s="24"/>
      <c r="GZ5" s="24"/>
      <c r="HA5" s="24"/>
      <c r="HB5" s="24"/>
      <c r="HC5" s="24"/>
      <c r="HD5" s="1"/>
      <c r="HE5" s="24"/>
      <c r="HF5" s="24"/>
      <c r="HG5" s="24"/>
      <c r="HH5" s="24"/>
      <c r="HI5" s="24"/>
      <c r="HJ5" s="24"/>
      <c r="HK5" s="24"/>
      <c r="HL5" s="1"/>
      <c r="HM5" s="24"/>
      <c r="HN5" s="24"/>
      <c r="HO5" s="24"/>
      <c r="HP5" s="24"/>
      <c r="HQ5" s="24"/>
      <c r="HR5" s="24"/>
      <c r="HS5" s="24"/>
      <c r="HT5" s="1"/>
      <c r="HU5" s="24"/>
      <c r="HV5" s="24"/>
      <c r="HW5" s="24"/>
      <c r="HX5" s="24"/>
      <c r="HY5" s="24"/>
      <c r="HZ5" s="24"/>
      <c r="IA5" s="24"/>
      <c r="IB5" s="1"/>
      <c r="IC5" s="24"/>
      <c r="ID5" s="24"/>
      <c r="IE5" s="24"/>
      <c r="IF5" s="24"/>
      <c r="IG5" s="24"/>
      <c r="IH5" s="24"/>
      <c r="II5" s="24"/>
      <c r="IJ5" s="1"/>
      <c r="IK5" s="24"/>
      <c r="IL5" s="24"/>
      <c r="IM5" s="24"/>
      <c r="IN5" s="24"/>
      <c r="IO5" s="24"/>
      <c r="IP5" s="24"/>
      <c r="IQ5" s="24"/>
      <c r="IR5" s="1"/>
    </row>
    <row r="6" spans="1:252">
      <c r="A6" s="24"/>
      <c r="B6" s="24"/>
      <c r="C6" s="24"/>
      <c r="D6" s="24"/>
      <c r="E6" s="24"/>
      <c r="F6" s="24"/>
      <c r="G6" s="23" t="s">
        <v>71</v>
      </c>
      <c r="H6" s="24"/>
      <c r="I6" s="24"/>
      <c r="J6" s="24"/>
      <c r="K6" s="24"/>
      <c r="L6" s="1"/>
      <c r="M6" s="24"/>
      <c r="N6" s="24"/>
      <c r="O6" s="24"/>
      <c r="P6" s="24"/>
      <c r="Q6" s="24"/>
      <c r="R6" s="24"/>
      <c r="S6" s="24"/>
      <c r="T6" s="1"/>
      <c r="U6" s="24"/>
      <c r="V6" s="24"/>
      <c r="W6" s="24"/>
      <c r="X6" s="24"/>
      <c r="Y6" s="24"/>
      <c r="Z6" s="24"/>
      <c r="AA6" s="24"/>
      <c r="AB6" s="1"/>
      <c r="AC6" s="24"/>
      <c r="AD6" s="24"/>
      <c r="AE6" s="24"/>
      <c r="AF6" s="24"/>
      <c r="AG6" s="24"/>
      <c r="AH6" s="24"/>
      <c r="AI6" s="24"/>
      <c r="AJ6" s="1"/>
      <c r="AK6" s="24"/>
      <c r="AL6" s="24"/>
      <c r="AM6" s="24"/>
      <c r="AN6" s="24"/>
      <c r="AO6" s="24"/>
      <c r="AP6" s="24"/>
      <c r="AQ6" s="24"/>
      <c r="AR6" s="1"/>
      <c r="AS6" s="24"/>
      <c r="AT6" s="24"/>
      <c r="AU6" s="24"/>
      <c r="AV6" s="24"/>
      <c r="AW6" s="24"/>
      <c r="AX6" s="24"/>
      <c r="AY6" s="24"/>
      <c r="AZ6" s="1"/>
      <c r="BA6" s="24"/>
      <c r="BB6" s="24"/>
      <c r="BC6" s="24"/>
      <c r="BD6" s="24"/>
      <c r="BE6" s="24"/>
      <c r="BF6" s="24"/>
      <c r="BG6" s="24"/>
      <c r="BH6" s="1"/>
      <c r="BI6" s="24"/>
      <c r="BJ6" s="24"/>
      <c r="BK6" s="24"/>
      <c r="BL6" s="24"/>
      <c r="BM6" s="24"/>
      <c r="BN6" s="24"/>
      <c r="BO6" s="24"/>
      <c r="BP6" s="1"/>
      <c r="BQ6" s="24"/>
      <c r="BR6" s="24"/>
      <c r="BS6" s="24"/>
      <c r="BT6" s="24"/>
      <c r="BU6" s="24"/>
      <c r="BV6" s="24"/>
      <c r="BW6" s="24"/>
      <c r="BX6" s="1"/>
      <c r="BY6" s="24"/>
      <c r="BZ6" s="24"/>
      <c r="CA6" s="24"/>
      <c r="CB6" s="24"/>
      <c r="CC6" s="24"/>
      <c r="CD6" s="24"/>
      <c r="CE6" s="24"/>
      <c r="CF6" s="1"/>
      <c r="CG6" s="24"/>
      <c r="CH6" s="24"/>
      <c r="CI6" s="24"/>
      <c r="CJ6" s="24"/>
      <c r="CK6" s="24"/>
      <c r="CL6" s="24"/>
      <c r="CM6" s="24"/>
      <c r="CN6" s="1"/>
      <c r="CO6" s="24"/>
      <c r="CP6" s="24"/>
      <c r="CQ6" s="24"/>
      <c r="CR6" s="24"/>
      <c r="CS6" s="24"/>
      <c r="CT6" s="24"/>
      <c r="CU6" s="24"/>
      <c r="CV6" s="1"/>
      <c r="CW6" s="24"/>
      <c r="CX6" s="24"/>
      <c r="CY6" s="24"/>
      <c r="CZ6" s="24"/>
      <c r="DA6" s="24"/>
      <c r="DB6" s="24"/>
      <c r="DC6" s="24"/>
      <c r="DD6" s="1"/>
      <c r="DE6" s="24"/>
      <c r="DF6" s="24"/>
      <c r="DG6" s="24"/>
      <c r="DH6" s="24"/>
      <c r="DI6" s="24"/>
      <c r="DJ6" s="24"/>
      <c r="DK6" s="24"/>
      <c r="DL6" s="1"/>
      <c r="DM6" s="24"/>
      <c r="DN6" s="24"/>
      <c r="DO6" s="24"/>
      <c r="DP6" s="24"/>
      <c r="DQ6" s="24"/>
      <c r="DR6" s="24"/>
      <c r="DS6" s="24"/>
      <c r="DT6" s="1"/>
      <c r="DU6" s="24"/>
      <c r="DV6" s="24"/>
      <c r="DW6" s="24"/>
      <c r="DX6" s="24"/>
      <c r="DY6" s="24"/>
      <c r="DZ6" s="24"/>
      <c r="EA6" s="24"/>
      <c r="EB6" s="1"/>
      <c r="EC6" s="24"/>
      <c r="ED6" s="24"/>
      <c r="EE6" s="24"/>
      <c r="EF6" s="24"/>
      <c r="EG6" s="24"/>
      <c r="EH6" s="24"/>
      <c r="EI6" s="24"/>
      <c r="EJ6" s="1"/>
      <c r="EK6" s="24"/>
      <c r="EL6" s="24"/>
      <c r="EM6" s="24"/>
      <c r="EN6" s="24"/>
      <c r="EO6" s="24"/>
      <c r="EP6" s="24"/>
      <c r="EQ6" s="24"/>
      <c r="ER6" s="1"/>
      <c r="ES6" s="24"/>
      <c r="ET6" s="24"/>
      <c r="EU6" s="24"/>
      <c r="EV6" s="24"/>
      <c r="EW6" s="24"/>
      <c r="EX6" s="24"/>
      <c r="EY6" s="24"/>
      <c r="EZ6" s="1"/>
      <c r="FA6" s="24"/>
      <c r="FB6" s="24"/>
      <c r="FC6" s="24"/>
      <c r="FD6" s="24"/>
      <c r="FE6" s="24"/>
      <c r="FF6" s="24"/>
      <c r="FG6" s="24"/>
      <c r="FH6" s="1"/>
      <c r="FI6" s="24"/>
      <c r="FJ6" s="24"/>
      <c r="FK6" s="24"/>
      <c r="FL6" s="24"/>
      <c r="FM6" s="24"/>
      <c r="FN6" s="24"/>
      <c r="FO6" s="24"/>
      <c r="FP6" s="1"/>
      <c r="FQ6" s="24"/>
      <c r="FR6" s="24"/>
      <c r="FS6" s="24"/>
      <c r="FT6" s="24"/>
      <c r="FU6" s="24"/>
      <c r="FV6" s="24"/>
      <c r="FW6" s="24"/>
      <c r="FX6" s="1"/>
      <c r="FY6" s="24"/>
      <c r="FZ6" s="24"/>
      <c r="GA6" s="24"/>
      <c r="GB6" s="24"/>
      <c r="GC6" s="24"/>
      <c r="GD6" s="24"/>
      <c r="GE6" s="24"/>
      <c r="GF6" s="1"/>
      <c r="GG6" s="24"/>
      <c r="GH6" s="24"/>
      <c r="GI6" s="24"/>
      <c r="GJ6" s="24"/>
      <c r="GK6" s="24"/>
      <c r="GL6" s="24"/>
      <c r="GM6" s="24"/>
      <c r="GN6" s="1"/>
      <c r="GO6" s="24"/>
      <c r="GP6" s="24"/>
      <c r="GQ6" s="24"/>
      <c r="GR6" s="24"/>
      <c r="GS6" s="24"/>
      <c r="GT6" s="24"/>
      <c r="GU6" s="24"/>
      <c r="GV6" s="1"/>
      <c r="GW6" s="24"/>
      <c r="GX6" s="24"/>
      <c r="GY6" s="24"/>
      <c r="GZ6" s="24"/>
      <c r="HA6" s="24"/>
      <c r="HB6" s="24"/>
      <c r="HC6" s="24"/>
      <c r="HD6" s="1"/>
      <c r="HE6" s="24"/>
      <c r="HF6" s="24"/>
      <c r="HG6" s="24"/>
      <c r="HH6" s="24"/>
      <c r="HI6" s="24"/>
      <c r="HJ6" s="24"/>
      <c r="HK6" s="24"/>
      <c r="HL6" s="1"/>
      <c r="HM6" s="24"/>
      <c r="HN6" s="24"/>
      <c r="HO6" s="24"/>
      <c r="HP6" s="24"/>
      <c r="HQ6" s="24"/>
      <c r="HR6" s="24"/>
      <c r="HS6" s="24"/>
      <c r="HT6" s="1"/>
      <c r="HU6" s="24"/>
      <c r="HV6" s="24"/>
      <c r="HW6" s="24"/>
      <c r="HX6" s="24"/>
      <c r="HY6" s="24"/>
      <c r="HZ6" s="24"/>
      <c r="IA6" s="24"/>
      <c r="IB6" s="1"/>
      <c r="IC6" s="24"/>
      <c r="ID6" s="24"/>
      <c r="IE6" s="24"/>
      <c r="IF6" s="24"/>
      <c r="IG6" s="24"/>
      <c r="IH6" s="24"/>
      <c r="II6" s="24"/>
      <c r="IJ6" s="1"/>
      <c r="IK6" s="24"/>
      <c r="IL6" s="24"/>
      <c r="IM6" s="24"/>
      <c r="IN6" s="24"/>
      <c r="IO6" s="24"/>
      <c r="IP6" s="24"/>
      <c r="IQ6" s="24"/>
      <c r="IR6" s="1"/>
    </row>
    <row r="7" spans="1:252" ht="90" customHeight="1">
      <c r="A7" s="219" t="s">
        <v>12</v>
      </c>
      <c r="B7" s="219"/>
      <c r="C7" s="219"/>
      <c r="D7" s="219" t="s">
        <v>1</v>
      </c>
      <c r="E7" s="219"/>
      <c r="F7" s="219" t="s">
        <v>3</v>
      </c>
      <c r="G7" s="221" t="s">
        <v>20</v>
      </c>
    </row>
    <row r="8" spans="1:252" ht="33.75" customHeight="1">
      <c r="A8" s="44" t="s">
        <v>13</v>
      </c>
      <c r="B8" s="44" t="s">
        <v>14</v>
      </c>
      <c r="C8" s="44" t="s">
        <v>15</v>
      </c>
      <c r="D8" s="44" t="s">
        <v>16</v>
      </c>
      <c r="E8" s="44" t="s">
        <v>17</v>
      </c>
      <c r="F8" s="219"/>
      <c r="G8" s="44" t="s">
        <v>74</v>
      </c>
    </row>
    <row r="9" spans="1:252">
      <c r="A9" s="220" t="s">
        <v>4</v>
      </c>
      <c r="B9" s="220"/>
      <c r="C9" s="220"/>
      <c r="D9" s="220"/>
      <c r="E9" s="220"/>
      <c r="F9" s="220"/>
      <c r="G9" s="42" t="s">
        <v>79</v>
      </c>
    </row>
    <row r="10" spans="1:252">
      <c r="A10" s="186" t="s">
        <v>18</v>
      </c>
      <c r="B10" s="183"/>
      <c r="C10" s="183"/>
      <c r="D10" s="183"/>
      <c r="E10" s="183"/>
      <c r="F10" s="46" t="s">
        <v>24</v>
      </c>
      <c r="G10" s="42" t="s">
        <v>79</v>
      </c>
    </row>
    <row r="11" spans="1:252">
      <c r="A11" s="186"/>
      <c r="B11" s="183"/>
      <c r="C11" s="183"/>
      <c r="D11" s="183"/>
      <c r="E11" s="183"/>
      <c r="F11" s="46" t="s">
        <v>2</v>
      </c>
      <c r="G11" s="47"/>
    </row>
    <row r="12" spans="1:252" ht="34.5">
      <c r="A12" s="186"/>
      <c r="B12" s="186" t="s">
        <v>23</v>
      </c>
      <c r="C12" s="183"/>
      <c r="D12" s="183"/>
      <c r="E12" s="183"/>
      <c r="F12" s="48" t="s">
        <v>25</v>
      </c>
      <c r="G12" s="42" t="s">
        <v>79</v>
      </c>
    </row>
    <row r="13" spans="1:252">
      <c r="A13" s="186"/>
      <c r="B13" s="186"/>
      <c r="C13" s="183"/>
      <c r="D13" s="183"/>
      <c r="E13" s="183"/>
      <c r="F13" s="46" t="s">
        <v>2</v>
      </c>
      <c r="G13" s="47"/>
    </row>
    <row r="14" spans="1:252" ht="34.5">
      <c r="A14" s="186"/>
      <c r="B14" s="186"/>
      <c r="C14" s="186" t="s">
        <v>18</v>
      </c>
      <c r="D14" s="183"/>
      <c r="E14" s="183"/>
      <c r="F14" s="48" t="s">
        <v>25</v>
      </c>
      <c r="G14" s="42" t="s">
        <v>79</v>
      </c>
    </row>
    <row r="15" spans="1:252">
      <c r="A15" s="186"/>
      <c r="B15" s="186"/>
      <c r="C15" s="186"/>
      <c r="D15" s="183"/>
      <c r="E15" s="183"/>
      <c r="F15" s="46" t="s">
        <v>2</v>
      </c>
      <c r="G15" s="49"/>
    </row>
    <row r="16" spans="1:252" ht="34.5">
      <c r="A16" s="186"/>
      <c r="B16" s="186"/>
      <c r="C16" s="186"/>
      <c r="D16" s="183"/>
      <c r="E16" s="183"/>
      <c r="F16" s="48" t="s">
        <v>21</v>
      </c>
      <c r="G16" s="42" t="s">
        <v>79</v>
      </c>
    </row>
    <row r="17" spans="1:7">
      <c r="A17" s="186"/>
      <c r="B17" s="186"/>
      <c r="C17" s="186"/>
      <c r="D17" s="183"/>
      <c r="E17" s="183"/>
      <c r="F17" s="46" t="s">
        <v>2</v>
      </c>
      <c r="G17" s="49"/>
    </row>
    <row r="18" spans="1:7">
      <c r="A18" s="186"/>
      <c r="B18" s="186"/>
      <c r="C18" s="186"/>
      <c r="D18" s="184">
        <v>1212</v>
      </c>
      <c r="E18" s="183"/>
      <c r="F18" s="50" t="s">
        <v>22</v>
      </c>
      <c r="G18" s="42" t="s">
        <v>79</v>
      </c>
    </row>
    <row r="19" spans="1:7">
      <c r="A19" s="186"/>
      <c r="B19" s="186"/>
      <c r="C19" s="186"/>
      <c r="D19" s="184"/>
      <c r="E19" s="183"/>
      <c r="F19" s="50" t="s">
        <v>19</v>
      </c>
      <c r="G19" s="49"/>
    </row>
    <row r="20" spans="1:7" ht="34.5">
      <c r="A20" s="186"/>
      <c r="B20" s="186"/>
      <c r="C20" s="186"/>
      <c r="D20" s="184"/>
      <c r="E20" s="184">
        <v>12007</v>
      </c>
      <c r="F20" s="48" t="s">
        <v>34</v>
      </c>
      <c r="G20" s="42" t="s">
        <v>79</v>
      </c>
    </row>
    <row r="21" spans="1:7">
      <c r="A21" s="186"/>
      <c r="B21" s="186"/>
      <c r="C21" s="186"/>
      <c r="D21" s="184"/>
      <c r="E21" s="184"/>
      <c r="F21" s="50" t="s">
        <v>26</v>
      </c>
      <c r="G21" s="47"/>
    </row>
    <row r="22" spans="1:7">
      <c r="A22" s="186"/>
      <c r="B22" s="186"/>
      <c r="C22" s="186"/>
      <c r="D22" s="184"/>
      <c r="E22" s="184"/>
      <c r="F22" s="50" t="s">
        <v>27</v>
      </c>
      <c r="G22" s="51">
        <f>-G29-G36-G43-G50-G57-G64-G71-G78-G85</f>
        <v>-532121.5</v>
      </c>
    </row>
    <row r="23" spans="1:7" ht="34.5">
      <c r="A23" s="186"/>
      <c r="B23" s="186"/>
      <c r="C23" s="186"/>
      <c r="D23" s="184"/>
      <c r="E23" s="184"/>
      <c r="F23" s="50" t="s">
        <v>28</v>
      </c>
      <c r="G23" s="51"/>
    </row>
    <row r="24" spans="1:7">
      <c r="A24" s="186"/>
      <c r="B24" s="186"/>
      <c r="C24" s="186"/>
      <c r="D24" s="184"/>
      <c r="E24" s="184"/>
      <c r="F24" s="50" t="s">
        <v>29</v>
      </c>
      <c r="G24" s="51">
        <f>G22</f>
        <v>-532121.5</v>
      </c>
    </row>
    <row r="25" spans="1:7">
      <c r="A25" s="186"/>
      <c r="B25" s="186"/>
      <c r="C25" s="186"/>
      <c r="D25" s="184"/>
      <c r="E25" s="184"/>
      <c r="F25" s="50" t="s">
        <v>30</v>
      </c>
      <c r="G25" s="51">
        <f>G24</f>
        <v>-532121.5</v>
      </c>
    </row>
    <row r="26" spans="1:7">
      <c r="A26" s="186"/>
      <c r="B26" s="186"/>
      <c r="C26" s="186"/>
      <c r="D26" s="184"/>
      <c r="E26" s="184"/>
      <c r="F26" s="50" t="s">
        <v>31</v>
      </c>
      <c r="G26" s="51">
        <f t="shared" ref="G26:G28" si="0">G24</f>
        <v>-532121.5</v>
      </c>
    </row>
    <row r="27" spans="1:7" ht="34.5">
      <c r="A27" s="186"/>
      <c r="B27" s="186"/>
      <c r="C27" s="186"/>
      <c r="D27" s="184"/>
      <c r="E27" s="184"/>
      <c r="F27" s="52" t="s">
        <v>32</v>
      </c>
      <c r="G27" s="51">
        <f t="shared" si="0"/>
        <v>-532121.5</v>
      </c>
    </row>
    <row r="28" spans="1:7">
      <c r="A28" s="186"/>
      <c r="B28" s="186"/>
      <c r="C28" s="186"/>
      <c r="D28" s="184"/>
      <c r="E28" s="184"/>
      <c r="F28" s="50" t="s">
        <v>33</v>
      </c>
      <c r="G28" s="51">
        <f t="shared" si="0"/>
        <v>-532121.5</v>
      </c>
    </row>
    <row r="29" spans="1:7">
      <c r="A29" s="113"/>
      <c r="B29" s="113"/>
      <c r="C29" s="113"/>
      <c r="D29" s="112"/>
      <c r="E29" s="112"/>
      <c r="F29" s="119" t="s">
        <v>123</v>
      </c>
      <c r="G29" s="93">
        <f>'1'!D20</f>
        <v>27955.9</v>
      </c>
    </row>
    <row r="30" spans="1:7" ht="34.5">
      <c r="A30" s="113"/>
      <c r="B30" s="113"/>
      <c r="C30" s="113"/>
      <c r="D30" s="112"/>
      <c r="E30" s="112"/>
      <c r="F30" s="50" t="s">
        <v>28</v>
      </c>
      <c r="G30" s="51"/>
    </row>
    <row r="31" spans="1:7">
      <c r="A31" s="113"/>
      <c r="B31" s="113"/>
      <c r="C31" s="113"/>
      <c r="D31" s="112"/>
      <c r="E31" s="112"/>
      <c r="F31" s="45" t="s">
        <v>29</v>
      </c>
      <c r="G31" s="51">
        <v>27955.9</v>
      </c>
    </row>
    <row r="32" spans="1:7">
      <c r="A32" s="113"/>
      <c r="B32" s="113"/>
      <c r="C32" s="113"/>
      <c r="D32" s="112"/>
      <c r="E32" s="112"/>
      <c r="F32" s="45" t="s">
        <v>30</v>
      </c>
      <c r="G32" s="51">
        <v>27955.9</v>
      </c>
    </row>
    <row r="33" spans="1:7">
      <c r="A33" s="113"/>
      <c r="B33" s="113"/>
      <c r="C33" s="113"/>
      <c r="D33" s="112"/>
      <c r="E33" s="112"/>
      <c r="F33" s="45" t="s">
        <v>31</v>
      </c>
      <c r="G33" s="51">
        <v>27955.9</v>
      </c>
    </row>
    <row r="34" spans="1:7" ht="34.5">
      <c r="A34" s="168"/>
      <c r="B34" s="168"/>
      <c r="C34" s="168"/>
      <c r="D34" s="167"/>
      <c r="E34" s="167"/>
      <c r="F34" s="94" t="s">
        <v>32</v>
      </c>
      <c r="G34" s="51">
        <v>27955.9</v>
      </c>
    </row>
    <row r="35" spans="1:7">
      <c r="A35" s="168"/>
      <c r="B35" s="168"/>
      <c r="C35" s="168"/>
      <c r="D35" s="167"/>
      <c r="E35" s="167"/>
      <c r="F35" s="45" t="s">
        <v>33</v>
      </c>
      <c r="G35" s="51">
        <v>27955.9</v>
      </c>
    </row>
    <row r="36" spans="1:7">
      <c r="A36" s="168"/>
      <c r="B36" s="168"/>
      <c r="C36" s="168"/>
      <c r="D36" s="167"/>
      <c r="E36" s="167"/>
      <c r="F36" s="109" t="s">
        <v>92</v>
      </c>
      <c r="G36" s="93">
        <f>'1'!D24</f>
        <v>34225.1</v>
      </c>
    </row>
    <row r="37" spans="1:7" ht="34.5">
      <c r="A37" s="168"/>
      <c r="B37" s="168"/>
      <c r="C37" s="168"/>
      <c r="D37" s="167"/>
      <c r="E37" s="167"/>
      <c r="F37" s="50" t="s">
        <v>28</v>
      </c>
      <c r="G37" s="51"/>
    </row>
    <row r="38" spans="1:7">
      <c r="A38" s="168"/>
      <c r="B38" s="168"/>
      <c r="C38" s="168"/>
      <c r="D38" s="167"/>
      <c r="E38" s="167"/>
      <c r="F38" s="50" t="s">
        <v>29</v>
      </c>
      <c r="G38" s="51">
        <v>34225.1</v>
      </c>
    </row>
    <row r="39" spans="1:7">
      <c r="A39" s="168"/>
      <c r="B39" s="168"/>
      <c r="C39" s="168"/>
      <c r="D39" s="167"/>
      <c r="E39" s="167"/>
      <c r="F39" s="50" t="s">
        <v>30</v>
      </c>
      <c r="G39" s="51">
        <v>34225.1</v>
      </c>
    </row>
    <row r="40" spans="1:7">
      <c r="A40" s="168"/>
      <c r="B40" s="168"/>
      <c r="C40" s="168"/>
      <c r="D40" s="167"/>
      <c r="E40" s="167"/>
      <c r="F40" s="50" t="s">
        <v>31</v>
      </c>
      <c r="G40" s="51">
        <v>34225.1</v>
      </c>
    </row>
    <row r="41" spans="1:7" ht="34.5">
      <c r="A41" s="168"/>
      <c r="B41" s="168"/>
      <c r="C41" s="168"/>
      <c r="D41" s="167"/>
      <c r="E41" s="167"/>
      <c r="F41" s="50" t="s">
        <v>32</v>
      </c>
      <c r="G41" s="51">
        <v>34225.1</v>
      </c>
    </row>
    <row r="42" spans="1:7">
      <c r="A42" s="168"/>
      <c r="B42" s="168"/>
      <c r="C42" s="168"/>
      <c r="D42" s="167"/>
      <c r="E42" s="167"/>
      <c r="F42" s="50" t="s">
        <v>33</v>
      </c>
      <c r="G42" s="51">
        <v>34225.1</v>
      </c>
    </row>
    <row r="43" spans="1:7">
      <c r="A43" s="45"/>
      <c r="B43" s="45"/>
      <c r="C43" s="45"/>
      <c r="D43" s="45"/>
      <c r="E43" s="45"/>
      <c r="F43" s="109" t="s">
        <v>73</v>
      </c>
      <c r="G43" s="93">
        <f>'1'!D29</f>
        <v>25479.9</v>
      </c>
    </row>
    <row r="44" spans="1:7" ht="34.5">
      <c r="A44" s="45"/>
      <c r="B44" s="45"/>
      <c r="C44" s="45"/>
      <c r="D44" s="45"/>
      <c r="E44" s="45"/>
      <c r="F44" s="50" t="s">
        <v>28</v>
      </c>
      <c r="G44" s="51"/>
    </row>
    <row r="45" spans="1:7">
      <c r="A45" s="45"/>
      <c r="B45" s="45"/>
      <c r="C45" s="45"/>
      <c r="D45" s="45"/>
      <c r="E45" s="45"/>
      <c r="F45" s="50" t="s">
        <v>29</v>
      </c>
      <c r="G45" s="51">
        <f>G43</f>
        <v>25479.9</v>
      </c>
    </row>
    <row r="46" spans="1:7">
      <c r="A46" s="45"/>
      <c r="B46" s="45"/>
      <c r="C46" s="45"/>
      <c r="D46" s="45"/>
      <c r="E46" s="45"/>
      <c r="F46" s="50" t="s">
        <v>30</v>
      </c>
      <c r="G46" s="51">
        <f t="shared" ref="G46:G49" si="1">G45</f>
        <v>25479.9</v>
      </c>
    </row>
    <row r="47" spans="1:7">
      <c r="A47" s="45"/>
      <c r="B47" s="45"/>
      <c r="C47" s="45"/>
      <c r="D47" s="45"/>
      <c r="E47" s="45"/>
      <c r="F47" s="50" t="s">
        <v>31</v>
      </c>
      <c r="G47" s="51">
        <f t="shared" si="1"/>
        <v>25479.9</v>
      </c>
    </row>
    <row r="48" spans="1:7" ht="34.5">
      <c r="A48" s="45"/>
      <c r="B48" s="45"/>
      <c r="C48" s="45"/>
      <c r="D48" s="45"/>
      <c r="E48" s="45"/>
      <c r="F48" s="52" t="s">
        <v>32</v>
      </c>
      <c r="G48" s="51">
        <f t="shared" si="1"/>
        <v>25479.9</v>
      </c>
    </row>
    <row r="49" spans="1:7">
      <c r="A49" s="45"/>
      <c r="B49" s="45"/>
      <c r="C49" s="45"/>
      <c r="D49" s="45"/>
      <c r="E49" s="45"/>
      <c r="F49" s="50" t="s">
        <v>33</v>
      </c>
      <c r="G49" s="51">
        <f t="shared" si="1"/>
        <v>25479.9</v>
      </c>
    </row>
    <row r="50" spans="1:7">
      <c r="A50" s="45"/>
      <c r="B50" s="45"/>
      <c r="C50" s="45"/>
      <c r="D50" s="45"/>
      <c r="E50" s="45"/>
      <c r="F50" s="109" t="s">
        <v>87</v>
      </c>
      <c r="G50" s="93">
        <f>'1'!D33</f>
        <v>112130.8</v>
      </c>
    </row>
    <row r="51" spans="1:7" ht="34.5">
      <c r="A51" s="45"/>
      <c r="B51" s="45"/>
      <c r="C51" s="45"/>
      <c r="D51" s="45"/>
      <c r="E51" s="45"/>
      <c r="F51" s="50" t="s">
        <v>28</v>
      </c>
      <c r="G51" s="51"/>
    </row>
    <row r="52" spans="1:7">
      <c r="A52" s="45"/>
      <c r="B52" s="45"/>
      <c r="C52" s="45"/>
      <c r="D52" s="45"/>
      <c r="E52" s="45"/>
      <c r="F52" s="50" t="s">
        <v>29</v>
      </c>
      <c r="G52" s="51">
        <f>G50</f>
        <v>112130.8</v>
      </c>
    </row>
    <row r="53" spans="1:7">
      <c r="A53" s="45"/>
      <c r="B53" s="45"/>
      <c r="C53" s="45"/>
      <c r="D53" s="45"/>
      <c r="E53" s="45"/>
      <c r="F53" s="50" t="s">
        <v>30</v>
      </c>
      <c r="G53" s="51">
        <f>G52</f>
        <v>112130.8</v>
      </c>
    </row>
    <row r="54" spans="1:7">
      <c r="A54" s="45"/>
      <c r="B54" s="45"/>
      <c r="C54" s="45"/>
      <c r="D54" s="45"/>
      <c r="E54" s="45"/>
      <c r="F54" s="50" t="s">
        <v>31</v>
      </c>
      <c r="G54" s="51">
        <f>G50</f>
        <v>112130.8</v>
      </c>
    </row>
    <row r="55" spans="1:7" ht="34.5">
      <c r="A55" s="45"/>
      <c r="B55" s="45"/>
      <c r="C55" s="45"/>
      <c r="D55" s="45"/>
      <c r="E55" s="45"/>
      <c r="F55" s="52" t="s">
        <v>32</v>
      </c>
      <c r="G55" s="51">
        <f>G50</f>
        <v>112130.8</v>
      </c>
    </row>
    <row r="56" spans="1:7">
      <c r="A56" s="45"/>
      <c r="B56" s="45"/>
      <c r="C56" s="45"/>
      <c r="D56" s="45"/>
      <c r="E56" s="45"/>
      <c r="F56" s="50" t="s">
        <v>33</v>
      </c>
      <c r="G56" s="51">
        <f>G50</f>
        <v>112130.8</v>
      </c>
    </row>
    <row r="57" spans="1:7">
      <c r="A57" s="45"/>
      <c r="B57" s="45"/>
      <c r="C57" s="45"/>
      <c r="D57" s="45"/>
      <c r="E57" s="45"/>
      <c r="F57" s="109" t="s">
        <v>66</v>
      </c>
      <c r="G57" s="93">
        <f>'1'!D47</f>
        <v>28544.999999999996</v>
      </c>
    </row>
    <row r="58" spans="1:7" ht="34.5">
      <c r="A58" s="45"/>
      <c r="B58" s="45"/>
      <c r="C58" s="45"/>
      <c r="D58" s="45"/>
      <c r="E58" s="45"/>
      <c r="F58" s="50" t="s">
        <v>28</v>
      </c>
      <c r="G58" s="51"/>
    </row>
    <row r="59" spans="1:7">
      <c r="A59" s="45"/>
      <c r="B59" s="45"/>
      <c r="C59" s="45"/>
      <c r="D59" s="45"/>
      <c r="E59" s="45"/>
      <c r="F59" s="50" t="s">
        <v>29</v>
      </c>
      <c r="G59" s="51">
        <f>G60</f>
        <v>28544.999999999996</v>
      </c>
    </row>
    <row r="60" spans="1:7">
      <c r="A60" s="45"/>
      <c r="B60" s="45"/>
      <c r="C60" s="45"/>
      <c r="D60" s="45"/>
      <c r="E60" s="45"/>
      <c r="F60" s="50" t="s">
        <v>30</v>
      </c>
      <c r="G60" s="51">
        <f>G61</f>
        <v>28544.999999999996</v>
      </c>
    </row>
    <row r="61" spans="1:7">
      <c r="A61" s="45"/>
      <c r="B61" s="45"/>
      <c r="C61" s="45"/>
      <c r="D61" s="45"/>
      <c r="E61" s="45"/>
      <c r="F61" s="50" t="s">
        <v>31</v>
      </c>
      <c r="G61" s="51">
        <f>G62</f>
        <v>28544.999999999996</v>
      </c>
    </row>
    <row r="62" spans="1:7" ht="34.5">
      <c r="A62" s="45"/>
      <c r="B62" s="45"/>
      <c r="C62" s="45"/>
      <c r="D62" s="45"/>
      <c r="E62" s="45"/>
      <c r="F62" s="52" t="s">
        <v>32</v>
      </c>
      <c r="G62" s="51">
        <f>G63</f>
        <v>28544.999999999996</v>
      </c>
    </row>
    <row r="63" spans="1:7" ht="25.5" customHeight="1">
      <c r="A63" s="45"/>
      <c r="B63" s="45"/>
      <c r="C63" s="45"/>
      <c r="D63" s="45"/>
      <c r="E63" s="45"/>
      <c r="F63" s="50" t="s">
        <v>33</v>
      </c>
      <c r="G63" s="51">
        <f>G57</f>
        <v>28544.999999999996</v>
      </c>
    </row>
    <row r="64" spans="1:7">
      <c r="A64" s="45"/>
      <c r="B64" s="45"/>
      <c r="C64" s="45"/>
      <c r="D64" s="45"/>
      <c r="E64" s="45"/>
      <c r="F64" s="109" t="s">
        <v>76</v>
      </c>
      <c r="G64" s="93">
        <f>'1'!D39</f>
        <v>102787.70000000001</v>
      </c>
    </row>
    <row r="65" spans="1:7" ht="34.5">
      <c r="A65" s="45"/>
      <c r="B65" s="45"/>
      <c r="C65" s="45"/>
      <c r="D65" s="45"/>
      <c r="E65" s="45"/>
      <c r="F65" s="50" t="s">
        <v>28</v>
      </c>
      <c r="G65" s="93"/>
    </row>
    <row r="66" spans="1:7">
      <c r="A66" s="45"/>
      <c r="B66" s="45"/>
      <c r="C66" s="45"/>
      <c r="D66" s="45"/>
      <c r="E66" s="45"/>
      <c r="F66" s="50" t="s">
        <v>29</v>
      </c>
      <c r="G66" s="51">
        <f>G64</f>
        <v>102787.70000000001</v>
      </c>
    </row>
    <row r="67" spans="1:7">
      <c r="A67" s="45"/>
      <c r="B67" s="45"/>
      <c r="C67" s="45"/>
      <c r="D67" s="45"/>
      <c r="E67" s="45"/>
      <c r="F67" s="50" t="s">
        <v>30</v>
      </c>
      <c r="G67" s="51">
        <f>G68</f>
        <v>102787.70000000001</v>
      </c>
    </row>
    <row r="68" spans="1:7">
      <c r="A68" s="45"/>
      <c r="B68" s="45"/>
      <c r="C68" s="45"/>
      <c r="D68" s="45"/>
      <c r="E68" s="45"/>
      <c r="F68" s="50" t="s">
        <v>31</v>
      </c>
      <c r="G68" s="51">
        <f>G64</f>
        <v>102787.70000000001</v>
      </c>
    </row>
    <row r="69" spans="1:7" ht="34.5">
      <c r="A69" s="45"/>
      <c r="B69" s="45"/>
      <c r="C69" s="45"/>
      <c r="D69" s="45"/>
      <c r="E69" s="45"/>
      <c r="F69" s="52" t="s">
        <v>32</v>
      </c>
      <c r="G69" s="51">
        <f>G64</f>
        <v>102787.70000000001</v>
      </c>
    </row>
    <row r="70" spans="1:7">
      <c r="A70" s="45"/>
      <c r="B70" s="45"/>
      <c r="C70" s="45"/>
      <c r="D70" s="45"/>
      <c r="E70" s="45"/>
      <c r="F70" s="50" t="s">
        <v>33</v>
      </c>
      <c r="G70" s="51">
        <f>G64</f>
        <v>102787.70000000001</v>
      </c>
    </row>
    <row r="71" spans="1:7">
      <c r="A71" s="45"/>
      <c r="B71" s="45"/>
      <c r="C71" s="45"/>
      <c r="D71" s="45"/>
      <c r="E71" s="45"/>
      <c r="F71" s="110" t="s">
        <v>91</v>
      </c>
      <c r="G71" s="93">
        <f>'1'!D54</f>
        <v>30290.7</v>
      </c>
    </row>
    <row r="72" spans="1:7" ht="34.5">
      <c r="A72" s="45"/>
      <c r="B72" s="45"/>
      <c r="C72" s="45"/>
      <c r="D72" s="45"/>
      <c r="E72" s="45"/>
      <c r="F72" s="94" t="s">
        <v>28</v>
      </c>
      <c r="G72" s="93"/>
    </row>
    <row r="73" spans="1:7" ht="26.25" customHeight="1">
      <c r="A73" s="45"/>
      <c r="B73" s="45"/>
      <c r="C73" s="45"/>
      <c r="D73" s="45"/>
      <c r="E73" s="45"/>
      <c r="F73" s="94" t="s">
        <v>29</v>
      </c>
      <c r="G73" s="51">
        <v>30290.7</v>
      </c>
    </row>
    <row r="74" spans="1:7">
      <c r="A74" s="45"/>
      <c r="B74" s="45"/>
      <c r="C74" s="45"/>
      <c r="D74" s="45"/>
      <c r="E74" s="45"/>
      <c r="F74" s="94" t="s">
        <v>30</v>
      </c>
      <c r="G74" s="51">
        <v>30290.7</v>
      </c>
    </row>
    <row r="75" spans="1:7">
      <c r="A75" s="45"/>
      <c r="B75" s="45"/>
      <c r="C75" s="45"/>
      <c r="D75" s="45"/>
      <c r="E75" s="45"/>
      <c r="F75" s="94" t="s">
        <v>31</v>
      </c>
      <c r="G75" s="51">
        <v>30290.7</v>
      </c>
    </row>
    <row r="76" spans="1:7" ht="34.5">
      <c r="A76" s="45"/>
      <c r="B76" s="45"/>
      <c r="C76" s="45"/>
      <c r="D76" s="45"/>
      <c r="E76" s="45"/>
      <c r="F76" s="94" t="s">
        <v>32</v>
      </c>
      <c r="G76" s="51">
        <v>30290.7</v>
      </c>
    </row>
    <row r="77" spans="1:7">
      <c r="A77" s="45"/>
      <c r="B77" s="45"/>
      <c r="C77" s="45"/>
      <c r="D77" s="45"/>
      <c r="E77" s="45"/>
      <c r="F77" s="94" t="s">
        <v>33</v>
      </c>
      <c r="G77" s="51">
        <v>30290.7</v>
      </c>
    </row>
    <row r="78" spans="1:7">
      <c r="A78" s="45"/>
      <c r="B78" s="45"/>
      <c r="C78" s="45"/>
      <c r="D78" s="45"/>
      <c r="E78" s="45"/>
      <c r="F78" s="110" t="s">
        <v>124</v>
      </c>
      <c r="G78" s="93">
        <f>'1'!D58</f>
        <v>38593.199999999997</v>
      </c>
    </row>
    <row r="79" spans="1:7" ht="39" customHeight="1">
      <c r="A79" s="45"/>
      <c r="B79" s="45"/>
      <c r="C79" s="45"/>
      <c r="D79" s="45"/>
      <c r="E79" s="45"/>
      <c r="F79" s="94" t="s">
        <v>28</v>
      </c>
      <c r="G79" s="93"/>
    </row>
    <row r="80" spans="1:7">
      <c r="A80" s="45"/>
      <c r="B80" s="45"/>
      <c r="C80" s="45"/>
      <c r="D80" s="45"/>
      <c r="E80" s="45"/>
      <c r="F80" s="94" t="s">
        <v>29</v>
      </c>
      <c r="G80" s="51">
        <v>38593.199999999997</v>
      </c>
    </row>
    <row r="81" spans="1:7">
      <c r="A81" s="45"/>
      <c r="B81" s="45"/>
      <c r="C81" s="45"/>
      <c r="D81" s="45"/>
      <c r="E81" s="45"/>
      <c r="F81" s="94" t="s">
        <v>30</v>
      </c>
      <c r="G81" s="51">
        <v>38593.199999999997</v>
      </c>
    </row>
    <row r="82" spans="1:7">
      <c r="A82" s="45"/>
      <c r="B82" s="45"/>
      <c r="C82" s="45"/>
      <c r="D82" s="45"/>
      <c r="E82" s="45"/>
      <c r="F82" s="94" t="s">
        <v>31</v>
      </c>
      <c r="G82" s="51">
        <v>38593.199999999997</v>
      </c>
    </row>
    <row r="83" spans="1:7" ht="34.5">
      <c r="A83" s="45"/>
      <c r="B83" s="45"/>
      <c r="C83" s="45"/>
      <c r="D83" s="45"/>
      <c r="E83" s="45"/>
      <c r="F83" s="94" t="s">
        <v>32</v>
      </c>
      <c r="G83" s="51">
        <v>38593.199999999997</v>
      </c>
    </row>
    <row r="84" spans="1:7">
      <c r="A84" s="45"/>
      <c r="B84" s="45"/>
      <c r="C84" s="45"/>
      <c r="D84" s="45"/>
      <c r="E84" s="45"/>
      <c r="F84" s="94" t="s">
        <v>33</v>
      </c>
      <c r="G84" s="51">
        <v>38593.199999999997</v>
      </c>
    </row>
    <row r="85" spans="1:7">
      <c r="A85" s="45"/>
      <c r="B85" s="45"/>
      <c r="C85" s="45"/>
      <c r="D85" s="45"/>
      <c r="E85" s="45"/>
      <c r="F85" s="110" t="s">
        <v>133</v>
      </c>
      <c r="G85" s="93">
        <f>'1'!D62</f>
        <v>132113.20000000001</v>
      </c>
    </row>
    <row r="86" spans="1:7" ht="34.5">
      <c r="A86" s="45"/>
      <c r="B86" s="45"/>
      <c r="C86" s="45"/>
      <c r="D86" s="45"/>
      <c r="E86" s="45"/>
      <c r="F86" s="94" t="s">
        <v>28</v>
      </c>
      <c r="G86" s="93"/>
    </row>
    <row r="87" spans="1:7">
      <c r="A87" s="45"/>
      <c r="B87" s="45"/>
      <c r="C87" s="45"/>
      <c r="D87" s="45"/>
      <c r="E87" s="45"/>
      <c r="F87" s="94" t="s">
        <v>29</v>
      </c>
      <c r="G87" s="51">
        <v>132113.20000000001</v>
      </c>
    </row>
    <row r="88" spans="1:7">
      <c r="A88" s="45"/>
      <c r="B88" s="45"/>
      <c r="C88" s="45"/>
      <c r="D88" s="45"/>
      <c r="E88" s="45"/>
      <c r="F88" s="94" t="s">
        <v>30</v>
      </c>
      <c r="G88" s="51">
        <v>132113.20000000001</v>
      </c>
    </row>
    <row r="89" spans="1:7">
      <c r="A89" s="45"/>
      <c r="B89" s="45"/>
      <c r="C89" s="45"/>
      <c r="D89" s="45"/>
      <c r="E89" s="45"/>
      <c r="F89" s="94" t="s">
        <v>31</v>
      </c>
      <c r="G89" s="51">
        <v>132113.20000000001</v>
      </c>
    </row>
    <row r="90" spans="1:7" ht="34.5">
      <c r="A90" s="45"/>
      <c r="B90" s="45"/>
      <c r="C90" s="45"/>
      <c r="D90" s="45"/>
      <c r="E90" s="45"/>
      <c r="F90" s="94" t="s">
        <v>32</v>
      </c>
      <c r="G90" s="51">
        <v>132113.20000000001</v>
      </c>
    </row>
    <row r="91" spans="1:7">
      <c r="A91" s="45"/>
      <c r="B91" s="45"/>
      <c r="C91" s="45"/>
      <c r="D91" s="45"/>
      <c r="E91" s="45"/>
      <c r="F91" s="94" t="s">
        <v>33</v>
      </c>
      <c r="G91" s="51">
        <v>132113.20000000001</v>
      </c>
    </row>
    <row r="92" spans="1:7">
      <c r="A92" s="45"/>
      <c r="B92" s="45"/>
      <c r="C92" s="45"/>
      <c r="D92" s="45"/>
      <c r="E92" s="45"/>
      <c r="F92" s="110"/>
      <c r="G92" s="93"/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23"/>
  <sheetViews>
    <sheetView workbookViewId="0">
      <selection activeCell="C14" sqref="C14"/>
    </sheetView>
  </sheetViews>
  <sheetFormatPr defaultRowHeight="17.25"/>
  <cols>
    <col min="1" max="1" width="41.140625" style="10" customWidth="1"/>
    <col min="2" max="2" width="59.7109375" style="10" customWidth="1"/>
    <col min="3" max="3" width="29.42578125" style="10" customWidth="1"/>
    <col min="4" max="5" width="9.140625" style="10"/>
    <col min="6" max="6" width="10.42578125" style="10" bestFit="1" customWidth="1"/>
    <col min="7" max="7" width="21.5703125" style="10" bestFit="1" customWidth="1"/>
    <col min="8" max="16384" width="9.140625" style="10"/>
  </cols>
  <sheetData>
    <row r="1" spans="1:91" s="2" customFormat="1">
      <c r="C1" s="80" t="s">
        <v>82</v>
      </c>
    </row>
    <row r="2" spans="1:91" s="2" customFormat="1">
      <c r="C2" s="80" t="s">
        <v>60</v>
      </c>
    </row>
    <row r="3" spans="1:91" s="2" customFormat="1">
      <c r="C3" s="81" t="s">
        <v>46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91">
      <c r="D4" s="12"/>
      <c r="E4" s="12"/>
      <c r="F4" s="12"/>
      <c r="G4" s="12"/>
      <c r="H4" s="12"/>
    </row>
    <row r="5" spans="1:91" s="13" customFormat="1" ht="66.75" customHeight="1">
      <c r="A5" s="187" t="s">
        <v>72</v>
      </c>
      <c r="B5" s="187"/>
      <c r="C5" s="187"/>
      <c r="D5" s="4"/>
      <c r="E5" s="4"/>
    </row>
    <row r="6" spans="1:91" s="13" customFormat="1" ht="20.25" customHeight="1">
      <c r="A6" s="188" t="s">
        <v>21</v>
      </c>
      <c r="B6" s="188"/>
      <c r="C6" s="188"/>
    </row>
    <row r="7" spans="1:91" ht="17.25" customHeight="1">
      <c r="A7" s="21"/>
      <c r="B7" s="21"/>
      <c r="C7" s="14"/>
    </row>
    <row r="8" spans="1:91" ht="17.25" customHeight="1">
      <c r="A8" s="84"/>
      <c r="B8" s="84"/>
      <c r="C8" s="53"/>
    </row>
    <row r="9" spans="1:91">
      <c r="A9" s="54" t="s">
        <v>35</v>
      </c>
      <c r="B9" s="55" t="s">
        <v>5</v>
      </c>
      <c r="C9" s="56"/>
    </row>
    <row r="10" spans="1:91">
      <c r="A10" s="54" t="s">
        <v>36</v>
      </c>
      <c r="B10" s="55" t="s">
        <v>37</v>
      </c>
      <c r="C10" s="56"/>
    </row>
    <row r="11" spans="1:91">
      <c r="A11" s="57"/>
      <c r="B11" s="57"/>
      <c r="C11" s="57"/>
    </row>
    <row r="12" spans="1:91">
      <c r="A12" s="191" t="s">
        <v>6</v>
      </c>
      <c r="B12" s="191"/>
      <c r="C12" s="191"/>
    </row>
    <row r="13" spans="1:91">
      <c r="A13" s="58"/>
      <c r="B13" s="58"/>
      <c r="C13" s="59"/>
    </row>
    <row r="14" spans="1:91" ht="72.75" customHeight="1">
      <c r="A14" s="60" t="s">
        <v>7</v>
      </c>
      <c r="B14" s="60" t="s">
        <v>36</v>
      </c>
      <c r="C14" s="169" t="s">
        <v>68</v>
      </c>
    </row>
    <row r="15" spans="1:91" ht="30" customHeight="1">
      <c r="A15" s="60" t="s">
        <v>8</v>
      </c>
      <c r="B15" s="60" t="s">
        <v>38</v>
      </c>
      <c r="C15" s="62" t="s">
        <v>0</v>
      </c>
    </row>
    <row r="16" spans="1:91" ht="34.5">
      <c r="A16" s="63" t="s">
        <v>9</v>
      </c>
      <c r="B16" s="64" t="s">
        <v>44</v>
      </c>
      <c r="C16" s="192"/>
    </row>
    <row r="17" spans="1:3" ht="34.5">
      <c r="A17" s="63" t="s">
        <v>10</v>
      </c>
      <c r="B17" s="54" t="s">
        <v>45</v>
      </c>
      <c r="C17" s="192"/>
    </row>
    <row r="18" spans="1:3">
      <c r="A18" s="65" t="s">
        <v>39</v>
      </c>
      <c r="B18" s="65" t="s">
        <v>40</v>
      </c>
      <c r="C18" s="192"/>
    </row>
    <row r="19" spans="1:3" ht="34.5">
      <c r="A19" s="65" t="s">
        <v>41</v>
      </c>
      <c r="B19" s="54" t="s">
        <v>42</v>
      </c>
      <c r="C19" s="192"/>
    </row>
    <row r="20" spans="1:3">
      <c r="A20" s="189" t="s">
        <v>11</v>
      </c>
      <c r="B20" s="189"/>
      <c r="C20" s="61"/>
    </row>
    <row r="21" spans="1:3">
      <c r="A21" s="78" t="s">
        <v>61</v>
      </c>
      <c r="B21" s="66"/>
      <c r="C21" s="111">
        <v>24</v>
      </c>
    </row>
    <row r="22" spans="1:3">
      <c r="A22" s="190" t="s">
        <v>43</v>
      </c>
      <c r="B22" s="190"/>
      <c r="C22" s="25"/>
    </row>
    <row r="23" spans="1:3">
      <c r="A23" s="67"/>
      <c r="B23" s="67"/>
      <c r="C23" s="67"/>
    </row>
  </sheetData>
  <mergeCells count="6">
    <mergeCell ref="A5:C5"/>
    <mergeCell ref="A6:C6"/>
    <mergeCell ref="A20:B20"/>
    <mergeCell ref="A22:B22"/>
    <mergeCell ref="A12:C12"/>
    <mergeCell ref="C16:C1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226"/>
  <sheetViews>
    <sheetView tabSelected="1" topLeftCell="A145" workbookViewId="0">
      <selection activeCell="A202" sqref="A202"/>
    </sheetView>
  </sheetViews>
  <sheetFormatPr defaultRowHeight="17.25"/>
  <cols>
    <col min="1" max="1" width="36.42578125" style="10" customWidth="1"/>
    <col min="2" max="2" width="59.7109375" style="10" customWidth="1"/>
    <col min="3" max="3" width="39.7109375" style="10" customWidth="1"/>
    <col min="4" max="4" width="9" style="10" customWidth="1"/>
    <col min="5" max="5" width="10.42578125" style="10" bestFit="1" customWidth="1"/>
    <col min="6" max="16384" width="9.140625" style="10"/>
  </cols>
  <sheetData>
    <row r="1" spans="1:85" s="2" customFormat="1">
      <c r="C1" s="80" t="s">
        <v>81</v>
      </c>
    </row>
    <row r="2" spans="1:85" s="2" customFormat="1">
      <c r="C2" s="80" t="s">
        <v>60</v>
      </c>
    </row>
    <row r="3" spans="1:85" s="2" customFormat="1" ht="17.25" customHeight="1">
      <c r="C3" s="81" t="s">
        <v>46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</row>
    <row r="4" spans="1:85" s="2" customFormat="1" ht="17.25" customHeight="1">
      <c r="C4" s="8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</row>
    <row r="5" spans="1:85" s="2" customFormat="1" ht="45.75" customHeight="1">
      <c r="A5" s="215" t="s">
        <v>126</v>
      </c>
      <c r="B5" s="215"/>
      <c r="C5" s="21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</row>
    <row r="6" spans="1:85" s="2" customFormat="1" ht="17.25" customHeight="1">
      <c r="A6" s="215" t="s">
        <v>125</v>
      </c>
      <c r="B6" s="215"/>
      <c r="C6" s="21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</row>
    <row r="7" spans="1:85" s="2" customFormat="1" ht="17.25" customHeight="1">
      <c r="A7" s="84"/>
      <c r="B7" s="84"/>
      <c r="C7" s="99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</row>
    <row r="8" spans="1:85" s="2" customFormat="1" ht="17.25" customHeight="1">
      <c r="A8" s="117" t="s">
        <v>62</v>
      </c>
      <c r="B8" s="117"/>
      <c r="C8" s="117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</row>
    <row r="9" spans="1:85" s="2" customFormat="1" ht="17.25" customHeight="1">
      <c r="A9" s="114" t="s">
        <v>35</v>
      </c>
      <c r="B9" s="114" t="s">
        <v>5</v>
      </c>
      <c r="C9" s="99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</row>
    <row r="10" spans="1:85" s="2" customFormat="1" ht="17.25" customHeight="1">
      <c r="A10" s="114" t="s">
        <v>36</v>
      </c>
      <c r="B10" s="114" t="s">
        <v>37</v>
      </c>
      <c r="C10" s="99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</row>
    <row r="11" spans="1:85" s="2" customFormat="1" ht="17.25" customHeight="1">
      <c r="A11" s="10"/>
      <c r="B11" s="84"/>
      <c r="C11" s="99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</row>
    <row r="12" spans="1:85" s="2" customFormat="1" ht="17.25" customHeight="1">
      <c r="A12" s="216" t="s">
        <v>93</v>
      </c>
      <c r="B12" s="216"/>
      <c r="C12" s="100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</row>
    <row r="13" spans="1:85" s="2" customFormat="1" ht="84.75" customHeight="1">
      <c r="A13" s="114" t="s">
        <v>7</v>
      </c>
      <c r="B13" s="114" t="s">
        <v>36</v>
      </c>
      <c r="C13" s="136" t="s">
        <v>68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</row>
    <row r="14" spans="1:85" s="2" customFormat="1" ht="17.25" customHeight="1">
      <c r="A14" s="114" t="s">
        <v>8</v>
      </c>
      <c r="B14" s="114" t="s">
        <v>38</v>
      </c>
      <c r="C14" s="116" t="s">
        <v>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</row>
    <row r="15" spans="1:85" s="2" customFormat="1" ht="37.5" customHeight="1">
      <c r="A15" s="114" t="s">
        <v>9</v>
      </c>
      <c r="B15" s="114" t="s">
        <v>44</v>
      </c>
      <c r="C15" s="10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</row>
    <row r="16" spans="1:85" s="2" customFormat="1" ht="37.5" customHeight="1">
      <c r="A16" s="114" t="s">
        <v>10</v>
      </c>
      <c r="B16" s="114" t="s">
        <v>45</v>
      </c>
      <c r="C16" s="10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</row>
    <row r="17" spans="1:85" s="2" customFormat="1" ht="17.25" customHeight="1">
      <c r="A17" s="114" t="s">
        <v>39</v>
      </c>
      <c r="B17" s="114" t="s">
        <v>40</v>
      </c>
      <c r="C17" s="10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</row>
    <row r="18" spans="1:85" s="2" customFormat="1" ht="39.75" customHeight="1">
      <c r="A18" s="222" t="s">
        <v>41</v>
      </c>
      <c r="B18" s="102" t="s">
        <v>42</v>
      </c>
      <c r="C18" s="102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</row>
    <row r="19" spans="1:85" s="2" customFormat="1" ht="17.25" customHeight="1">
      <c r="A19" s="59"/>
      <c r="B19" s="103" t="s">
        <v>11</v>
      </c>
      <c r="C19" s="102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</row>
    <row r="20" spans="1:85" s="2" customFormat="1" ht="17.25" customHeight="1">
      <c r="A20" s="102" t="s">
        <v>61</v>
      </c>
      <c r="B20" s="102"/>
      <c r="C20" s="164">
        <v>2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</row>
    <row r="21" spans="1:85" s="2" customFormat="1" ht="17.25" customHeight="1">
      <c r="A21" s="102" t="s">
        <v>43</v>
      </c>
      <c r="B21" s="102"/>
      <c r="C21" s="160">
        <f>'1'!D20</f>
        <v>27955.9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</row>
    <row r="22" spans="1:85" s="2" customFormat="1" ht="17.25" customHeight="1">
      <c r="A22" s="59"/>
      <c r="B22" s="59"/>
      <c r="C22" s="9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</row>
    <row r="23" spans="1:85" ht="48" customHeight="1">
      <c r="A23" s="215" t="s">
        <v>98</v>
      </c>
      <c r="B23" s="215"/>
      <c r="C23" s="215"/>
    </row>
    <row r="24" spans="1:85" ht="37.5" customHeight="1">
      <c r="A24" s="215" t="s">
        <v>94</v>
      </c>
      <c r="B24" s="215"/>
      <c r="C24" s="215"/>
    </row>
    <row r="25" spans="1:85">
      <c r="A25" s="84"/>
      <c r="B25" s="84"/>
      <c r="C25" s="99"/>
    </row>
    <row r="26" spans="1:85" ht="2.25" customHeight="1">
      <c r="A26" s="117" t="s">
        <v>62</v>
      </c>
      <c r="B26" s="117"/>
      <c r="C26" s="117"/>
    </row>
    <row r="27" spans="1:85" ht="23.25" customHeight="1">
      <c r="A27" s="91" t="s">
        <v>35</v>
      </c>
      <c r="B27" s="91" t="s">
        <v>5</v>
      </c>
      <c r="C27" s="99"/>
    </row>
    <row r="28" spans="1:85" ht="18.75" customHeight="1">
      <c r="A28" s="91" t="s">
        <v>36</v>
      </c>
      <c r="B28" s="91" t="s">
        <v>37</v>
      </c>
      <c r="C28" s="99"/>
    </row>
    <row r="29" spans="1:85" ht="17.25" customHeight="1">
      <c r="B29" s="84"/>
      <c r="C29" s="99"/>
    </row>
    <row r="30" spans="1:85">
      <c r="A30" s="216" t="s">
        <v>93</v>
      </c>
      <c r="B30" s="216"/>
      <c r="C30" s="100"/>
    </row>
    <row r="31" spans="1:85" ht="51.75">
      <c r="A31" s="91" t="s">
        <v>7</v>
      </c>
      <c r="B31" s="91" t="s">
        <v>36</v>
      </c>
      <c r="C31" s="136" t="s">
        <v>68</v>
      </c>
    </row>
    <row r="32" spans="1:85" ht="23.25" customHeight="1">
      <c r="A32" s="91" t="s">
        <v>8</v>
      </c>
      <c r="B32" s="91" t="s">
        <v>38</v>
      </c>
      <c r="C32" s="92" t="s">
        <v>0</v>
      </c>
    </row>
    <row r="33" spans="1:4" ht="34.5">
      <c r="A33" s="91" t="s">
        <v>9</v>
      </c>
      <c r="B33" s="91" t="s">
        <v>44</v>
      </c>
      <c r="C33" s="101"/>
    </row>
    <row r="34" spans="1:4" ht="41.25" customHeight="1">
      <c r="A34" s="91" t="s">
        <v>10</v>
      </c>
      <c r="B34" s="91" t="s">
        <v>45</v>
      </c>
      <c r="C34" s="101"/>
    </row>
    <row r="35" spans="1:4" ht="33" customHeight="1">
      <c r="A35" s="91" t="s">
        <v>39</v>
      </c>
      <c r="B35" s="91" t="s">
        <v>40</v>
      </c>
      <c r="C35" s="101"/>
    </row>
    <row r="36" spans="1:4" s="13" customFormat="1" ht="32.25" customHeight="1">
      <c r="A36" s="222" t="s">
        <v>41</v>
      </c>
      <c r="B36" s="102" t="s">
        <v>42</v>
      </c>
      <c r="C36" s="102"/>
      <c r="D36" s="4"/>
    </row>
    <row r="37" spans="1:4" ht="21" customHeight="1">
      <c r="A37" s="59"/>
      <c r="B37" s="103" t="s">
        <v>11</v>
      </c>
      <c r="C37" s="102"/>
    </row>
    <row r="38" spans="1:4">
      <c r="A38" s="102" t="s">
        <v>61</v>
      </c>
      <c r="B38" s="102"/>
      <c r="C38" s="164">
        <v>3</v>
      </c>
    </row>
    <row r="39" spans="1:4" s="17" customFormat="1" ht="15.75" customHeight="1">
      <c r="A39" s="102" t="s">
        <v>43</v>
      </c>
      <c r="B39" s="102"/>
      <c r="C39" s="160">
        <f>'1'!D24</f>
        <v>34225.1</v>
      </c>
    </row>
    <row r="40" spans="1:4" s="17" customFormat="1" ht="51" customHeight="1">
      <c r="A40" s="217" t="s">
        <v>85</v>
      </c>
      <c r="B40" s="217"/>
      <c r="C40" s="217"/>
    </row>
    <row r="41" spans="1:4" s="17" customFormat="1" ht="40.5" hidden="1" customHeight="1">
      <c r="A41" s="185"/>
      <c r="B41" s="185"/>
      <c r="C41" s="185"/>
    </row>
    <row r="42" spans="1:4" s="17" customFormat="1" ht="40.5" customHeight="1">
      <c r="A42" s="215" t="s">
        <v>59</v>
      </c>
      <c r="B42" s="215"/>
      <c r="C42" s="100"/>
      <c r="D42" s="100"/>
    </row>
    <row r="43" spans="1:4" s="17" customFormat="1" ht="20.25" customHeight="1">
      <c r="A43" s="218"/>
      <c r="B43" s="218"/>
    </row>
    <row r="44" spans="1:4" ht="26.25" customHeight="1">
      <c r="A44" s="114" t="s">
        <v>35</v>
      </c>
      <c r="B44" s="114" t="s">
        <v>5</v>
      </c>
      <c r="C44" s="99"/>
    </row>
    <row r="45" spans="1:4" ht="31.5" customHeight="1">
      <c r="A45" s="114" t="s">
        <v>36</v>
      </c>
      <c r="B45" s="114" t="s">
        <v>37</v>
      </c>
      <c r="C45" s="99"/>
    </row>
    <row r="46" spans="1:4" ht="15" customHeight="1">
      <c r="B46" s="84"/>
      <c r="C46" s="99"/>
    </row>
    <row r="47" spans="1:4" ht="31.5" customHeight="1">
      <c r="A47" s="216" t="s">
        <v>93</v>
      </c>
      <c r="B47" s="216"/>
      <c r="C47" s="100"/>
    </row>
    <row r="48" spans="1:4" ht="52.5" customHeight="1">
      <c r="A48" s="114" t="s">
        <v>7</v>
      </c>
      <c r="B48" s="114" t="s">
        <v>36</v>
      </c>
      <c r="C48" s="137" t="s">
        <v>68</v>
      </c>
    </row>
    <row r="49" spans="1:8" ht="27.75" customHeight="1">
      <c r="A49" s="114" t="s">
        <v>8</v>
      </c>
      <c r="B49" s="114" t="s">
        <v>38</v>
      </c>
      <c r="C49" s="116" t="s">
        <v>0</v>
      </c>
    </row>
    <row r="50" spans="1:8" ht="39" customHeight="1">
      <c r="A50" s="114" t="s">
        <v>9</v>
      </c>
      <c r="B50" s="114" t="s">
        <v>44</v>
      </c>
      <c r="C50" s="101"/>
    </row>
    <row r="51" spans="1:8" ht="36.75" customHeight="1">
      <c r="A51" s="114" t="s">
        <v>10</v>
      </c>
      <c r="B51" s="114" t="s">
        <v>45</v>
      </c>
      <c r="C51" s="101"/>
    </row>
    <row r="52" spans="1:8" ht="23.25" customHeight="1">
      <c r="A52" s="114" t="s">
        <v>39</v>
      </c>
      <c r="B52" s="114" t="s">
        <v>40</v>
      </c>
      <c r="C52" s="101"/>
    </row>
    <row r="53" spans="1:8" ht="35.25" customHeight="1">
      <c r="A53" s="222" t="s">
        <v>41</v>
      </c>
      <c r="B53" s="102" t="s">
        <v>42</v>
      </c>
      <c r="C53" s="102"/>
    </row>
    <row r="54" spans="1:8">
      <c r="A54" s="59"/>
      <c r="B54" s="103" t="s">
        <v>11</v>
      </c>
      <c r="C54" s="102"/>
    </row>
    <row r="55" spans="1:8" ht="17.25" customHeight="1">
      <c r="A55" s="102" t="s">
        <v>61</v>
      </c>
      <c r="B55" s="102"/>
      <c r="C55" s="164">
        <v>2</v>
      </c>
    </row>
    <row r="56" spans="1:8" ht="18" customHeight="1">
      <c r="A56" s="102" t="s">
        <v>43</v>
      </c>
      <c r="B56" s="102"/>
      <c r="C56" s="160">
        <f>'1'!D29</f>
        <v>25479.9</v>
      </c>
    </row>
    <row r="57" spans="1:8" ht="17.25" customHeight="1">
      <c r="A57" s="59"/>
      <c r="B57" s="59"/>
      <c r="C57" s="99"/>
    </row>
    <row r="58" spans="1:8" ht="40.5" customHeight="1">
      <c r="A58" s="185" t="s">
        <v>127</v>
      </c>
      <c r="B58" s="187"/>
      <c r="C58" s="187"/>
    </row>
    <row r="59" spans="1:8" ht="21" customHeight="1">
      <c r="A59" s="59"/>
      <c r="B59" s="59"/>
      <c r="C59" s="99"/>
      <c r="D59" s="97"/>
      <c r="E59" s="97"/>
      <c r="F59" s="97"/>
      <c r="G59" s="97"/>
      <c r="H59" s="15"/>
    </row>
    <row r="60" spans="1:8" ht="25.5" customHeight="1">
      <c r="A60" s="194" t="s">
        <v>86</v>
      </c>
      <c r="B60" s="194"/>
      <c r="C60" s="194"/>
      <c r="D60" s="97"/>
      <c r="E60" s="97"/>
      <c r="F60" s="97"/>
      <c r="G60" s="97"/>
      <c r="H60" s="15"/>
    </row>
    <row r="61" spans="1:8" ht="21" customHeight="1">
      <c r="A61" s="26"/>
      <c r="B61" s="26"/>
      <c r="C61" s="26"/>
      <c r="D61" s="97"/>
      <c r="E61" s="97"/>
      <c r="F61" s="97"/>
      <c r="G61" s="97"/>
      <c r="H61" s="15"/>
    </row>
    <row r="62" spans="1:8" ht="21" customHeight="1">
      <c r="A62" s="207" t="s">
        <v>62</v>
      </c>
      <c r="B62" s="207"/>
      <c r="C62" s="207"/>
      <c r="D62" s="97"/>
      <c r="E62" s="97"/>
      <c r="F62" s="97"/>
      <c r="G62" s="97"/>
      <c r="H62" s="15"/>
    </row>
    <row r="63" spans="1:8" ht="21" customHeight="1">
      <c r="A63" s="27"/>
      <c r="B63" s="27"/>
      <c r="C63" s="27"/>
      <c r="D63" s="97"/>
      <c r="E63" s="97"/>
      <c r="F63" s="97"/>
      <c r="G63" s="97"/>
      <c r="H63" s="15"/>
    </row>
    <row r="64" spans="1:8" ht="21" customHeight="1">
      <c r="A64" s="54" t="s">
        <v>35</v>
      </c>
      <c r="B64" s="55" t="s">
        <v>5</v>
      </c>
      <c r="C64" s="56"/>
      <c r="D64" s="97"/>
      <c r="E64" s="97"/>
      <c r="F64" s="97"/>
      <c r="G64" s="97"/>
      <c r="H64" s="15"/>
    </row>
    <row r="65" spans="1:8" ht="21" customHeight="1">
      <c r="A65" s="54" t="s">
        <v>36</v>
      </c>
      <c r="B65" s="55" t="s">
        <v>37</v>
      </c>
      <c r="C65" s="56"/>
      <c r="D65" s="97"/>
      <c r="E65" s="97"/>
      <c r="F65" s="97"/>
      <c r="G65" s="97"/>
      <c r="H65" s="15"/>
    </row>
    <row r="66" spans="1:8" ht="21" customHeight="1">
      <c r="A66" s="57"/>
      <c r="B66" s="57"/>
      <c r="C66" s="57"/>
      <c r="D66" s="97"/>
      <c r="E66" s="97"/>
      <c r="F66" s="97"/>
      <c r="G66" s="97"/>
      <c r="H66" s="15"/>
    </row>
    <row r="67" spans="1:8" ht="30.75" customHeight="1">
      <c r="A67" s="191" t="s">
        <v>6</v>
      </c>
      <c r="B67" s="191"/>
      <c r="C67" s="191"/>
      <c r="D67" s="97"/>
      <c r="E67" s="97"/>
      <c r="F67" s="97"/>
      <c r="G67" s="97"/>
      <c r="H67" s="15"/>
    </row>
    <row r="68" spans="1:8" ht="39" hidden="1" customHeight="1">
      <c r="A68" s="58"/>
      <c r="B68" s="58"/>
      <c r="C68" s="59"/>
      <c r="D68" s="97"/>
      <c r="E68" s="97"/>
      <c r="F68" s="97"/>
      <c r="G68" s="97"/>
      <c r="H68" s="15"/>
    </row>
    <row r="69" spans="1:8" ht="48" customHeight="1">
      <c r="A69" s="60" t="s">
        <v>7</v>
      </c>
      <c r="B69" s="60" t="s">
        <v>36</v>
      </c>
      <c r="C69" s="138" t="s">
        <v>68</v>
      </c>
      <c r="D69" s="97"/>
      <c r="E69" s="97"/>
      <c r="F69" s="97"/>
      <c r="G69" s="97"/>
      <c r="H69" s="15"/>
    </row>
    <row r="70" spans="1:8" ht="36.75" customHeight="1">
      <c r="A70" s="60" t="s">
        <v>8</v>
      </c>
      <c r="B70" s="60" t="s">
        <v>38</v>
      </c>
      <c r="C70" s="61" t="s">
        <v>0</v>
      </c>
      <c r="D70" s="97"/>
      <c r="E70" s="97"/>
      <c r="F70" s="97"/>
      <c r="G70" s="97"/>
      <c r="H70" s="15"/>
    </row>
    <row r="71" spans="1:8" ht="38.25" customHeight="1">
      <c r="A71" s="63" t="s">
        <v>9</v>
      </c>
      <c r="B71" s="75" t="s">
        <v>44</v>
      </c>
      <c r="C71" s="73"/>
      <c r="D71" s="97"/>
      <c r="E71" s="97"/>
      <c r="F71" s="97"/>
      <c r="G71" s="97"/>
      <c r="H71" s="15"/>
    </row>
    <row r="72" spans="1:8" ht="39" customHeight="1">
      <c r="A72" s="63" t="s">
        <v>10</v>
      </c>
      <c r="B72" s="54" t="s">
        <v>45</v>
      </c>
      <c r="C72" s="73"/>
      <c r="D72" s="97"/>
      <c r="E72" s="97"/>
      <c r="F72" s="97"/>
      <c r="G72" s="97"/>
      <c r="H72" s="15"/>
    </row>
    <row r="73" spans="1:8" ht="21" customHeight="1">
      <c r="A73" s="125" t="s">
        <v>39</v>
      </c>
      <c r="B73" s="125" t="s">
        <v>40</v>
      </c>
      <c r="C73" s="73"/>
      <c r="D73" s="97"/>
      <c r="E73" s="97"/>
      <c r="F73" s="97"/>
      <c r="G73" s="97"/>
      <c r="H73" s="15"/>
    </row>
    <row r="74" spans="1:8" ht="38.25" customHeight="1">
      <c r="A74" s="222" t="s">
        <v>41</v>
      </c>
      <c r="B74" s="102" t="s">
        <v>42</v>
      </c>
      <c r="C74" s="73"/>
      <c r="D74" s="97"/>
      <c r="E74" s="97"/>
      <c r="F74" s="97"/>
      <c r="G74" s="97"/>
      <c r="H74" s="15"/>
    </row>
    <row r="75" spans="1:8" ht="21" customHeight="1">
      <c r="A75" s="59"/>
      <c r="B75" s="103" t="s">
        <v>11</v>
      </c>
      <c r="C75" s="124"/>
      <c r="D75" s="97"/>
      <c r="E75" s="97"/>
      <c r="F75" s="97"/>
      <c r="G75" s="97"/>
      <c r="H75" s="15"/>
    </row>
    <row r="76" spans="1:8" ht="21" customHeight="1">
      <c r="A76" s="102" t="s">
        <v>61</v>
      </c>
      <c r="B76" s="102"/>
      <c r="C76" s="161">
        <v>2</v>
      </c>
      <c r="D76" s="97"/>
      <c r="E76" s="97"/>
      <c r="F76" s="97"/>
      <c r="G76" s="97"/>
      <c r="H76" s="15"/>
    </row>
    <row r="77" spans="1:8" ht="20.25" customHeight="1">
      <c r="A77" s="102" t="s">
        <v>43</v>
      </c>
      <c r="B77" s="102"/>
      <c r="C77" s="160">
        <f>'1'!D33</f>
        <v>112130.8</v>
      </c>
      <c r="D77" s="97"/>
      <c r="E77" s="97"/>
      <c r="F77" s="97"/>
      <c r="G77" s="97"/>
      <c r="H77" s="15"/>
    </row>
    <row r="78" spans="1:8" ht="26.25" customHeight="1">
      <c r="A78" s="21"/>
      <c r="B78" s="21"/>
      <c r="C78" s="56"/>
      <c r="D78" s="97"/>
      <c r="E78" s="97"/>
      <c r="F78" s="97"/>
      <c r="G78" s="97"/>
      <c r="H78" s="15"/>
    </row>
    <row r="79" spans="1:8" ht="41.25" customHeight="1">
      <c r="A79" s="201" t="s">
        <v>78</v>
      </c>
      <c r="B79" s="201"/>
      <c r="C79" s="201"/>
      <c r="D79" s="98"/>
      <c r="E79" s="16"/>
      <c r="F79" s="16"/>
      <c r="G79" s="16"/>
      <c r="H79" s="15"/>
    </row>
    <row r="80" spans="1:8" ht="19.5" customHeight="1">
      <c r="A80" s="128"/>
      <c r="B80" s="128"/>
      <c r="C80" s="128"/>
      <c r="D80" s="133"/>
      <c r="E80" s="16"/>
      <c r="F80" s="16"/>
      <c r="G80" s="16"/>
      <c r="H80" s="15"/>
    </row>
    <row r="81" spans="1:8" ht="34.5" customHeight="1">
      <c r="A81" s="194" t="s">
        <v>77</v>
      </c>
      <c r="B81" s="194"/>
      <c r="C81" s="194"/>
      <c r="D81" s="98"/>
      <c r="E81" s="16"/>
      <c r="F81" s="16"/>
      <c r="G81" s="16"/>
      <c r="H81" s="15"/>
    </row>
    <row r="82" spans="1:8" ht="18" customHeight="1">
      <c r="A82" s="130"/>
      <c r="B82" s="130"/>
      <c r="C82" s="126"/>
      <c r="D82" s="98"/>
      <c r="E82" s="98"/>
      <c r="F82" s="98"/>
      <c r="G82" s="98"/>
      <c r="H82" s="15"/>
    </row>
    <row r="83" spans="1:8" ht="18" customHeight="1">
      <c r="A83" s="121" t="s">
        <v>62</v>
      </c>
      <c r="B83" s="121"/>
      <c r="C83" s="59"/>
      <c r="D83" s="133"/>
      <c r="E83" s="133"/>
      <c r="F83" s="133"/>
      <c r="G83" s="133"/>
      <c r="H83" s="15"/>
    </row>
    <row r="84" spans="1:8">
      <c r="A84" s="15"/>
      <c r="D84" s="213"/>
      <c r="E84" s="213"/>
      <c r="F84" s="213"/>
      <c r="G84" s="213"/>
      <c r="H84" s="15"/>
    </row>
    <row r="85" spans="1:8" ht="27.75" customHeight="1">
      <c r="A85" s="54" t="s">
        <v>35</v>
      </c>
      <c r="B85" s="55" t="s">
        <v>5</v>
      </c>
      <c r="C85" s="15"/>
      <c r="D85" s="213"/>
      <c r="E85" s="213"/>
      <c r="F85" s="213"/>
      <c r="G85" s="213"/>
      <c r="H85" s="15"/>
    </row>
    <row r="86" spans="1:8" ht="23.25" customHeight="1">
      <c r="A86" s="54" t="s">
        <v>36</v>
      </c>
      <c r="B86" s="54" t="s">
        <v>37</v>
      </c>
      <c r="C86" s="15"/>
      <c r="D86" s="18"/>
      <c r="E86" s="18"/>
      <c r="F86" s="24"/>
      <c r="G86" s="24"/>
      <c r="H86" s="15"/>
    </row>
    <row r="87" spans="1:8">
      <c r="A87" s="126"/>
      <c r="B87" s="126"/>
      <c r="C87" s="149"/>
      <c r="D87" s="19"/>
      <c r="E87" s="22"/>
      <c r="F87" s="20"/>
      <c r="G87" s="20"/>
      <c r="H87" s="15"/>
    </row>
    <row r="88" spans="1:8">
      <c r="A88" s="58" t="s">
        <v>6</v>
      </c>
      <c r="B88" s="58"/>
      <c r="C88" s="149"/>
      <c r="D88" s="19"/>
      <c r="E88" s="98"/>
      <c r="F88" s="20"/>
      <c r="G88" s="20"/>
      <c r="H88" s="15"/>
    </row>
    <row r="89" spans="1:8">
      <c r="A89" s="129"/>
      <c r="B89" s="126"/>
      <c r="C89" s="149"/>
      <c r="D89" s="21"/>
      <c r="E89" s="21"/>
      <c r="F89" s="20"/>
      <c r="G89" s="20"/>
      <c r="H89" s="15"/>
    </row>
    <row r="90" spans="1:8" ht="51.75">
      <c r="A90" s="60" t="s">
        <v>7</v>
      </c>
      <c r="B90" s="60" t="s">
        <v>36</v>
      </c>
      <c r="C90" s="62" t="s">
        <v>68</v>
      </c>
      <c r="D90" s="21"/>
      <c r="E90" s="98"/>
      <c r="F90" s="20"/>
      <c r="G90" s="20"/>
      <c r="H90" s="15"/>
    </row>
    <row r="91" spans="1:8" ht="29.25" customHeight="1">
      <c r="A91" s="63" t="s">
        <v>8</v>
      </c>
      <c r="B91" s="64" t="s">
        <v>38</v>
      </c>
      <c r="C91" s="96" t="s">
        <v>0</v>
      </c>
      <c r="D91" s="193"/>
      <c r="E91" s="193"/>
      <c r="F91" s="24"/>
      <c r="G91" s="24"/>
      <c r="H91" s="15"/>
    </row>
    <row r="92" spans="1:8" ht="33.75" customHeight="1">
      <c r="A92" s="63" t="s">
        <v>9</v>
      </c>
      <c r="B92" s="54" t="s">
        <v>44</v>
      </c>
      <c r="C92" s="153"/>
    </row>
    <row r="93" spans="1:8" ht="33.75" customHeight="1">
      <c r="A93" s="95" t="s">
        <v>10</v>
      </c>
      <c r="B93" s="95" t="s">
        <v>45</v>
      </c>
      <c r="C93" s="153"/>
    </row>
    <row r="94" spans="1:8" ht="21" customHeight="1">
      <c r="A94" s="95" t="s">
        <v>39</v>
      </c>
      <c r="B94" s="54" t="s">
        <v>40</v>
      </c>
      <c r="C94" s="76"/>
      <c r="D94" s="214"/>
      <c r="E94" s="214"/>
      <c r="F94" s="214"/>
      <c r="G94" s="214"/>
      <c r="H94" s="15"/>
    </row>
    <row r="95" spans="1:8" ht="36.75" customHeight="1">
      <c r="A95" s="72" t="s">
        <v>41</v>
      </c>
      <c r="B95" s="72" t="s">
        <v>42</v>
      </c>
      <c r="C95" s="154"/>
      <c r="D95" s="28"/>
      <c r="E95" s="28"/>
      <c r="F95" s="28"/>
      <c r="G95" s="28"/>
      <c r="H95" s="15"/>
    </row>
    <row r="96" spans="1:8" ht="24.75" customHeight="1">
      <c r="A96" s="205" t="s">
        <v>11</v>
      </c>
      <c r="B96" s="206"/>
      <c r="C96" s="155"/>
      <c r="D96" s="97"/>
      <c r="E96" s="97"/>
      <c r="F96" s="97"/>
      <c r="G96" s="97"/>
      <c r="H96" s="15"/>
    </row>
    <row r="97" spans="1:8" ht="21" customHeight="1">
      <c r="A97" s="77" t="s">
        <v>61</v>
      </c>
      <c r="B97" s="77"/>
      <c r="C97" s="163">
        <v>5</v>
      </c>
      <c r="D97" s="97"/>
      <c r="E97" s="97"/>
      <c r="F97" s="97"/>
      <c r="G97" s="97"/>
      <c r="H97" s="15"/>
    </row>
    <row r="98" spans="1:8" ht="21" customHeight="1">
      <c r="A98" s="203" t="s">
        <v>43</v>
      </c>
      <c r="B98" s="204"/>
      <c r="C98" s="160">
        <f>'1'!D39</f>
        <v>102787.70000000001</v>
      </c>
      <c r="D98" s="97"/>
      <c r="E98" s="97"/>
      <c r="F98" s="97"/>
      <c r="G98" s="97"/>
      <c r="H98" s="15"/>
    </row>
    <row r="99" spans="1:8" ht="21" customHeight="1">
      <c r="A99" s="21"/>
      <c r="B99" s="21"/>
      <c r="C99" s="56"/>
      <c r="D99" s="97"/>
      <c r="E99" s="97"/>
      <c r="F99" s="97"/>
      <c r="G99" s="97"/>
      <c r="H99" s="15"/>
    </row>
    <row r="100" spans="1:8" ht="45" customHeight="1">
      <c r="A100" s="201" t="s">
        <v>96</v>
      </c>
      <c r="B100" s="201"/>
      <c r="C100" s="201"/>
      <c r="D100" s="97"/>
      <c r="E100" s="97"/>
      <c r="F100" s="97"/>
      <c r="G100" s="97"/>
      <c r="H100" s="15"/>
    </row>
    <row r="101" spans="1:8" ht="20.25" customHeight="1">
      <c r="A101" s="128"/>
      <c r="B101" s="128"/>
      <c r="C101" s="128"/>
      <c r="D101" s="132"/>
      <c r="E101" s="132"/>
      <c r="F101" s="132"/>
      <c r="G101" s="132"/>
      <c r="H101" s="15"/>
    </row>
    <row r="102" spans="1:8" ht="21" customHeight="1">
      <c r="A102" s="194" t="s">
        <v>63</v>
      </c>
      <c r="B102" s="194"/>
      <c r="C102" s="194"/>
      <c r="D102" s="97"/>
      <c r="E102" s="97"/>
      <c r="F102" s="97"/>
      <c r="G102" s="97"/>
      <c r="H102" s="15"/>
    </row>
    <row r="103" spans="1:8" ht="21" customHeight="1">
      <c r="A103" s="130"/>
      <c r="B103" s="130"/>
      <c r="C103" s="126"/>
      <c r="D103" s="97"/>
      <c r="E103" s="97"/>
      <c r="F103" s="97"/>
      <c r="G103" s="97"/>
      <c r="H103" s="15"/>
    </row>
    <row r="104" spans="1:8" ht="39" customHeight="1">
      <c r="A104" s="71" t="s">
        <v>62</v>
      </c>
      <c r="B104" s="71"/>
      <c r="C104" s="59"/>
      <c r="D104" s="97"/>
      <c r="E104" s="97"/>
      <c r="F104" s="97"/>
      <c r="G104" s="97"/>
      <c r="H104" s="15"/>
    </row>
    <row r="105" spans="1:8" ht="24" customHeight="1">
      <c r="A105" s="54" t="s">
        <v>35</v>
      </c>
      <c r="B105" s="55" t="s">
        <v>5</v>
      </c>
      <c r="C105" s="126"/>
      <c r="D105" s="97"/>
      <c r="E105" s="97"/>
      <c r="F105" s="97"/>
      <c r="G105" s="97"/>
      <c r="H105" s="15"/>
    </row>
    <row r="106" spans="1:8" ht="21" customHeight="1">
      <c r="A106" s="54" t="s">
        <v>36</v>
      </c>
      <c r="B106" s="55" t="s">
        <v>37</v>
      </c>
      <c r="C106" s="126"/>
      <c r="D106" s="132"/>
      <c r="E106" s="132"/>
      <c r="F106" s="132"/>
      <c r="G106" s="132"/>
      <c r="H106" s="15"/>
    </row>
    <row r="107" spans="1:8" ht="34.5" customHeight="1">
      <c r="C107" s="15"/>
      <c r="D107" s="97"/>
      <c r="E107" s="97"/>
      <c r="F107" s="97"/>
      <c r="G107" s="97"/>
      <c r="H107" s="15"/>
    </row>
    <row r="108" spans="1:8" ht="21" customHeight="1">
      <c r="A108" s="58" t="s">
        <v>6</v>
      </c>
      <c r="B108" s="58"/>
      <c r="C108" s="149"/>
      <c r="D108" s="97"/>
      <c r="E108" s="97"/>
      <c r="F108" s="97"/>
      <c r="G108" s="97"/>
      <c r="H108" s="15"/>
    </row>
    <row r="109" spans="1:8" ht="9.75" customHeight="1">
      <c r="A109" s="129"/>
      <c r="B109" s="126"/>
      <c r="C109" s="149"/>
      <c r="D109" s="97"/>
      <c r="E109" s="97"/>
      <c r="F109" s="97"/>
      <c r="G109" s="97"/>
      <c r="H109" s="15"/>
    </row>
    <row r="110" spans="1:8" ht="69.75" customHeight="1">
      <c r="A110" s="145" t="s">
        <v>7</v>
      </c>
      <c r="B110" s="60" t="s">
        <v>36</v>
      </c>
      <c r="C110" s="62" t="s">
        <v>68</v>
      </c>
      <c r="D110" s="97"/>
      <c r="E110" s="97"/>
      <c r="F110" s="97"/>
      <c r="G110" s="97"/>
      <c r="H110" s="15"/>
    </row>
    <row r="111" spans="1:8" ht="31.5" customHeight="1">
      <c r="A111" s="63" t="s">
        <v>8</v>
      </c>
      <c r="B111" s="64" t="s">
        <v>38</v>
      </c>
      <c r="C111" s="127" t="s">
        <v>0</v>
      </c>
      <c r="D111" s="97"/>
      <c r="E111" s="97"/>
      <c r="F111" s="97"/>
      <c r="G111" s="97"/>
      <c r="H111" s="15"/>
    </row>
    <row r="112" spans="1:8" ht="35.25" customHeight="1">
      <c r="A112" s="63" t="s">
        <v>9</v>
      </c>
      <c r="B112" s="54" t="s">
        <v>44</v>
      </c>
      <c r="C112" s="153"/>
      <c r="D112" s="97"/>
      <c r="E112" s="97"/>
      <c r="F112" s="97"/>
      <c r="G112" s="97"/>
      <c r="H112" s="15"/>
    </row>
    <row r="113" spans="1:66" ht="37.5" customHeight="1">
      <c r="A113" s="65" t="s">
        <v>10</v>
      </c>
      <c r="B113" s="65" t="s">
        <v>45</v>
      </c>
      <c r="C113" s="153"/>
      <c r="D113" s="97"/>
      <c r="E113" s="97"/>
      <c r="F113" s="97"/>
      <c r="G113" s="97"/>
      <c r="H113" s="15"/>
    </row>
    <row r="114" spans="1:66" s="131" customFormat="1" ht="24" customHeight="1">
      <c r="A114" s="65" t="s">
        <v>39</v>
      </c>
      <c r="B114" s="54" t="s">
        <v>40</v>
      </c>
      <c r="C114" s="78"/>
    </row>
    <row r="115" spans="1:66" ht="34.5" customHeight="1">
      <c r="A115" s="72" t="s">
        <v>41</v>
      </c>
      <c r="B115" s="72" t="s">
        <v>42</v>
      </c>
      <c r="C115" s="78"/>
      <c r="D115" s="104"/>
      <c r="E115" s="104"/>
      <c r="F115" s="104"/>
      <c r="G115" s="104"/>
      <c r="H115" s="4"/>
    </row>
    <row r="116" spans="1:66">
      <c r="A116" s="205" t="s">
        <v>11</v>
      </c>
      <c r="B116" s="206"/>
      <c r="C116" s="155"/>
    </row>
    <row r="117" spans="1:66" s="13" customFormat="1" ht="16.5" customHeight="1">
      <c r="A117" s="77" t="s">
        <v>61</v>
      </c>
      <c r="B117" s="77"/>
      <c r="C117" s="161">
        <v>5</v>
      </c>
      <c r="D117" s="10"/>
    </row>
    <row r="118" spans="1:66" ht="22.5" customHeight="1">
      <c r="A118" s="203" t="s">
        <v>43</v>
      </c>
      <c r="B118" s="204"/>
      <c r="C118" s="160">
        <f>'1'!D47</f>
        <v>28544.999999999996</v>
      </c>
      <c r="D118" s="4"/>
    </row>
    <row r="119" spans="1:66" ht="15.75" customHeight="1">
      <c r="A119" s="131"/>
      <c r="B119" s="131"/>
      <c r="C119" s="56"/>
    </row>
    <row r="120" spans="1:66" s="17" customFormat="1" ht="48" customHeight="1">
      <c r="A120" s="193" t="s">
        <v>97</v>
      </c>
      <c r="B120" s="193"/>
      <c r="C120" s="193"/>
      <c r="D120" s="10"/>
    </row>
    <row r="121" spans="1:66" s="17" customFormat="1" ht="27" customHeight="1">
      <c r="A121" s="194" t="s">
        <v>95</v>
      </c>
      <c r="B121" s="194"/>
      <c r="C121" s="194"/>
    </row>
    <row r="122" spans="1:66" ht="18" customHeight="1">
      <c r="A122" s="130"/>
      <c r="B122" s="130"/>
      <c r="C122" s="115"/>
      <c r="D122" s="17"/>
    </row>
    <row r="123" spans="1:66" ht="52.5" customHeight="1">
      <c r="A123" s="71" t="s">
        <v>62</v>
      </c>
      <c r="B123" s="71"/>
      <c r="C123" s="59"/>
    </row>
    <row r="124" spans="1:66" ht="23.25" customHeight="1">
      <c r="A124" s="54" t="s">
        <v>35</v>
      </c>
      <c r="B124" s="55" t="s">
        <v>5</v>
      </c>
      <c r="C124" s="140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  <c r="AG124" s="141"/>
      <c r="AH124" s="141"/>
      <c r="AI124" s="141"/>
      <c r="AJ124" s="141"/>
      <c r="AK124" s="141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  <c r="AW124" s="141"/>
      <c r="AX124" s="141"/>
      <c r="AY124" s="141"/>
      <c r="AZ124" s="141"/>
      <c r="BA124" s="141"/>
      <c r="BB124" s="141"/>
      <c r="BC124" s="141"/>
      <c r="BD124" s="141"/>
      <c r="BE124" s="141"/>
      <c r="BF124" s="141"/>
      <c r="BG124" s="141"/>
      <c r="BH124" s="141"/>
      <c r="BI124" s="141"/>
      <c r="BJ124" s="141"/>
      <c r="BK124" s="141"/>
      <c r="BL124" s="141"/>
      <c r="BM124" s="141"/>
      <c r="BN124" s="141"/>
    </row>
    <row r="125" spans="1:66" s="135" customFormat="1" ht="23.25" customHeight="1">
      <c r="A125" s="54" t="s">
        <v>36</v>
      </c>
      <c r="B125" s="55" t="s">
        <v>37</v>
      </c>
      <c r="C125" s="140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  <c r="AW125" s="141"/>
      <c r="AX125" s="141"/>
      <c r="AY125" s="141"/>
      <c r="AZ125" s="141"/>
      <c r="BA125" s="141"/>
      <c r="BB125" s="141"/>
      <c r="BC125" s="141"/>
      <c r="BD125" s="141"/>
      <c r="BE125" s="141"/>
      <c r="BF125" s="141"/>
      <c r="BG125" s="141"/>
      <c r="BH125" s="141"/>
      <c r="BI125" s="141"/>
      <c r="BJ125" s="141"/>
      <c r="BK125" s="141"/>
      <c r="BL125" s="141"/>
      <c r="BM125" s="141"/>
      <c r="BN125" s="141"/>
    </row>
    <row r="126" spans="1:66" s="135" customFormat="1" ht="29.25" customHeight="1">
      <c r="A126" s="126"/>
      <c r="B126" s="126"/>
      <c r="C126" s="149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  <c r="AG126" s="141"/>
      <c r="AH126" s="141"/>
      <c r="AI126" s="141"/>
      <c r="AJ126" s="141"/>
      <c r="AK126" s="141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  <c r="AW126" s="141"/>
      <c r="AX126" s="141"/>
      <c r="AY126" s="141"/>
      <c r="AZ126" s="141"/>
      <c r="BA126" s="141"/>
      <c r="BB126" s="141"/>
      <c r="BC126" s="141"/>
      <c r="BD126" s="141"/>
      <c r="BE126" s="141"/>
      <c r="BF126" s="141"/>
      <c r="BG126" s="141"/>
      <c r="BH126" s="141"/>
      <c r="BI126" s="141"/>
      <c r="BJ126" s="141"/>
      <c r="BK126" s="141"/>
      <c r="BL126" s="141"/>
      <c r="BM126" s="141"/>
      <c r="BN126" s="141"/>
    </row>
    <row r="127" spans="1:66" s="135" customFormat="1" ht="25.5" customHeight="1">
      <c r="A127" s="58" t="s">
        <v>6</v>
      </c>
      <c r="B127" s="58"/>
      <c r="C127" s="149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  <c r="AG127" s="141"/>
      <c r="AH127" s="141"/>
      <c r="AI127" s="141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  <c r="AW127" s="141"/>
      <c r="AX127" s="141"/>
      <c r="AY127" s="141"/>
      <c r="AZ127" s="141"/>
      <c r="BA127" s="141"/>
      <c r="BB127" s="141"/>
      <c r="BC127" s="141"/>
      <c r="BD127" s="141"/>
      <c r="BE127" s="141"/>
      <c r="BF127" s="141"/>
      <c r="BG127" s="141"/>
      <c r="BH127" s="141"/>
      <c r="BI127" s="141"/>
      <c r="BJ127" s="141"/>
      <c r="BK127" s="141"/>
      <c r="BL127" s="141"/>
      <c r="BM127" s="141"/>
      <c r="BN127" s="141"/>
    </row>
    <row r="128" spans="1:66" ht="21" customHeight="1">
      <c r="A128" s="126"/>
      <c r="B128" s="126"/>
      <c r="C128" s="149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  <c r="BH128" s="141"/>
      <c r="BI128" s="141"/>
      <c r="BJ128" s="141"/>
      <c r="BK128" s="141"/>
      <c r="BL128" s="141"/>
      <c r="BM128" s="141"/>
      <c r="BN128" s="141"/>
    </row>
    <row r="129" spans="1:51" ht="56.25" customHeight="1">
      <c r="A129" s="60" t="s">
        <v>7</v>
      </c>
      <c r="B129" s="60" t="s">
        <v>36</v>
      </c>
      <c r="C129" s="62" t="s">
        <v>68</v>
      </c>
    </row>
    <row r="130" spans="1:51" ht="29.25" customHeight="1">
      <c r="A130" s="142" t="s">
        <v>8</v>
      </c>
      <c r="B130" s="148" t="s">
        <v>38</v>
      </c>
      <c r="C130" s="62" t="s">
        <v>0</v>
      </c>
    </row>
    <row r="131" spans="1:51" ht="37.5" customHeight="1">
      <c r="A131" s="63" t="s">
        <v>9</v>
      </c>
      <c r="B131" s="146" t="s">
        <v>44</v>
      </c>
      <c r="C131" s="153"/>
    </row>
    <row r="132" spans="1:51" ht="41.25" customHeight="1">
      <c r="A132" s="125" t="s">
        <v>10</v>
      </c>
      <c r="B132" s="134" t="s">
        <v>45</v>
      </c>
      <c r="C132" s="153"/>
    </row>
    <row r="133" spans="1:51" s="13" customFormat="1" ht="18" customHeight="1">
      <c r="A133" s="125" t="s">
        <v>39</v>
      </c>
      <c r="B133" s="146" t="s">
        <v>40</v>
      </c>
      <c r="C133" s="76"/>
      <c r="D133" s="10"/>
    </row>
    <row r="134" spans="1:51" ht="34.5" customHeight="1">
      <c r="A134" s="72" t="s">
        <v>41</v>
      </c>
      <c r="B134" s="147" t="s">
        <v>42</v>
      </c>
      <c r="C134" s="154"/>
    </row>
    <row r="135" spans="1:51" s="17" customFormat="1" ht="15.75" customHeight="1">
      <c r="A135" s="197" t="s">
        <v>11</v>
      </c>
      <c r="B135" s="198"/>
      <c r="C135" s="155"/>
      <c r="D135" s="10"/>
    </row>
    <row r="136" spans="1:51" s="17" customFormat="1">
      <c r="A136" s="143" t="s">
        <v>61</v>
      </c>
      <c r="B136" s="156"/>
      <c r="C136" s="161">
        <v>2</v>
      </c>
      <c r="D136" s="10"/>
    </row>
    <row r="137" spans="1:51" ht="18" customHeight="1">
      <c r="A137" s="210" t="s">
        <v>43</v>
      </c>
      <c r="B137" s="203"/>
      <c r="C137" s="160">
        <f>'1'!D54</f>
        <v>30290.7</v>
      </c>
    </row>
    <row r="138" spans="1:51" ht="39" customHeight="1">
      <c r="A138" s="21"/>
      <c r="B138" s="21"/>
      <c r="C138" s="126"/>
      <c r="D138" s="15"/>
    </row>
    <row r="139" spans="1:51" ht="34.5" customHeight="1">
      <c r="A139" s="201" t="s">
        <v>135</v>
      </c>
      <c r="B139" s="201"/>
      <c r="C139" s="202"/>
      <c r="D139" s="15"/>
    </row>
    <row r="140" spans="1:51" s="135" customFormat="1" ht="16.5" customHeight="1">
      <c r="A140" s="194" t="s">
        <v>136</v>
      </c>
      <c r="B140" s="194"/>
      <c r="C140" s="196"/>
      <c r="D140" s="15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41"/>
      <c r="AI140" s="141"/>
      <c r="AJ140" s="141"/>
      <c r="AK140" s="141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  <c r="AW140" s="141"/>
      <c r="AX140" s="141"/>
      <c r="AY140" s="152"/>
    </row>
    <row r="141" spans="1:51" s="135" customFormat="1" ht="23.25" customHeight="1">
      <c r="A141" s="130"/>
      <c r="B141" s="157"/>
      <c r="C141" s="126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41"/>
      <c r="AI141" s="141"/>
      <c r="AJ141" s="141"/>
      <c r="AK141" s="141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  <c r="AW141" s="141"/>
      <c r="AX141" s="141"/>
      <c r="AY141" s="152"/>
    </row>
    <row r="142" spans="1:51" s="135" customFormat="1" ht="33.75" customHeight="1">
      <c r="A142" s="121" t="s">
        <v>62</v>
      </c>
      <c r="B142" s="121"/>
      <c r="C142" s="59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  <c r="AW142" s="141"/>
      <c r="AX142" s="141"/>
      <c r="AY142" s="152"/>
    </row>
    <row r="143" spans="1:51" ht="36.75" customHeight="1">
      <c r="A143" s="54" t="s">
        <v>35</v>
      </c>
      <c r="B143" s="55" t="s">
        <v>5</v>
      </c>
      <c r="C143" s="15"/>
    </row>
    <row r="144" spans="1:51" ht="33" customHeight="1">
      <c r="A144" s="54" t="s">
        <v>36</v>
      </c>
      <c r="B144" s="55" t="s">
        <v>37</v>
      </c>
      <c r="C144" s="149"/>
    </row>
    <row r="145" spans="1:25" ht="33" customHeight="1">
      <c r="A145" s="126"/>
      <c r="B145" s="56"/>
      <c r="C145" s="149"/>
    </row>
    <row r="146" spans="1:25">
      <c r="A146" s="126"/>
      <c r="B146" s="126"/>
      <c r="C146" s="149"/>
    </row>
    <row r="147" spans="1:25" ht="29.25" customHeight="1">
      <c r="A147" s="58" t="s">
        <v>6</v>
      </c>
      <c r="B147" s="58"/>
      <c r="C147" s="149"/>
    </row>
    <row r="148" spans="1:25" ht="49.5" customHeight="1">
      <c r="A148" s="151" t="s">
        <v>7</v>
      </c>
      <c r="B148" s="139" t="s">
        <v>36</v>
      </c>
      <c r="C148" s="62" t="s">
        <v>68</v>
      </c>
    </row>
    <row r="149" spans="1:25" ht="28.5" customHeight="1">
      <c r="A149" s="142" t="s">
        <v>8</v>
      </c>
      <c r="B149" s="142" t="s">
        <v>38</v>
      </c>
      <c r="C149" s="62" t="s">
        <v>0</v>
      </c>
    </row>
    <row r="150" spans="1:25" ht="34.5">
      <c r="A150" s="63" t="s">
        <v>9</v>
      </c>
      <c r="B150" s="146" t="s">
        <v>44</v>
      </c>
      <c r="C150" s="153"/>
    </row>
    <row r="151" spans="1:25" ht="34.5">
      <c r="A151" s="125" t="s">
        <v>10</v>
      </c>
      <c r="B151" s="134" t="s">
        <v>45</v>
      </c>
      <c r="C151" s="153"/>
    </row>
    <row r="152" spans="1:25">
      <c r="A152" s="125" t="s">
        <v>39</v>
      </c>
      <c r="B152" s="146" t="s">
        <v>40</v>
      </c>
      <c r="C152" s="158"/>
    </row>
    <row r="153" spans="1:25" ht="43.5" customHeight="1">
      <c r="A153" s="72" t="s">
        <v>41</v>
      </c>
      <c r="B153" s="147" t="s">
        <v>42</v>
      </c>
      <c r="C153" s="154"/>
    </row>
    <row r="154" spans="1:25">
      <c r="A154" s="197" t="s">
        <v>11</v>
      </c>
      <c r="B154" s="198"/>
      <c r="C154" s="155"/>
    </row>
    <row r="155" spans="1:25" ht="23.25" customHeight="1">
      <c r="A155" s="143" t="s">
        <v>61</v>
      </c>
      <c r="B155" s="156"/>
      <c r="C155" s="161">
        <v>2</v>
      </c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</row>
    <row r="156" spans="1:25" s="135" customFormat="1" ht="18.75" customHeight="1">
      <c r="A156" s="199" t="s">
        <v>43</v>
      </c>
      <c r="B156" s="200"/>
      <c r="C156" s="162">
        <f>'1'!D58</f>
        <v>38593.199999999997</v>
      </c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</row>
    <row r="157" spans="1:25" s="135" customFormat="1">
      <c r="A157" s="70"/>
      <c r="B157" s="70"/>
      <c r="C157" s="115"/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</row>
    <row r="158" spans="1:25" s="135" customFormat="1" ht="108.75" customHeight="1">
      <c r="A158" s="201" t="s">
        <v>128</v>
      </c>
      <c r="B158" s="201"/>
      <c r="C158" s="201"/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</row>
    <row r="159" spans="1:25" s="135" customFormat="1">
      <c r="A159" s="194" t="s">
        <v>134</v>
      </c>
      <c r="B159" s="194"/>
      <c r="C159" s="194"/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</row>
    <row r="160" spans="1:25">
      <c r="A160" s="130"/>
      <c r="B160" s="130"/>
      <c r="C160" s="115"/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140"/>
      <c r="Y160" s="140"/>
    </row>
    <row r="161" spans="1:25">
      <c r="A161" s="121" t="s">
        <v>62</v>
      </c>
      <c r="B161" s="121"/>
      <c r="C161" s="59"/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</row>
    <row r="162" spans="1:25">
      <c r="A162" s="126"/>
      <c r="B162" s="56"/>
      <c r="C162" s="126"/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</row>
    <row r="163" spans="1:25">
      <c r="A163" s="54" t="s">
        <v>35</v>
      </c>
      <c r="B163" s="55" t="s">
        <v>5</v>
      </c>
      <c r="D163" s="140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</row>
    <row r="164" spans="1:25" s="140" customFormat="1">
      <c r="A164" s="54" t="s">
        <v>36</v>
      </c>
      <c r="B164" s="55" t="s">
        <v>37</v>
      </c>
      <c r="C164" s="141"/>
    </row>
    <row r="165" spans="1:25" s="140" customFormat="1">
      <c r="A165" s="126"/>
      <c r="B165" s="56"/>
      <c r="C165" s="141"/>
    </row>
    <row r="166" spans="1:25" s="140" customFormat="1">
      <c r="A166" s="126"/>
      <c r="B166" s="126"/>
      <c r="C166" s="159"/>
    </row>
    <row r="167" spans="1:25" s="140" customFormat="1" ht="18" customHeight="1">
      <c r="A167" s="58" t="s">
        <v>6</v>
      </c>
      <c r="B167" s="58"/>
      <c r="C167" s="159"/>
    </row>
    <row r="168" spans="1:25" s="140" customFormat="1" ht="11.25" customHeight="1">
      <c r="A168" s="126"/>
      <c r="B168" s="126"/>
      <c r="C168" s="159"/>
    </row>
    <row r="169" spans="1:25" s="140" customFormat="1" ht="68.25" customHeight="1">
      <c r="A169" s="150" t="s">
        <v>7</v>
      </c>
      <c r="B169" s="60" t="s">
        <v>36</v>
      </c>
      <c r="C169" s="62" t="s">
        <v>68</v>
      </c>
    </row>
    <row r="170" spans="1:25" s="140" customFormat="1" ht="25.5" customHeight="1">
      <c r="A170" s="144" t="s">
        <v>8</v>
      </c>
      <c r="B170" s="165" t="s">
        <v>38</v>
      </c>
      <c r="C170" s="62" t="s">
        <v>0</v>
      </c>
    </row>
    <row r="171" spans="1:25" s="140" customFormat="1" ht="34.5">
      <c r="A171" s="63" t="s">
        <v>9</v>
      </c>
      <c r="B171" s="146" t="s">
        <v>44</v>
      </c>
      <c r="C171" s="144"/>
    </row>
    <row r="172" spans="1:25" s="140" customFormat="1" ht="34.5">
      <c r="A172" s="125" t="s">
        <v>10</v>
      </c>
      <c r="B172" s="134" t="s">
        <v>45</v>
      </c>
      <c r="C172" s="153"/>
    </row>
    <row r="173" spans="1:25" s="140" customFormat="1" ht="37.5" customHeight="1">
      <c r="A173" s="125" t="s">
        <v>39</v>
      </c>
      <c r="B173" s="146" t="s">
        <v>40</v>
      </c>
      <c r="C173" s="158"/>
    </row>
    <row r="174" spans="1:25" ht="36.75" customHeight="1">
      <c r="A174" s="72" t="s">
        <v>41</v>
      </c>
      <c r="B174" s="147" t="s">
        <v>42</v>
      </c>
      <c r="C174" s="154"/>
    </row>
    <row r="175" spans="1:25" ht="17.25" customHeight="1">
      <c r="A175" s="197" t="s">
        <v>11</v>
      </c>
      <c r="B175" s="198"/>
      <c r="C175" s="155"/>
    </row>
    <row r="176" spans="1:25">
      <c r="A176" s="142" t="s">
        <v>61</v>
      </c>
      <c r="B176" s="142"/>
      <c r="C176" s="161">
        <v>1</v>
      </c>
    </row>
    <row r="177" spans="1:3" ht="17.25" customHeight="1">
      <c r="A177" s="199" t="s">
        <v>43</v>
      </c>
      <c r="B177" s="200"/>
      <c r="C177" s="162">
        <f>'1'!D62</f>
        <v>132113.20000000001</v>
      </c>
    </row>
    <row r="178" spans="1:3">
      <c r="A178" s="195"/>
      <c r="B178" s="195"/>
      <c r="C178" s="59"/>
    </row>
    <row r="179" spans="1:3" ht="91.5" customHeight="1">
      <c r="A179" s="201" t="s">
        <v>70</v>
      </c>
      <c r="B179" s="201"/>
      <c r="C179" s="201"/>
    </row>
    <row r="180" spans="1:3">
      <c r="A180" s="212" t="s">
        <v>27</v>
      </c>
      <c r="B180" s="212"/>
      <c r="C180" s="212"/>
    </row>
    <row r="181" spans="1:3">
      <c r="A181" s="69"/>
      <c r="B181" s="69"/>
      <c r="C181" s="57"/>
    </row>
    <row r="182" spans="1:3" ht="18" customHeight="1">
      <c r="A182" s="211" t="s">
        <v>62</v>
      </c>
      <c r="B182" s="211"/>
      <c r="C182" s="211"/>
    </row>
    <row r="183" spans="1:3">
      <c r="A183" s="70"/>
      <c r="B183" s="70"/>
      <c r="C183" s="59"/>
    </row>
    <row r="184" spans="1:3">
      <c r="A184" s="54" t="s">
        <v>35</v>
      </c>
      <c r="B184" s="55" t="s">
        <v>5</v>
      </c>
    </row>
    <row r="185" spans="1:3" ht="36" customHeight="1">
      <c r="A185" s="54" t="s">
        <v>36</v>
      </c>
      <c r="B185" s="55" t="s">
        <v>37</v>
      </c>
    </row>
    <row r="186" spans="1:3">
      <c r="A186" s="57"/>
      <c r="B186" s="126"/>
      <c r="C186" s="159"/>
    </row>
    <row r="187" spans="1:3">
      <c r="A187" s="126" t="s">
        <v>6</v>
      </c>
      <c r="B187" s="126"/>
      <c r="C187" s="149"/>
    </row>
    <row r="188" spans="1:3" ht="13.5" customHeight="1">
      <c r="A188" s="58"/>
      <c r="B188" s="58"/>
      <c r="C188" s="149"/>
    </row>
    <row r="189" spans="1:3" ht="51.75">
      <c r="A189" s="60" t="s">
        <v>7</v>
      </c>
      <c r="B189" s="60" t="s">
        <v>36</v>
      </c>
      <c r="C189" s="62" t="s">
        <v>139</v>
      </c>
    </row>
    <row r="190" spans="1:3">
      <c r="A190" s="60" t="s">
        <v>8</v>
      </c>
      <c r="B190" s="60" t="s">
        <v>38</v>
      </c>
      <c r="C190" s="127" t="s">
        <v>0</v>
      </c>
    </row>
    <row r="191" spans="1:3" ht="34.5">
      <c r="A191" s="63" t="s">
        <v>9</v>
      </c>
      <c r="B191" s="75" t="s">
        <v>44</v>
      </c>
      <c r="C191" s="127"/>
    </row>
    <row r="192" spans="1:3" ht="34.5">
      <c r="A192" s="63" t="s">
        <v>10</v>
      </c>
      <c r="B192" s="54" t="s">
        <v>45</v>
      </c>
      <c r="C192" s="153"/>
    </row>
    <row r="193" spans="1:3">
      <c r="A193" s="65" t="s">
        <v>39</v>
      </c>
      <c r="B193" s="65" t="s">
        <v>40</v>
      </c>
      <c r="C193" s="76"/>
    </row>
    <row r="194" spans="1:3" ht="34.5">
      <c r="A194" s="65" t="s">
        <v>41</v>
      </c>
      <c r="B194" s="74" t="s">
        <v>42</v>
      </c>
      <c r="C194" s="76"/>
    </row>
    <row r="195" spans="1:3">
      <c r="A195" s="205" t="s">
        <v>11</v>
      </c>
      <c r="B195" s="206"/>
      <c r="C195" s="76"/>
    </row>
    <row r="196" spans="1:3">
      <c r="A196" s="68" t="s">
        <v>61</v>
      </c>
      <c r="B196" s="68"/>
      <c r="C196" s="76"/>
    </row>
    <row r="197" spans="1:3">
      <c r="A197" s="208" t="s">
        <v>43</v>
      </c>
      <c r="B197" s="209"/>
      <c r="C197" s="160">
        <f>-C177-C156-C137-C118-C98-C77-C56-C39-C21</f>
        <v>-532121.5</v>
      </c>
    </row>
    <row r="198" spans="1:3">
      <c r="A198" s="67"/>
      <c r="B198" s="67"/>
      <c r="C198" s="67"/>
    </row>
    <row r="199" spans="1:3">
      <c r="A199" s="67"/>
      <c r="B199" s="67"/>
      <c r="C199" s="67"/>
    </row>
    <row r="200" spans="1:3">
      <c r="A200" s="67"/>
      <c r="B200" s="67"/>
      <c r="C200" s="67"/>
    </row>
    <row r="201" spans="1:3">
      <c r="A201" s="67"/>
      <c r="B201" s="67"/>
      <c r="C201" s="67"/>
    </row>
    <row r="202" spans="1:3">
      <c r="A202" s="67"/>
      <c r="B202" s="67"/>
      <c r="C202" s="67"/>
    </row>
    <row r="203" spans="1:3">
      <c r="A203" s="67"/>
      <c r="B203" s="67"/>
      <c r="C203" s="67"/>
    </row>
    <row r="204" spans="1:3">
      <c r="A204" s="67"/>
      <c r="B204" s="67"/>
      <c r="C204" s="67"/>
    </row>
    <row r="205" spans="1:3">
      <c r="A205" s="67"/>
      <c r="B205" s="67"/>
      <c r="C205" s="67"/>
    </row>
    <row r="206" spans="1:3">
      <c r="A206" s="67"/>
      <c r="B206" s="67"/>
      <c r="C206" s="67"/>
    </row>
    <row r="207" spans="1:3">
      <c r="A207" s="67"/>
      <c r="B207" s="67"/>
      <c r="C207" s="67"/>
    </row>
    <row r="208" spans="1:3">
      <c r="A208" s="67"/>
      <c r="B208" s="67"/>
      <c r="C208" s="67"/>
    </row>
    <row r="209" spans="1:3">
      <c r="A209" s="67"/>
      <c r="B209" s="67"/>
      <c r="C209" s="67"/>
    </row>
    <row r="210" spans="1:3">
      <c r="A210" s="67"/>
      <c r="B210" s="67"/>
      <c r="C210" s="67"/>
    </row>
    <row r="211" spans="1:3">
      <c r="A211" s="67"/>
      <c r="B211" s="67"/>
      <c r="C211" s="67"/>
    </row>
    <row r="212" spans="1:3">
      <c r="A212" s="67"/>
      <c r="B212" s="67"/>
      <c r="C212" s="67"/>
    </row>
    <row r="213" spans="1:3">
      <c r="A213" s="67"/>
      <c r="B213" s="67"/>
      <c r="C213" s="67"/>
    </row>
    <row r="214" spans="1:3">
      <c r="A214" s="67"/>
      <c r="B214" s="67"/>
      <c r="C214" s="67"/>
    </row>
    <row r="215" spans="1:3">
      <c r="A215" s="67"/>
      <c r="B215" s="67"/>
      <c r="C215" s="67"/>
    </row>
    <row r="216" spans="1:3">
      <c r="A216" s="67"/>
      <c r="B216" s="67"/>
      <c r="C216" s="67"/>
    </row>
    <row r="217" spans="1:3">
      <c r="A217" s="67"/>
      <c r="B217" s="67"/>
      <c r="C217" s="67"/>
    </row>
    <row r="218" spans="1:3">
      <c r="A218" s="67"/>
      <c r="B218" s="67"/>
      <c r="C218" s="67"/>
    </row>
    <row r="219" spans="1:3">
      <c r="A219" s="67"/>
      <c r="B219" s="67"/>
      <c r="C219" s="67"/>
    </row>
    <row r="220" spans="1:3">
      <c r="A220" s="67"/>
      <c r="B220" s="67"/>
      <c r="C220" s="67"/>
    </row>
    <row r="221" spans="1:3">
      <c r="A221" s="67"/>
      <c r="B221" s="67"/>
      <c r="C221" s="67"/>
    </row>
    <row r="222" spans="1:3">
      <c r="A222" s="67"/>
      <c r="B222" s="67"/>
    </row>
    <row r="223" spans="1:3">
      <c r="A223" s="67"/>
      <c r="B223" s="67"/>
    </row>
    <row r="224" spans="1:3">
      <c r="A224" s="67"/>
      <c r="B224" s="67"/>
    </row>
    <row r="225" spans="1:2">
      <c r="A225" s="67"/>
      <c r="B225" s="67"/>
    </row>
    <row r="226" spans="1:2">
      <c r="A226" s="67"/>
      <c r="B226" s="67"/>
    </row>
  </sheetData>
  <mergeCells count="43">
    <mergeCell ref="A6:C6"/>
    <mergeCell ref="A12:B12"/>
    <mergeCell ref="A5:C5"/>
    <mergeCell ref="A58:C58"/>
    <mergeCell ref="A60:C60"/>
    <mergeCell ref="A23:C23"/>
    <mergeCell ref="A24:C24"/>
    <mergeCell ref="A30:B30"/>
    <mergeCell ref="A47:B47"/>
    <mergeCell ref="A40:C41"/>
    <mergeCell ref="A42:B43"/>
    <mergeCell ref="D85:G85"/>
    <mergeCell ref="D84:G84"/>
    <mergeCell ref="D94:G94"/>
    <mergeCell ref="D91:E91"/>
    <mergeCell ref="A102:C102"/>
    <mergeCell ref="A98:B98"/>
    <mergeCell ref="A96:B96"/>
    <mergeCell ref="A195:B195"/>
    <mergeCell ref="A197:B197"/>
    <mergeCell ref="A135:B135"/>
    <mergeCell ref="A137:B137"/>
    <mergeCell ref="A158:C158"/>
    <mergeCell ref="A179:C179"/>
    <mergeCell ref="A182:C182"/>
    <mergeCell ref="A175:B175"/>
    <mergeCell ref="A177:B177"/>
    <mergeCell ref="A180:C180"/>
    <mergeCell ref="A118:B118"/>
    <mergeCell ref="A116:B116"/>
    <mergeCell ref="A79:C79"/>
    <mergeCell ref="A62:C62"/>
    <mergeCell ref="A67:C67"/>
    <mergeCell ref="A81:C81"/>
    <mergeCell ref="A100:C100"/>
    <mergeCell ref="A120:C120"/>
    <mergeCell ref="A121:C121"/>
    <mergeCell ref="A178:B178"/>
    <mergeCell ref="A140:C140"/>
    <mergeCell ref="A154:B154"/>
    <mergeCell ref="A156:B156"/>
    <mergeCell ref="A139:C139"/>
    <mergeCell ref="A159:C15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https://mul2.gov.am/tasks/518198/oneclick/a9cb2db3bbce6f23a2270e67fe0c7597dd5f854f137651118ee82d13f7c0becc.xlsx?token=eddc567c3ffc1c7c36f67c27eb4ad788</cp:keywords>
  <cp:lastModifiedBy>Arpine Martirosyan</cp:lastModifiedBy>
  <cp:lastPrinted>2020-06-19T08:37:57Z</cp:lastPrinted>
  <dcterms:created xsi:type="dcterms:W3CDTF">1996-10-14T23:33:28Z</dcterms:created>
  <dcterms:modified xsi:type="dcterms:W3CDTF">2021-11-03T12:51:50Z</dcterms:modified>
</cp:coreProperties>
</file>