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-120" yWindow="-120" windowWidth="10440" windowHeight="11760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44" l="1"/>
  <c r="C21" i="43"/>
  <c r="F29" i="37" l="1"/>
  <c r="G17" i="48" l="1"/>
  <c r="G26" i="48"/>
  <c r="G27" i="48"/>
  <c r="G28" i="48"/>
  <c r="G29" i="48"/>
  <c r="G30" i="48"/>
  <c r="G31" i="48"/>
  <c r="G32" i="48"/>
  <c r="G33" i="48"/>
  <c r="G34" i="48"/>
  <c r="G35" i="48"/>
  <c r="G16" i="48"/>
  <c r="G15" i="48"/>
  <c r="G22" i="48"/>
  <c r="G23" i="48"/>
  <c r="G21" i="48"/>
  <c r="G24" i="48"/>
  <c r="G19" i="48"/>
  <c r="G20" i="48"/>
  <c r="G14" i="48"/>
  <c r="G13" i="48" l="1"/>
  <c r="G11" i="48" s="1"/>
  <c r="H29" i="37"/>
  <c r="G29" i="37"/>
  <c r="E29" i="37"/>
  <c r="G24" i="37" l="1"/>
  <c r="G26" i="37" l="1"/>
  <c r="G27" i="37"/>
  <c r="G28" i="37"/>
  <c r="G25" i="37"/>
  <c r="F22" i="37"/>
  <c r="F23" i="37"/>
  <c r="F21" i="37"/>
  <c r="F20" i="37" s="1"/>
  <c r="F19" i="37"/>
  <c r="F17" i="37"/>
  <c r="F16" i="37" s="1"/>
  <c r="D20" i="42"/>
  <c r="F18" i="37" l="1"/>
  <c r="F15" i="37"/>
  <c r="F13" i="37" s="1"/>
  <c r="F11" i="37" s="1"/>
  <c r="G30" i="50" l="1"/>
  <c r="G29" i="50" s="1"/>
  <c r="G28" i="50" s="1"/>
  <c r="D29" i="37"/>
  <c r="G25" i="48"/>
  <c r="G18" i="48"/>
  <c r="G10" i="48" l="1"/>
  <c r="G9" i="48" s="1"/>
  <c r="G8" i="48" s="1"/>
  <c r="D28" i="37" l="1"/>
  <c r="D27" i="37"/>
  <c r="D25" i="37"/>
  <c r="D24" i="37"/>
  <c r="D26" i="37" l="1"/>
  <c r="D23" i="37"/>
  <c r="D22" i="42"/>
  <c r="D18" i="42" s="1"/>
  <c r="D17" i="42" s="1"/>
  <c r="D15" i="42" l="1"/>
  <c r="D13" i="42" l="1"/>
  <c r="D33" i="42"/>
  <c r="G21" i="37"/>
  <c r="G20" i="37" s="1"/>
  <c r="G16" i="37"/>
  <c r="G15" i="37" s="1"/>
  <c r="D31" i="42" l="1"/>
  <c r="D11" i="42" s="1"/>
  <c r="C37" i="44"/>
  <c r="G13" i="37"/>
  <c r="G11" i="37" s="1"/>
  <c r="D18" i="37"/>
  <c r="H21" i="37"/>
  <c r="H20" i="37" s="1"/>
  <c r="E21" i="37"/>
  <c r="E20" i="37" s="1"/>
  <c r="D20" i="37" s="1"/>
  <c r="H16" i="37"/>
  <c r="H15" i="37" s="1"/>
  <c r="E16" i="37"/>
  <c r="E15" i="37" s="1"/>
  <c r="G39" i="50" l="1"/>
  <c r="G37" i="50" s="1"/>
  <c r="H13" i="37"/>
  <c r="H11" i="37" s="1"/>
  <c r="D16" i="37"/>
  <c r="D17" i="37"/>
  <c r="D21" i="37"/>
  <c r="D22" i="37"/>
  <c r="G38" i="50" l="1"/>
  <c r="G36" i="50"/>
  <c r="E19" i="37"/>
  <c r="G35" i="50" l="1"/>
  <c r="E13" i="37"/>
  <c r="E11" i="37" s="1"/>
  <c r="H9" i="37" l="1"/>
  <c r="G9" i="37"/>
  <c r="E9" i="37" l="1"/>
  <c r="C21" i="44" l="1"/>
  <c r="D19" i="37"/>
  <c r="D15" i="37" l="1"/>
  <c r="G34" i="50"/>
  <c r="G33" i="50" s="1"/>
  <c r="G31" i="50" s="1"/>
  <c r="G27" i="50" l="1"/>
  <c r="G26" i="50" s="1"/>
  <c r="G24" i="50" s="1"/>
  <c r="G22" i="50" s="1"/>
  <c r="G20" i="50" s="1"/>
  <c r="G18" i="50" s="1"/>
  <c r="G16" i="50" s="1"/>
  <c r="G14" i="50" s="1"/>
  <c r="G12" i="50" s="1"/>
  <c r="G10" i="50" s="1"/>
  <c r="D9" i="42"/>
  <c r="D13" i="37"/>
  <c r="D11" i="37" l="1"/>
  <c r="F9" i="37"/>
  <c r="D9" i="37" s="1"/>
</calcChain>
</file>

<file path=xl/sharedStrings.xml><?xml version="1.0" encoding="utf-8"?>
<sst xmlns="http://schemas.openxmlformats.org/spreadsheetml/2006/main" count="301" uniqueCount="138">
  <si>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</si>
  <si>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</si>
  <si>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</si>
  <si>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</si>
  <si>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</si>
  <si>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</si>
  <si>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</si>
  <si>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</si>
  <si>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</si>
  <si>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</si>
  <si>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</si>
  <si>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</si>
  <si>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</si>
  <si>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</si>
  <si>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</si>
  <si>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</si>
  <si>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</si>
  <si>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</si>
  <si>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</si>
  <si>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</si>
  <si>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</si>
  <si>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</si>
  <si>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</si>
  <si>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</si>
  <si>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</si>
  <si>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</si>
  <si>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</si>
  <si>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</si>
  <si>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</si>
  <si>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</si>
  <si>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</si>
  <si>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</si>
  <si>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</si>
  <si>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</si>
  <si>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</si>
  <si>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</si>
  <si>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</si>
  <si>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</si>
  <si>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</si>
  <si>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</si>
  <si>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</si>
  <si>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</si>
  <si>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</si>
  <si>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</si>
  <si>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</si>
  <si>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</si>
  <si>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</si>
  <si>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</si>
  <si>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</si>
  <si>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</si>
  <si>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</si>
  <si>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</si>
  <si>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</si>
  <si>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</si>
  <si>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Հիմնանորոգվող ավտոճանապարհների երկարությունը/կիլոմետր/ այդ թվում՛ </t>
  </si>
  <si>
    <t xml:space="preserve"> Մարզային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</si>
  <si>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</si>
  <si>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</si>
  <si>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</si>
  <si>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</si>
  <si>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</si>
  <si>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</si>
  <si>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</si>
  <si>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</si>
  <si>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</si>
  <si>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</si>
  <si>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</si>
  <si>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</si>
  <si>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</si>
  <si>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</si>
  <si>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</si>
  <si>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</si>
  <si>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</si>
  <si>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</si>
  <si>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</si>
  <si>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Մ10, Սևան-Մարտունի-Գետափ</t>
  </si>
  <si>
    <t>Մարզային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</si>
  <si>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</si>
  <si>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</si>
  <si>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</si>
  <si>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</si>
  <si>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</si>
  <si>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</si>
  <si>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</si>
  <si>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</si>
  <si>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ՀՀ կառավարության 2021 թվականի</t>
  </si>
  <si>
    <t>հազ. դրամ</t>
  </si>
  <si>
    <t xml:space="preserve">Մ-2, Երևան-Երասխ-Գորիս-Մեղրի-Իրանի սահման 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</si>
  <si>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</si>
  <si>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</si>
  <si>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</si>
  <si>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</si>
  <si>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</si>
  <si>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Հավելված N3</t>
  </si>
  <si>
    <t>Հավելված N1</t>
  </si>
  <si>
    <t>Հավելված N2</t>
  </si>
  <si>
    <t>Դաս</t>
  </si>
  <si>
    <t>Խումբ</t>
  </si>
  <si>
    <t>Բաժին</t>
  </si>
  <si>
    <t xml:space="preserve"> - Նախագծահետազոտական ծախսեր</t>
  </si>
  <si>
    <t>ԱՅԼ ՀԻՄՆԱԿԱՆ ՄԻՋՈՑՆԵՐ</t>
  </si>
  <si>
    <t>կմ57+450-կմ59+450 հատվածի մայթերի կառուցում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</si>
  <si>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</si>
  <si>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Որոտան - Խոտ ավտոճանապարհի վերակառուցում</t>
  </si>
  <si>
    <t>Հ-46(Քաշունի գյուղի խաչմերուկից) - Բարձրավան ավտոճանապարհի կառուցում</t>
  </si>
  <si>
    <t>Տանձավեր - Շուռնուխ ավտոճանապարհի կառուցում</t>
  </si>
  <si>
    <t>Տ-8-49, /Տ-8-48/ - Լծեն ավտոճանապարհի վերակառուցում</t>
  </si>
  <si>
    <t>Տավուշի մարզի Բերդի հոսպիտալ տանող ճանապարհի 300գծմ հատվածի հիմնանորոգում</t>
  </si>
  <si>
    <t xml:space="preserve">ՀՀ Լոռու մարզի, Ստեփանավան քաղաքի Սուրբ Վարդան փողոցի կմ 0+000-կմ 1+600 (Հ-34-ի հետ հատման կետ) </t>
  </si>
  <si>
    <t>Տ-3-15, /Հ-15/ - Ալաշկերտ (Տ-3-14) ավտոճանապարհի կմ0+000-կմ1+000 հատվածի հիմնանորոգում</t>
  </si>
  <si>
    <t>կմ374+000 - կմ384+300 հատվածի հիմնանորոգում</t>
  </si>
  <si>
    <t>ՀՀ կառավարություն</t>
  </si>
  <si>
    <t xml:space="preserve"> ՀՀ կառավարություն</t>
  </si>
  <si>
    <t>ՀԱՅԱՍՏԱՆԻ ՀԱՆՐԱՊԵՏՈՒԹՅԱՆ ԿԱՌԱՎԱՐՈՒԹՅԱՆ 2020 ԹՎԱԿԱՆԻ ԴԵԿՏԵՄԲԵՐԻ 30-Ի N 2215-Ն ՈՐՈՇՄԱՆ N 9.1 ՀԱՎԵԼՎԱԾԻ NN 9.1.8 ԵՎ 9.1.58 ԱՂՅՈՒՍԱԿՆԵՐՈՒՄ ԿԱՏԱՐՎՈՂ ՓՈՓՈԽՈՒԹՅՈՒՆՆԵՐԸ ԵՎ ԼՐԱՑՈՒՄՆԵՐԸ</t>
  </si>
  <si>
    <t>ՀՀ ԿԱՌԱՎԱՐՈՒԹՅՈՒՆ</t>
  </si>
  <si>
    <t>45231177/532</t>
  </si>
  <si>
    <t>ՀԲՄ</t>
  </si>
  <si>
    <t>45231177/584</t>
  </si>
  <si>
    <t>ԳՀ</t>
  </si>
  <si>
    <t>71351540/537</t>
  </si>
  <si>
    <t>ՄԱ</t>
  </si>
  <si>
    <t>45231177/591</t>
  </si>
  <si>
    <t>71351540/539</t>
  </si>
  <si>
    <t>45231177/589</t>
  </si>
  <si>
    <t>45231177/585</t>
  </si>
  <si>
    <t>71351540/542</t>
  </si>
  <si>
    <t>71351540/540</t>
  </si>
  <si>
    <t>71241200/545</t>
  </si>
  <si>
    <t>նախագծերի պատրաստում, ծախսերի գնահատում</t>
  </si>
  <si>
    <t>50531140/512</t>
  </si>
  <si>
    <t>փորձաքննության ծառայություններ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</si>
  <si>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</si>
  <si>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ՀՄԱ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</si>
  <si>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</si>
  <si>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2020 ԹՎԱԿԱՆԻ ԴԵԿՏԵՄԲԵՐԻ 30-Ի N 2215-Ն ՈՐՈՇՄԱՆ N 10 ՀԱՎԵԼՎԱԾՈՒՄ ԿԱՏԱՐՎՈՂ ՓՈՓՈԽՈՒԹՅՈՒՆՆԵՐԸ ԵՎ ԼՐԱՑՈՒՄՆԵՐԸ</t>
  </si>
  <si>
    <t>Ցուցանիշների փոփոխությունը (ավելացումները նշված են դրական նշանով)</t>
  </si>
  <si>
    <t>Աղյուսակ N9.1.8</t>
  </si>
  <si>
    <t>Աղյուսակ N9.1.58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</si>
</sst>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\ _₽_-;\-* #,##0.00\ _₽_-;_-* &quot;-&quot;??\ _₽_-;_-@_-"/>
    <numFmt numFmtId="171" formatCode="#,##0.0_€_);\(#,##0.0_€\)"/>
    <numFmt numFmtId="172" formatCode="_-* #,##0.00_р_._-;\-* #,##0.00_р_._-;_-* &quot;-&quot;??_р_._-;_-@_-"/>
    <numFmt numFmtId="173" formatCode="_ * #,##0.00_)\ _ _ ;_ * \(#,##0.00\)\ _ _ ;_ * &quot;-&quot;??_)\ _ _ ;_ @_ "/>
    <numFmt numFmtId="174" formatCode="#,##0.0"/>
    <numFmt numFmtId="175" formatCode="00"/>
    <numFmt numFmtId="176" formatCode="_(* #,##0_);_(* \(#,##0\);_(* &quot;-&quot;??_);_(@_)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07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7" fontId="7" fillId="0" borderId="0" applyFill="0" applyBorder="0" applyProtection="0">
      <alignment horizontal="right" vertical="top"/>
    </xf>
    <xf numFmtId="165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6" fillId="0" borderId="0"/>
    <xf numFmtId="165" fontId="14" fillId="0" borderId="0" applyFont="0" applyFill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33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7" fillId="4" borderId="0" applyNumberFormat="0" applyBorder="0" applyAlignment="0" applyProtection="0"/>
    <xf numFmtId="0" fontId="18" fillId="7" borderId="19" applyNumberFormat="0" applyAlignment="0" applyProtection="0"/>
    <xf numFmtId="0" fontId="19" fillId="8" borderId="22" applyNumberFormat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0" borderId="16" applyNumberFormat="0" applyFill="0" applyAlignment="0" applyProtection="0"/>
    <xf numFmtId="0" fontId="23" fillId="0" borderId="17" applyNumberFormat="0" applyFill="0" applyAlignment="0" applyProtection="0"/>
    <xf numFmtId="0" fontId="24" fillId="0" borderId="18" applyNumberFormat="0" applyFill="0" applyAlignment="0" applyProtection="0"/>
    <xf numFmtId="0" fontId="24" fillId="0" borderId="0" applyNumberFormat="0" applyFill="0" applyBorder="0" applyAlignment="0" applyProtection="0"/>
    <xf numFmtId="0" fontId="25" fillId="6" borderId="19" applyNumberFormat="0" applyAlignment="0" applyProtection="0"/>
    <xf numFmtId="0" fontId="26" fillId="0" borderId="21" applyNumberFormat="0" applyFill="0" applyAlignment="0" applyProtection="0"/>
    <xf numFmtId="0" fontId="27" fillId="5" borderId="0" applyNumberFormat="0" applyBorder="0" applyAlignment="0" applyProtection="0"/>
    <xf numFmtId="0" fontId="28" fillId="0" borderId="0"/>
    <xf numFmtId="0" fontId="7" fillId="0" borderId="0">
      <alignment horizontal="left" vertical="top" wrapText="1"/>
    </xf>
    <xf numFmtId="0" fontId="4" fillId="0" borderId="0"/>
    <xf numFmtId="0" fontId="29" fillId="0" borderId="0"/>
    <xf numFmtId="0" fontId="15" fillId="9" borderId="23" applyNumberFormat="0" applyFont="0" applyAlignment="0" applyProtection="0"/>
    <xf numFmtId="0" fontId="11" fillId="9" borderId="23" applyNumberFormat="0" applyFont="0" applyAlignment="0" applyProtection="0"/>
    <xf numFmtId="0" fontId="30" fillId="7" borderId="20" applyNumberFormat="0" applyAlignment="0" applyProtection="0"/>
    <xf numFmtId="9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4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5" fillId="0" borderId="0"/>
    <xf numFmtId="0" fontId="10" fillId="0" borderId="0"/>
    <xf numFmtId="0" fontId="36" fillId="5" borderId="0" applyNumberFormat="0" applyBorder="0" applyAlignment="0" applyProtection="0"/>
    <xf numFmtId="0" fontId="13" fillId="0" borderId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43" borderId="0" applyNumberFormat="0" applyBorder="0" applyAlignment="0" applyProtection="0"/>
    <xf numFmtId="0" fontId="29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4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51" borderId="0" applyNumberFormat="0" applyBorder="0" applyAlignment="0" applyProtection="0"/>
    <xf numFmtId="0" fontId="38" fillId="35" borderId="0" applyNumberFormat="0" applyBorder="0" applyAlignment="0" applyProtection="0"/>
    <xf numFmtId="0" fontId="39" fillId="52" borderId="25" applyNumberFormat="0" applyAlignment="0" applyProtection="0"/>
    <xf numFmtId="0" fontId="40" fillId="53" borderId="26" applyNumberFormat="0" applyAlignment="0" applyProtection="0"/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27" applyNumberFormat="0" applyFill="0" applyAlignment="0" applyProtection="0"/>
    <xf numFmtId="0" fontId="44" fillId="0" borderId="28" applyNumberFormat="0" applyFill="0" applyAlignment="0" applyProtection="0"/>
    <xf numFmtId="0" fontId="45" fillId="0" borderId="29" applyNumberFormat="0" applyFill="0" applyAlignment="0" applyProtection="0"/>
    <xf numFmtId="0" fontId="45" fillId="0" borderId="0" applyNumberFormat="0" applyFill="0" applyBorder="0" applyAlignment="0" applyProtection="0"/>
    <xf numFmtId="0" fontId="46" fillId="42" borderId="25" applyNumberFormat="0" applyAlignment="0" applyProtection="0"/>
    <xf numFmtId="0" fontId="47" fillId="0" borderId="30" applyNumberFormat="0" applyFill="0" applyAlignment="0" applyProtection="0"/>
    <xf numFmtId="0" fontId="48" fillId="54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4" fillId="0" borderId="0"/>
    <xf numFmtId="0" fontId="4" fillId="0" borderId="0"/>
    <xf numFmtId="0" fontId="10" fillId="55" borderId="31" applyNumberFormat="0" applyFont="0" applyAlignment="0" applyProtection="0"/>
    <xf numFmtId="0" fontId="49" fillId="52" borderId="32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3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4" fillId="0" borderId="0"/>
    <xf numFmtId="0" fontId="11" fillId="0" borderId="0"/>
    <xf numFmtId="0" fontId="7" fillId="0" borderId="0">
      <alignment horizontal="left" vertical="top" wrapText="1"/>
    </xf>
    <xf numFmtId="0" fontId="13" fillId="0" borderId="0"/>
    <xf numFmtId="0" fontId="56" fillId="0" borderId="0"/>
    <xf numFmtId="0" fontId="4" fillId="0" borderId="0"/>
    <xf numFmtId="0" fontId="4" fillId="0" borderId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165" fontId="1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3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7" fillId="0" borderId="0" applyFont="0" applyFill="0" applyBorder="0" applyAlignment="0" applyProtection="0">
      <alignment horizontal="left" vertical="top" wrapText="1"/>
    </xf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73" fontId="2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59" fillId="33" borderId="0" applyNumberFormat="0" applyBorder="0" applyAlignment="0" applyProtection="0"/>
    <xf numFmtId="0" fontId="59" fillId="10" borderId="0" applyNumberFormat="0" applyBorder="0" applyAlignment="0" applyProtection="0"/>
    <xf numFmtId="0" fontId="59" fillId="14" borderId="0" applyNumberFormat="0" applyBorder="0" applyAlignment="0" applyProtection="0"/>
    <xf numFmtId="0" fontId="59" fillId="18" borderId="0" applyNumberFormat="0" applyBorder="0" applyAlignment="0" applyProtection="0"/>
    <xf numFmtId="0" fontId="59" fillId="22" borderId="0" applyNumberFormat="0" applyBorder="0" applyAlignment="0" applyProtection="0"/>
    <xf numFmtId="0" fontId="59" fillId="26" borderId="0" applyNumberFormat="0" applyBorder="0" applyAlignment="0" applyProtection="0"/>
    <xf numFmtId="0" fontId="59" fillId="30" borderId="0" applyNumberFormat="0" applyBorder="0" applyAlignment="0" applyProtection="0"/>
    <xf numFmtId="0" fontId="60" fillId="4" borderId="0" applyNumberFormat="0" applyBorder="0" applyAlignment="0" applyProtection="0"/>
    <xf numFmtId="0" fontId="61" fillId="7" borderId="19" applyNumberFormat="0" applyAlignment="0" applyProtection="0"/>
    <xf numFmtId="0" fontId="62" fillId="8" borderId="22" applyNumberFormat="0" applyAlignment="0" applyProtection="0"/>
    <xf numFmtId="0" fontId="63" fillId="0" borderId="0" applyNumberFormat="0" applyFill="0" applyBorder="0" applyAlignment="0" applyProtection="0"/>
    <xf numFmtId="0" fontId="64" fillId="3" borderId="0" applyNumberFormat="0" applyBorder="0" applyAlignment="0" applyProtection="0"/>
    <xf numFmtId="0" fontId="65" fillId="0" borderId="16" applyNumberFormat="0" applyFill="0" applyAlignment="0" applyProtection="0"/>
    <xf numFmtId="0" fontId="66" fillId="0" borderId="17" applyNumberFormat="0" applyFill="0" applyAlignment="0" applyProtection="0"/>
    <xf numFmtId="0" fontId="67" fillId="0" borderId="18" applyNumberFormat="0" applyFill="0" applyAlignment="0" applyProtection="0"/>
    <xf numFmtId="0" fontId="67" fillId="0" borderId="0" applyNumberFormat="0" applyFill="0" applyBorder="0" applyAlignment="0" applyProtection="0"/>
    <xf numFmtId="0" fontId="68" fillId="6" borderId="19" applyNumberFormat="0" applyAlignment="0" applyProtection="0"/>
    <xf numFmtId="0" fontId="69" fillId="0" borderId="21" applyNumberFormat="0" applyFill="0" applyAlignment="0" applyProtection="0"/>
    <xf numFmtId="0" fontId="36" fillId="5" borderId="0" applyNumberFormat="0" applyBorder="0" applyAlignment="0" applyProtection="0"/>
    <xf numFmtId="0" fontId="70" fillId="7" borderId="20" applyNumberFormat="0" applyAlignment="0" applyProtection="0"/>
    <xf numFmtId="0" fontId="58" fillId="0" borderId="0" applyNumberFormat="0" applyFill="0" applyBorder="0" applyAlignment="0" applyProtection="0"/>
    <xf numFmtId="0" fontId="71" fillId="0" borderId="24" applyNumberFormat="0" applyFill="0" applyAlignment="0" applyProtection="0"/>
    <xf numFmtId="0" fontId="72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29" fillId="0" borderId="0"/>
    <xf numFmtId="0" fontId="35" fillId="0" borderId="0"/>
    <xf numFmtId="0" fontId="35" fillId="0" borderId="0"/>
    <xf numFmtId="0" fontId="78" fillId="0" borderId="0"/>
    <xf numFmtId="0" fontId="78" fillId="0" borderId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4" fillId="0" borderId="0"/>
    <xf numFmtId="0" fontId="4" fillId="0" borderId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9" fontId="4" fillId="0" borderId="0" applyFont="0" applyFill="0" applyBorder="0" applyAlignment="0" applyProtection="0"/>
    <xf numFmtId="0" fontId="80" fillId="0" borderId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51" borderId="0" applyNumberFormat="0" applyBorder="0" applyAlignment="0" applyProtection="0"/>
    <xf numFmtId="0" fontId="46" fillId="42" borderId="25" applyNumberFormat="0" applyAlignment="0" applyProtection="0"/>
    <xf numFmtId="0" fontId="49" fillId="52" borderId="32" applyNumberFormat="0" applyAlignment="0" applyProtection="0"/>
    <xf numFmtId="0" fontId="39" fillId="52" borderId="25" applyNumberFormat="0" applyAlignment="0" applyProtection="0"/>
    <xf numFmtId="0" fontId="43" fillId="0" borderId="27" applyNumberFormat="0" applyFill="0" applyAlignment="0" applyProtection="0"/>
    <xf numFmtId="0" fontId="44" fillId="0" borderId="28" applyNumberFormat="0" applyFill="0" applyAlignment="0" applyProtection="0"/>
    <xf numFmtId="0" fontId="45" fillId="0" borderId="29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33" applyNumberFormat="0" applyFill="0" applyAlignment="0" applyProtection="0"/>
    <xf numFmtId="0" fontId="40" fillId="53" borderId="26" applyNumberFormat="0" applyAlignment="0" applyProtection="0"/>
    <xf numFmtId="0" fontId="50" fillId="0" borderId="0" applyNumberFormat="0" applyFill="0" applyBorder="0" applyAlignment="0" applyProtection="0"/>
    <xf numFmtId="0" fontId="35" fillId="0" borderId="0"/>
    <xf numFmtId="0" fontId="41" fillId="0" borderId="0" applyNumberFormat="0" applyFill="0" applyBorder="0" applyAlignment="0" applyProtection="0"/>
    <xf numFmtId="0" fontId="4" fillId="55" borderId="31" applyNumberFormat="0" applyFont="0" applyAlignment="0" applyProtection="0"/>
    <xf numFmtId="0" fontId="47" fillId="0" borderId="30" applyNumberFormat="0" applyFill="0" applyAlignment="0" applyProtection="0"/>
    <xf numFmtId="0" fontId="52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0" fontId="42" fillId="36" borderId="0" applyNumberFormat="0" applyBorder="0" applyAlignment="0" applyProtection="0"/>
    <xf numFmtId="0" fontId="35" fillId="0" borderId="0"/>
    <xf numFmtId="165" fontId="35" fillId="0" borderId="0" applyFont="0" applyFill="0" applyBorder="0" applyAlignment="0" applyProtection="0"/>
    <xf numFmtId="0" fontId="35" fillId="0" borderId="0"/>
    <xf numFmtId="165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75" fontId="35" fillId="0" borderId="0" applyFont="0" applyFill="0" applyBorder="0" applyAlignment="0" applyProtection="0"/>
    <xf numFmtId="0" fontId="79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35" fillId="0" borderId="0"/>
    <xf numFmtId="0" fontId="79" fillId="0" borderId="0"/>
    <xf numFmtId="0" fontId="35" fillId="0" borderId="0"/>
    <xf numFmtId="0" fontId="79" fillId="0" borderId="0"/>
    <xf numFmtId="0" fontId="1" fillId="0" borderId="0"/>
    <xf numFmtId="0" fontId="35" fillId="0" borderId="0"/>
    <xf numFmtId="0" fontId="79" fillId="0" borderId="0"/>
    <xf numFmtId="0" fontId="35" fillId="0" borderId="0" applyFont="0" applyFill="0" applyBorder="0" applyAlignment="0" applyProtection="0"/>
    <xf numFmtId="2" fontId="81" fillId="0" borderId="34" applyFill="0" applyBorder="0" applyAlignment="0">
      <alignment horizontal="right"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35" fillId="0" borderId="0"/>
    <xf numFmtId="0" fontId="79" fillId="0" borderId="0"/>
    <xf numFmtId="0" fontId="4" fillId="0" borderId="0"/>
    <xf numFmtId="0" fontId="82" fillId="0" borderId="0"/>
  </cellStyleXfs>
  <cellXfs count="168">
    <xf numFmtId="0" fontId="0" fillId="0" borderId="0" xfId="0"/>
    <xf numFmtId="0" fontId="8" fillId="0" borderId="0" xfId="9" applyFont="1" applyAlignment="1">
      <alignment vertical="center" wrapText="1"/>
    </xf>
    <xf numFmtId="169" fontId="8" fillId="0" borderId="34" xfId="7" applyNumberFormat="1" applyFont="1" applyFill="1" applyBorder="1" applyAlignment="1">
      <alignment horizontal="center" vertical="center" wrapText="1"/>
    </xf>
    <xf numFmtId="0" fontId="8" fillId="0" borderId="1" xfId="9" applyFont="1" applyFill="1" applyBorder="1" applyAlignment="1">
      <alignment horizontal="center" vertical="center" wrapText="1"/>
    </xf>
    <xf numFmtId="0" fontId="8" fillId="0" borderId="34" xfId="9" applyFont="1" applyFill="1" applyBorder="1" applyAlignment="1">
      <alignment horizontal="center" vertical="center" wrapText="1"/>
    </xf>
    <xf numFmtId="0" fontId="8" fillId="0" borderId="34" xfId="9" applyFont="1" applyFill="1" applyBorder="1" applyAlignment="1">
      <alignment vertical="center" wrapText="1"/>
    </xf>
    <xf numFmtId="0" fontId="8" fillId="0" borderId="0" xfId="9" applyFont="1" applyFill="1" applyAlignment="1">
      <alignment horizontal="center" vertical="center" wrapText="1"/>
    </xf>
    <xf numFmtId="0" fontId="8" fillId="0" borderId="0" xfId="9" applyFont="1" applyFill="1" applyAlignment="1">
      <alignment vertical="center" wrapText="1"/>
    </xf>
    <xf numFmtId="168" fontId="8" fillId="0" borderId="1" xfId="9" applyNumberFormat="1" applyFont="1" applyFill="1" applyBorder="1" applyAlignment="1">
      <alignment horizontal="center" vertical="center" wrapText="1"/>
    </xf>
    <xf numFmtId="0" fontId="8" fillId="0" borderId="13" xfId="9" applyFont="1" applyFill="1" applyBorder="1" applyAlignment="1">
      <alignment horizontal="center" vertical="center" wrapText="1"/>
    </xf>
    <xf numFmtId="169" fontId="8" fillId="0" borderId="1" xfId="7" applyNumberFormat="1" applyFont="1" applyFill="1" applyBorder="1" applyAlignment="1">
      <alignment horizontal="center" vertical="center" wrapText="1"/>
    </xf>
    <xf numFmtId="168" fontId="8" fillId="0" borderId="0" xfId="9" applyNumberFormat="1" applyFont="1" applyFill="1" applyAlignment="1">
      <alignment vertical="center" wrapText="1"/>
    </xf>
    <xf numFmtId="0" fontId="8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vertical="center" wrapText="1"/>
    </xf>
    <xf numFmtId="169" fontId="8" fillId="0" borderId="0" xfId="7" applyNumberFormat="1" applyFont="1" applyFill="1" applyAlignment="1">
      <alignment vertical="center" wrapText="1"/>
    </xf>
    <xf numFmtId="169" fontId="8" fillId="0" borderId="13" xfId="7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8" fillId="56" borderId="34" xfId="0" applyFont="1" applyFill="1" applyBorder="1" applyAlignment="1">
      <alignment horizontal="center" vertical="center" wrapText="1"/>
    </xf>
    <xf numFmtId="169" fontId="8" fillId="0" borderId="0" xfId="0" applyNumberFormat="1" applyFont="1" applyFill="1" applyAlignment="1">
      <alignment vertical="center" wrapText="1"/>
    </xf>
    <xf numFmtId="0" fontId="8" fillId="56" borderId="34" xfId="0" applyFont="1" applyFill="1" applyBorder="1" applyAlignment="1">
      <alignment horizontal="center"/>
    </xf>
    <xf numFmtId="0" fontId="8" fillId="56" borderId="34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right" vertical="center" wrapText="1"/>
    </xf>
    <xf numFmtId="0" fontId="8" fillId="0" borderId="13" xfId="0" applyFont="1" applyFill="1" applyBorder="1" applyAlignment="1">
      <alignment horizontal="center" vertical="center" wrapText="1"/>
    </xf>
    <xf numFmtId="169" fontId="8" fillId="0" borderId="13" xfId="7" applyNumberFormat="1" applyFont="1" applyFill="1" applyBorder="1" applyAlignment="1">
      <alignment horizontal="center" vertical="center" wrapText="1"/>
    </xf>
    <xf numFmtId="49" fontId="8" fillId="0" borderId="1" xfId="9" applyNumberFormat="1" applyFont="1" applyFill="1" applyBorder="1" applyAlignment="1">
      <alignment horizontal="center" vertical="center" textRotation="90" wrapText="1"/>
    </xf>
    <xf numFmtId="0" fontId="8" fillId="0" borderId="1" xfId="9" applyNumberFormat="1" applyFont="1" applyFill="1" applyBorder="1" applyAlignment="1">
      <alignment horizontal="center" vertical="center" wrapText="1"/>
    </xf>
    <xf numFmtId="168" fontId="8" fillId="0" borderId="3" xfId="9" applyNumberFormat="1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8" fillId="0" borderId="13" xfId="9" applyFont="1" applyFill="1" applyBorder="1" applyAlignment="1">
      <alignment horizontal="left" vertical="center" wrapText="1"/>
    </xf>
    <xf numFmtId="169" fontId="8" fillId="0" borderId="13" xfId="7" applyNumberFormat="1" applyFont="1" applyFill="1" applyBorder="1" applyAlignment="1">
      <alignment horizontal="left" vertical="center" wrapText="1"/>
    </xf>
    <xf numFmtId="0" fontId="8" fillId="0" borderId="0" xfId="8" applyFont="1" applyFill="1" applyAlignment="1">
      <alignment vertical="center" wrapText="1"/>
    </xf>
    <xf numFmtId="0" fontId="8" fillId="0" borderId="0" xfId="8" applyFont="1" applyFill="1" applyAlignment="1">
      <alignment horizontal="right" vertical="center"/>
    </xf>
    <xf numFmtId="49" fontId="8" fillId="0" borderId="0" xfId="9" applyNumberFormat="1" applyFont="1" applyFill="1" applyAlignment="1">
      <alignment horizontal="center" vertical="center" wrapText="1"/>
    </xf>
    <xf numFmtId="0" fontId="8" fillId="0" borderId="0" xfId="9" applyNumberFormat="1" applyFont="1" applyFill="1" applyAlignment="1">
      <alignment horizontal="center" vertical="center" wrapText="1"/>
    </xf>
    <xf numFmtId="168" fontId="8" fillId="0" borderId="0" xfId="9" applyNumberFormat="1" applyFont="1" applyFill="1" applyAlignment="1">
      <alignment horizontal="center" vertical="center" wrapText="1"/>
    </xf>
    <xf numFmtId="0" fontId="8" fillId="0" borderId="34" xfId="118" applyNumberFormat="1" applyFont="1" applyFill="1" applyBorder="1" applyAlignment="1">
      <alignment horizontal="left" vertical="center" wrapText="1"/>
    </xf>
    <xf numFmtId="0" fontId="8" fillId="0" borderId="34" xfId="118" applyNumberFormat="1" applyFont="1" applyFill="1" applyBorder="1" applyAlignment="1">
      <alignment horizontal="center" vertical="center" wrapText="1"/>
    </xf>
    <xf numFmtId="0" fontId="8" fillId="0" borderId="0" xfId="8" applyFont="1" applyAlignment="1">
      <alignment horizontal="left" vertical="center" wrapText="1"/>
    </xf>
    <xf numFmtId="0" fontId="8" fillId="0" borderId="0" xfId="8" applyFont="1" applyAlignment="1">
      <alignment horizontal="center" vertical="center" wrapText="1"/>
    </xf>
    <xf numFmtId="0" fontId="8" fillId="0" borderId="34" xfId="8" applyFont="1" applyBorder="1" applyAlignment="1">
      <alignment horizontal="center" vertical="center" wrapText="1"/>
    </xf>
    <xf numFmtId="0" fontId="8" fillId="0" borderId="34" xfId="8" applyFont="1" applyBorder="1" applyAlignment="1">
      <alignment horizontal="left" vertical="center" wrapText="1"/>
    </xf>
    <xf numFmtId="167" fontId="8" fillId="0" borderId="34" xfId="6" applyNumberFormat="1" applyFont="1" applyBorder="1" applyAlignment="1">
      <alignment horizontal="right" vertical="center"/>
    </xf>
    <xf numFmtId="0" fontId="8" fillId="0" borderId="34" xfId="8" applyFont="1" applyBorder="1" applyAlignment="1">
      <alignment horizontal="left" vertical="center" wrapText="1" indent="2"/>
    </xf>
    <xf numFmtId="0" fontId="8" fillId="0" borderId="34" xfId="8" quotePrefix="1" applyFont="1" applyBorder="1" applyAlignment="1">
      <alignment horizontal="center" vertical="center" wrapText="1"/>
    </xf>
    <xf numFmtId="169" fontId="8" fillId="0" borderId="34" xfId="7" applyNumberFormat="1" applyFont="1" applyBorder="1" applyAlignment="1">
      <alignment horizontal="left" vertical="center" wrapText="1"/>
    </xf>
    <xf numFmtId="0" fontId="74" fillId="0" borderId="34" xfId="8" applyFont="1" applyBorder="1" applyAlignment="1">
      <alignment horizontal="center" vertical="center" wrapText="1"/>
    </xf>
    <xf numFmtId="0" fontId="74" fillId="0" borderId="34" xfId="8" applyFont="1" applyBorder="1" applyAlignment="1">
      <alignment horizontal="left" vertical="center" wrapText="1"/>
    </xf>
    <xf numFmtId="167" fontId="74" fillId="0" borderId="34" xfId="6" applyNumberFormat="1" applyFont="1" applyBorder="1" applyAlignment="1">
      <alignment horizontal="right" vertical="center"/>
    </xf>
    <xf numFmtId="0" fontId="74" fillId="0" borderId="0" xfId="8" applyFont="1" applyAlignment="1">
      <alignment horizontal="left" vertical="center" wrapText="1"/>
    </xf>
    <xf numFmtId="0" fontId="8" fillId="2" borderId="34" xfId="0" applyFont="1" applyFill="1" applyBorder="1" applyAlignment="1">
      <alignment horizontal="left" vertical="center" indent="2"/>
    </xf>
    <xf numFmtId="0" fontId="8" fillId="2" borderId="34" xfId="0" applyFont="1" applyFill="1" applyBorder="1" applyAlignment="1">
      <alignment horizontal="left" vertical="center" wrapText="1" indent="2"/>
    </xf>
    <xf numFmtId="49" fontId="8" fillId="2" borderId="34" xfId="0" applyNumberFormat="1" applyFont="1" applyFill="1" applyBorder="1" applyAlignment="1">
      <alignment horizontal="left" vertical="center" wrapText="1" indent="2"/>
    </xf>
    <xf numFmtId="168" fontId="8" fillId="2" borderId="34" xfId="0" applyNumberFormat="1" applyFont="1" applyFill="1" applyBorder="1" applyAlignment="1">
      <alignment horizontal="left" vertical="center" indent="2"/>
    </xf>
    <xf numFmtId="0" fontId="75" fillId="0" borderId="0" xfId="0" applyFont="1" applyAlignment="1">
      <alignment horizontal="left" vertical="center" indent="2"/>
    </xf>
    <xf numFmtId="168" fontId="8" fillId="2" borderId="34" xfId="0" applyNumberFormat="1" applyFont="1" applyFill="1" applyBorder="1" applyAlignment="1">
      <alignment horizontal="right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 wrapText="1"/>
    </xf>
    <xf numFmtId="49" fontId="8" fillId="2" borderId="34" xfId="0" applyNumberFormat="1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vertical="center" wrapText="1"/>
    </xf>
    <xf numFmtId="0" fontId="75" fillId="0" borderId="0" xfId="0" applyFont="1" applyAlignment="1">
      <alignment vertical="center"/>
    </xf>
    <xf numFmtId="0" fontId="8" fillId="0" borderId="15" xfId="8" applyFont="1" applyBorder="1" applyAlignment="1">
      <alignment wrapText="1"/>
    </xf>
    <xf numFmtId="0" fontId="8" fillId="0" borderId="15" xfId="8" applyFont="1" applyFill="1" applyBorder="1" applyAlignment="1">
      <alignment horizontal="right" wrapText="1"/>
    </xf>
    <xf numFmtId="49" fontId="8" fillId="0" borderId="34" xfId="9" applyNumberFormat="1" applyFont="1" applyFill="1" applyBorder="1" applyAlignment="1">
      <alignment horizontal="center" vertical="center" textRotation="90" wrapText="1"/>
    </xf>
    <xf numFmtId="168" fontId="8" fillId="0" borderId="34" xfId="9" applyNumberFormat="1" applyFont="1" applyFill="1" applyBorder="1" applyAlignment="1">
      <alignment horizontal="center" vertical="center" wrapText="1"/>
    </xf>
    <xf numFmtId="0" fontId="8" fillId="0" borderId="34" xfId="9" applyNumberFormat="1" applyFont="1" applyFill="1" applyBorder="1" applyAlignment="1">
      <alignment horizontal="center" vertical="center" wrapText="1"/>
    </xf>
    <xf numFmtId="174" fontId="8" fillId="0" borderId="14" xfId="9" applyNumberFormat="1" applyFont="1" applyFill="1" applyBorder="1" applyAlignment="1">
      <alignment horizontal="center" vertical="center" wrapText="1"/>
    </xf>
    <xf numFmtId="0" fontId="73" fillId="0" borderId="34" xfId="9" applyFont="1" applyFill="1" applyBorder="1" applyAlignment="1">
      <alignment horizontal="center" vertical="center" wrapText="1"/>
    </xf>
    <xf numFmtId="0" fontId="8" fillId="0" borderId="34" xfId="9" applyFont="1" applyFill="1" applyBorder="1" applyAlignment="1">
      <alignment horizontal="left" vertical="center" wrapText="1"/>
    </xf>
    <xf numFmtId="0" fontId="74" fillId="0" borderId="13" xfId="9" applyFont="1" applyFill="1" applyBorder="1" applyAlignment="1">
      <alignment horizontal="center" vertical="center" wrapText="1"/>
    </xf>
    <xf numFmtId="0" fontId="74" fillId="0" borderId="34" xfId="9" applyFont="1" applyFill="1" applyBorder="1" applyAlignment="1">
      <alignment horizontal="left" vertical="center" wrapText="1"/>
    </xf>
    <xf numFmtId="169" fontId="74" fillId="0" borderId="34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74" fillId="0" borderId="13" xfId="9" applyFont="1" applyFill="1" applyBorder="1" applyAlignment="1">
      <alignment vertical="center" wrapText="1"/>
    </xf>
    <xf numFmtId="0" fontId="8" fillId="0" borderId="13" xfId="9" applyFont="1" applyFill="1" applyBorder="1" applyAlignment="1">
      <alignment vertical="center" wrapText="1"/>
    </xf>
    <xf numFmtId="169" fontId="8" fillId="0" borderId="34" xfId="7" applyNumberFormat="1" applyFont="1" applyFill="1" applyBorder="1" applyAlignment="1">
      <alignment vertical="center" wrapText="1"/>
    </xf>
    <xf numFmtId="168" fontId="8" fillId="0" borderId="34" xfId="118" applyNumberFormat="1" applyFont="1" applyFill="1" applyBorder="1" applyAlignment="1">
      <alignment horizontal="right" vertical="center" wrapText="1"/>
    </xf>
    <xf numFmtId="168" fontId="8" fillId="0" borderId="11" xfId="9" applyNumberFormat="1" applyFont="1" applyFill="1" applyBorder="1" applyAlignment="1">
      <alignment horizontal="center" vertical="center" wrapText="1"/>
    </xf>
    <xf numFmtId="0" fontId="8" fillId="0" borderId="34" xfId="118" applyNumberFormat="1" applyFont="1" applyFill="1" applyBorder="1" applyAlignment="1">
      <alignment vertical="center" wrapText="1"/>
    </xf>
    <xf numFmtId="169" fontId="8" fillId="0" borderId="13" xfId="7" applyNumberFormat="1" applyFont="1" applyFill="1" applyBorder="1" applyAlignment="1">
      <alignment horizontal="right" vertical="center" wrapText="1"/>
    </xf>
    <xf numFmtId="168" fontId="8" fillId="0" borderId="3" xfId="9" applyNumberFormat="1" applyFont="1" applyFill="1" applyBorder="1" applyAlignment="1">
      <alignment horizontal="right" vertical="center" wrapText="1"/>
    </xf>
    <xf numFmtId="168" fontId="8" fillId="0" borderId="1" xfId="9" applyNumberFormat="1" applyFont="1" applyFill="1" applyBorder="1" applyAlignment="1">
      <alignment horizontal="right" vertical="center" wrapText="1"/>
    </xf>
    <xf numFmtId="0" fontId="8" fillId="0" borderId="0" xfId="9" applyFont="1" applyAlignment="1">
      <alignment horizontal="left" vertical="top" wrapText="1"/>
    </xf>
    <xf numFmtId="0" fontId="76" fillId="0" borderId="0" xfId="0" applyFont="1" applyFill="1"/>
    <xf numFmtId="0" fontId="76" fillId="0" borderId="34" xfId="0" applyFont="1" applyFill="1" applyBorder="1" applyAlignment="1">
      <alignment vertical="top" wrapText="1"/>
    </xf>
    <xf numFmtId="0" fontId="76" fillId="0" borderId="0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left" vertical="top" wrapText="1"/>
    </xf>
    <xf numFmtId="0" fontId="8" fillId="0" borderId="34" xfId="9" applyFont="1" applyBorder="1" applyAlignment="1">
      <alignment horizontal="center" vertical="top" wrapText="1"/>
    </xf>
    <xf numFmtId="0" fontId="76" fillId="0" borderId="34" xfId="0" applyFont="1" applyFill="1" applyBorder="1" applyAlignment="1">
      <alignment wrapText="1"/>
    </xf>
    <xf numFmtId="0" fontId="8" fillId="0" borderId="34" xfId="9" applyFont="1" applyBorder="1" applyAlignment="1">
      <alignment horizontal="left" vertical="top" wrapText="1"/>
    </xf>
    <xf numFmtId="0" fontId="77" fillId="0" borderId="34" xfId="9" applyFont="1" applyBorder="1" applyAlignment="1">
      <alignment horizontal="left" vertical="top" wrapText="1"/>
    </xf>
    <xf numFmtId="171" fontId="8" fillId="0" borderId="34" xfId="9" applyNumberFormat="1" applyFont="1" applyBorder="1" applyAlignment="1">
      <alignment horizontal="right" vertical="top" wrapText="1"/>
    </xf>
    <xf numFmtId="0" fontId="74" fillId="0" borderId="34" xfId="9" applyFont="1" applyBorder="1" applyAlignment="1">
      <alignment horizontal="right" vertical="top" wrapText="1"/>
    </xf>
    <xf numFmtId="0" fontId="8" fillId="0" borderId="34" xfId="9" applyFont="1" applyBorder="1" applyAlignment="1">
      <alignment horizontal="right" vertical="top" wrapText="1"/>
    </xf>
    <xf numFmtId="0" fontId="8" fillId="0" borderId="34" xfId="9" applyFont="1" applyBorder="1" applyAlignment="1">
      <alignment horizontal="left" vertical="top" wrapText="1"/>
    </xf>
    <xf numFmtId="169" fontId="74" fillId="0" borderId="34" xfId="7" applyNumberFormat="1" applyFont="1" applyBorder="1" applyAlignment="1">
      <alignment horizontal="center" vertical="top" wrapText="1"/>
    </xf>
    <xf numFmtId="0" fontId="8" fillId="0" borderId="0" xfId="9" applyFont="1" applyAlignment="1">
      <alignment horizontal="right" vertical="top"/>
    </xf>
    <xf numFmtId="0" fontId="8" fillId="0" borderId="0" xfId="8" applyFont="1" applyAlignment="1">
      <alignment vertical="center" wrapText="1"/>
    </xf>
    <xf numFmtId="0" fontId="8" fillId="0" borderId="0" xfId="9" applyFont="1" applyAlignment="1">
      <alignment horizontal="right" vertical="top" wrapText="1"/>
    </xf>
    <xf numFmtId="0" fontId="8" fillId="0" borderId="0" xfId="0" applyFont="1" applyFill="1"/>
    <xf numFmtId="0" fontId="8" fillId="0" borderId="0" xfId="0" applyFont="1" applyFill="1" applyBorder="1" applyAlignment="1">
      <alignment vertical="top" wrapText="1"/>
    </xf>
    <xf numFmtId="0" fontId="8" fillId="0" borderId="11" xfId="9" applyFont="1" applyBorder="1" applyAlignment="1">
      <alignment horizontal="center" vertical="top" wrapText="1"/>
    </xf>
    <xf numFmtId="0" fontId="74" fillId="0" borderId="34" xfId="9" applyFont="1" applyBorder="1" applyAlignment="1">
      <alignment horizontal="left" vertical="top" wrapText="1"/>
    </xf>
    <xf numFmtId="0" fontId="54" fillId="0" borderId="0" xfId="9" applyFont="1" applyAlignment="1">
      <alignment horizontal="left" vertical="top" wrapText="1"/>
    </xf>
    <xf numFmtId="0" fontId="9" fillId="0" borderId="0" xfId="8" applyFont="1" applyAlignment="1">
      <alignment vertical="center" wrapText="1"/>
    </xf>
    <xf numFmtId="0" fontId="8" fillId="0" borderId="0" xfId="9" applyFont="1" applyAlignment="1">
      <alignment horizontal="center" vertical="top" wrapText="1"/>
    </xf>
    <xf numFmtId="0" fontId="8" fillId="0" borderId="0" xfId="9" applyFont="1" applyBorder="1" applyAlignment="1">
      <alignment vertical="top"/>
    </xf>
    <xf numFmtId="0" fontId="8" fillId="0" borderId="34" xfId="9" applyFont="1" applyBorder="1" applyAlignment="1">
      <alignment vertical="top" wrapText="1"/>
    </xf>
    <xf numFmtId="0" fontId="8" fillId="0" borderId="0" xfId="9" applyFont="1" applyBorder="1" applyAlignment="1">
      <alignment vertical="top" wrapText="1"/>
    </xf>
    <xf numFmtId="0" fontId="74" fillId="0" borderId="34" xfId="9" applyFont="1" applyBorder="1" applyAlignment="1">
      <alignment vertical="top" wrapText="1"/>
    </xf>
    <xf numFmtId="0" fontId="74" fillId="0" borderId="0" xfId="9" applyFont="1" applyBorder="1" applyAlignment="1">
      <alignment vertical="top" wrapText="1"/>
    </xf>
    <xf numFmtId="0" fontId="74" fillId="0" borderId="0" xfId="9" applyFont="1" applyBorder="1" applyAlignment="1">
      <alignment horizontal="left" vertical="top" wrapText="1"/>
    </xf>
    <xf numFmtId="0" fontId="54" fillId="0" borderId="0" xfId="9" applyFont="1" applyBorder="1" applyAlignment="1">
      <alignment horizontal="left" vertical="top" wrapText="1"/>
    </xf>
    <xf numFmtId="0" fontId="8" fillId="0" borderId="34" xfId="9" applyFont="1" applyBorder="1" applyAlignment="1">
      <alignment horizontal="center" vertical="top" wrapText="1"/>
    </xf>
    <xf numFmtId="169" fontId="75" fillId="0" borderId="34" xfId="12" applyNumberFormat="1" applyFont="1" applyFill="1" applyBorder="1" applyAlignment="1">
      <alignment horizontal="center" vertical="center"/>
    </xf>
    <xf numFmtId="0" fontId="8" fillId="0" borderId="0" xfId="8" applyFont="1" applyFill="1" applyAlignment="1">
      <alignment horizontal="left" vertical="top" wrapText="1"/>
    </xf>
    <xf numFmtId="0" fontId="8" fillId="0" borderId="0" xfId="0" applyFont="1" applyFill="1" applyAlignment="1">
      <alignment horizontal="center" vertical="center" wrapText="1"/>
    </xf>
    <xf numFmtId="176" fontId="8" fillId="0" borderId="13" xfId="7" applyNumberFormat="1" applyFont="1" applyFill="1" applyBorder="1" applyAlignment="1">
      <alignment vertical="center" wrapText="1"/>
    </xf>
    <xf numFmtId="3" fontId="8" fillId="0" borderId="34" xfId="0" applyNumberFormat="1" applyFont="1" applyFill="1" applyBorder="1" applyAlignment="1">
      <alignment vertical="center" wrapText="1"/>
    </xf>
    <xf numFmtId="169" fontId="8" fillId="0" borderId="0" xfId="0" applyNumberFormat="1" applyFont="1" applyFill="1" applyAlignment="1">
      <alignment horizontal="center" vertical="center" wrapText="1"/>
    </xf>
    <xf numFmtId="169" fontId="8" fillId="0" borderId="0" xfId="9" applyNumberFormat="1" applyFont="1" applyFill="1" applyAlignment="1">
      <alignment vertical="center" wrapText="1"/>
    </xf>
    <xf numFmtId="0" fontId="8" fillId="0" borderId="0" xfId="9" applyFont="1" applyBorder="1" applyAlignment="1">
      <alignment horizontal="right" wrapText="1"/>
    </xf>
    <xf numFmtId="0" fontId="8" fillId="0" borderId="0" xfId="9" applyNumberFormat="1" applyFont="1" applyFill="1" applyAlignment="1">
      <alignment horizontal="center" vertical="center" wrapText="1"/>
    </xf>
    <xf numFmtId="168" fontId="8" fillId="0" borderId="5" xfId="9" applyNumberFormat="1" applyFont="1" applyFill="1" applyBorder="1" applyAlignment="1">
      <alignment horizontal="right" vertical="center" wrapText="1"/>
    </xf>
    <xf numFmtId="0" fontId="8" fillId="0" borderId="8" xfId="9" applyNumberFormat="1" applyFont="1" applyFill="1" applyBorder="1" applyAlignment="1">
      <alignment horizontal="center" vertical="center" wrapText="1"/>
    </xf>
    <xf numFmtId="0" fontId="8" fillId="0" borderId="2" xfId="9" applyNumberFormat="1" applyFont="1" applyFill="1" applyBorder="1" applyAlignment="1">
      <alignment horizontal="center" vertical="center" wrapText="1"/>
    </xf>
    <xf numFmtId="0" fontId="8" fillId="0" borderId="3" xfId="9" applyNumberFormat="1" applyFont="1" applyFill="1" applyBorder="1" applyAlignment="1">
      <alignment horizontal="center" vertical="center" wrapText="1"/>
    </xf>
    <xf numFmtId="168" fontId="8" fillId="0" borderId="8" xfId="9" applyNumberFormat="1" applyFont="1" applyFill="1" applyBorder="1" applyAlignment="1">
      <alignment horizontal="center" vertical="center" wrapText="1"/>
    </xf>
    <xf numFmtId="168" fontId="8" fillId="0" borderId="3" xfId="9" applyNumberFormat="1" applyFont="1" applyFill="1" applyBorder="1" applyAlignment="1">
      <alignment horizontal="center" vertical="center" wrapText="1"/>
    </xf>
    <xf numFmtId="168" fontId="8" fillId="0" borderId="4" xfId="9" applyNumberFormat="1" applyFont="1" applyFill="1" applyBorder="1" applyAlignment="1">
      <alignment horizontal="center" vertical="center" wrapText="1"/>
    </xf>
    <xf numFmtId="168" fontId="8" fillId="0" borderId="6" xfId="9" applyNumberFormat="1" applyFont="1" applyFill="1" applyBorder="1" applyAlignment="1">
      <alignment horizontal="center" vertical="center" wrapText="1"/>
    </xf>
    <xf numFmtId="168" fontId="8" fillId="0" borderId="7" xfId="9" applyNumberFormat="1" applyFont="1" applyFill="1" applyBorder="1" applyAlignment="1">
      <alignment horizontal="center" vertical="center" wrapText="1"/>
    </xf>
    <xf numFmtId="49" fontId="8" fillId="0" borderId="1" xfId="9" applyNumberFormat="1" applyFont="1" applyFill="1" applyBorder="1" applyAlignment="1">
      <alignment horizontal="center" vertical="center" wrapText="1"/>
    </xf>
    <xf numFmtId="0" fontId="8" fillId="0" borderId="37" xfId="8" applyFont="1" applyBorder="1" applyAlignment="1">
      <alignment horizontal="center" vertical="center" wrapText="1"/>
    </xf>
    <xf numFmtId="0" fontId="8" fillId="0" borderId="35" xfId="8" applyFont="1" applyBorder="1" applyAlignment="1">
      <alignment horizontal="center" vertical="center" wrapText="1"/>
    </xf>
    <xf numFmtId="0" fontId="8" fillId="0" borderId="36" xfId="8" applyFont="1" applyBorder="1" applyAlignment="1">
      <alignment horizontal="center" vertical="center" wrapText="1"/>
    </xf>
    <xf numFmtId="0" fontId="8" fillId="0" borderId="12" xfId="8" applyFont="1" applyBorder="1" applyAlignment="1">
      <alignment horizontal="center" vertical="center" wrapText="1"/>
    </xf>
    <xf numFmtId="0" fontId="8" fillId="0" borderId="14" xfId="8" applyFont="1" applyBorder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8" fillId="0" borderId="0" xfId="8" applyFont="1" applyAlignment="1">
      <alignment horizontal="center" vertical="center" wrapText="1"/>
    </xf>
    <xf numFmtId="49" fontId="8" fillId="0" borderId="34" xfId="9" applyNumberFormat="1" applyFont="1" applyFill="1" applyBorder="1" applyAlignment="1">
      <alignment horizontal="center" vertical="center" wrapText="1"/>
    </xf>
    <xf numFmtId="0" fontId="8" fillId="0" borderId="12" xfId="9" applyNumberFormat="1" applyFont="1" applyFill="1" applyBorder="1" applyAlignment="1">
      <alignment horizontal="center" vertical="center" wrapText="1"/>
    </xf>
    <xf numFmtId="0" fontId="8" fillId="0" borderId="14" xfId="9" applyNumberFormat="1" applyFont="1" applyFill="1" applyBorder="1" applyAlignment="1">
      <alignment horizontal="center" vertical="center" wrapText="1"/>
    </xf>
    <xf numFmtId="0" fontId="8" fillId="0" borderId="0" xfId="8" applyFont="1" applyFill="1" applyAlignment="1">
      <alignment horizontal="right" vertical="center" wrapText="1"/>
    </xf>
    <xf numFmtId="0" fontId="8" fillId="0" borderId="0" xfId="8" applyFont="1" applyFill="1" applyAlignment="1">
      <alignment horizontal="center" vertical="center" wrapText="1"/>
    </xf>
    <xf numFmtId="0" fontId="8" fillId="0" borderId="0" xfId="9" applyFont="1" applyAlignment="1">
      <alignment horizontal="center" vertical="top" wrapText="1"/>
    </xf>
    <xf numFmtId="0" fontId="76" fillId="0" borderId="0" xfId="0" applyFont="1" applyFill="1" applyAlignment="1">
      <alignment horizontal="center"/>
    </xf>
    <xf numFmtId="0" fontId="8" fillId="0" borderId="34" xfId="9" applyFont="1" applyBorder="1" applyAlignment="1">
      <alignment horizontal="left" vertical="top" wrapText="1"/>
    </xf>
    <xf numFmtId="0" fontId="76" fillId="0" borderId="37" xfId="0" applyFont="1" applyFill="1" applyBorder="1" applyAlignment="1">
      <alignment horizontal="center" vertical="top" wrapText="1"/>
    </xf>
    <xf numFmtId="0" fontId="76" fillId="0" borderId="36" xfId="0" applyFont="1" applyFill="1" applyBorder="1" applyAlignment="1">
      <alignment horizontal="center" vertical="top" wrapText="1"/>
    </xf>
    <xf numFmtId="0" fontId="74" fillId="0" borderId="37" xfId="9" applyFont="1" applyBorder="1" applyAlignment="1">
      <alignment horizontal="left" vertical="top" wrapText="1"/>
    </xf>
    <xf numFmtId="0" fontId="74" fillId="0" borderId="36" xfId="9" applyFont="1" applyBorder="1" applyAlignment="1">
      <alignment horizontal="left" vertical="top" wrapText="1"/>
    </xf>
    <xf numFmtId="0" fontId="74" fillId="0" borderId="34" xfId="9" applyFont="1" applyBorder="1" applyAlignment="1">
      <alignment horizontal="left" vertical="top" wrapText="1"/>
    </xf>
    <xf numFmtId="0" fontId="9" fillId="0" borderId="0" xfId="8" applyFont="1" applyAlignment="1">
      <alignment horizontal="right" vertical="center" wrapText="1"/>
    </xf>
    <xf numFmtId="0" fontId="8" fillId="0" borderId="12" xfId="9" applyFont="1" applyBorder="1" applyAlignment="1">
      <alignment horizontal="center" vertical="top" wrapText="1"/>
    </xf>
    <xf numFmtId="0" fontId="8" fillId="0" borderId="2" xfId="9" applyFont="1" applyBorder="1" applyAlignment="1">
      <alignment horizontal="center" vertical="top" wrapText="1"/>
    </xf>
    <xf numFmtId="0" fontId="8" fillId="0" borderId="37" xfId="9" applyFont="1" applyBorder="1" applyAlignment="1">
      <alignment horizontal="left" vertical="top" wrapText="1"/>
    </xf>
    <xf numFmtId="0" fontId="8" fillId="0" borderId="36" xfId="9" applyFont="1" applyBorder="1" applyAlignment="1">
      <alignment horizontal="left" vertical="top" wrapText="1"/>
    </xf>
    <xf numFmtId="0" fontId="8" fillId="0" borderId="0" xfId="9" applyFont="1" applyBorder="1" applyAlignment="1">
      <alignment horizontal="center" vertical="top"/>
    </xf>
    <xf numFmtId="0" fontId="8" fillId="0" borderId="34" xfId="9" applyFont="1" applyBorder="1" applyAlignment="1">
      <alignment horizontal="center" vertical="top" wrapText="1"/>
    </xf>
    <xf numFmtId="0" fontId="8" fillId="0" borderId="13" xfId="0" applyFont="1" applyFill="1" applyBorder="1" applyAlignment="1">
      <alignment vertical="center" wrapText="1"/>
    </xf>
    <xf numFmtId="0" fontId="8" fillId="56" borderId="9" xfId="0" applyFont="1" applyFill="1" applyBorder="1" applyAlignment="1">
      <alignment vertical="center" wrapText="1"/>
    </xf>
    <xf numFmtId="0" fontId="8" fillId="56" borderId="10" xfId="0" applyFont="1" applyFill="1" applyBorder="1" applyAlignment="1">
      <alignment vertical="center" wrapText="1"/>
    </xf>
    <xf numFmtId="0" fontId="8" fillId="56" borderId="11" xfId="0" applyFont="1" applyFill="1" applyBorder="1" applyAlignment="1">
      <alignment vertical="center" wrapText="1"/>
    </xf>
    <xf numFmtId="0" fontId="8" fillId="0" borderId="0" xfId="8" applyFont="1" applyFill="1" applyAlignment="1">
      <alignment horizontal="right" vertical="top" wrapText="1"/>
    </xf>
    <xf numFmtId="0" fontId="8" fillId="0" borderId="0" xfId="0" applyFont="1" applyFill="1" applyAlignment="1">
      <alignment horizontal="center" vertical="center" wrapText="1"/>
    </xf>
    <xf numFmtId="0" fontId="8" fillId="0" borderId="13" xfId="0" applyFont="1" applyFill="1" applyBorder="1" applyAlignment="1">
      <alignment horizontal="right" vertical="center" wrapText="1"/>
    </xf>
    <xf numFmtId="0" fontId="8" fillId="0" borderId="13" xfId="0" applyFont="1" applyFill="1" applyBorder="1" applyAlignment="1">
      <alignment horizontal="center" vertical="center" wrapText="1"/>
    </xf>
    <xf numFmtId="169" fontId="8" fillId="0" borderId="13" xfId="7" applyNumberFormat="1" applyFont="1" applyFill="1" applyBorder="1" applyAlignment="1">
      <alignment horizontal="center" vertical="center" wrapText="1"/>
    </xf>
  </cellXfs>
  <cellStyles count="607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- Акцент1" xfId="429"/>
    <cellStyle name="20% — акцент1" xfId="428"/>
    <cellStyle name="20% - Акцент2" xfId="432"/>
    <cellStyle name="20% — акцент2" xfId="433"/>
    <cellStyle name="20% - Акцент3" xfId="434"/>
    <cellStyle name="20% — акцент3" xfId="435"/>
    <cellStyle name="20% - Акцент4" xfId="436"/>
    <cellStyle name="20% — акцент4" xfId="437"/>
    <cellStyle name="20% - Акцент5" xfId="438"/>
    <cellStyle name="20% — акцент5" xfId="439"/>
    <cellStyle name="20% - Акцент6" xfId="440"/>
    <cellStyle name="20% — акцент6" xfId="441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- Акцент1" xfId="442"/>
    <cellStyle name="40% — акцент1" xfId="443"/>
    <cellStyle name="40% - Акцент2" xfId="444"/>
    <cellStyle name="40% — акцент2" xfId="445"/>
    <cellStyle name="40% - Акцент3" xfId="446"/>
    <cellStyle name="40% — акцент3" xfId="447"/>
    <cellStyle name="40% - Акцент4" xfId="448"/>
    <cellStyle name="40% — акцент4" xfId="449"/>
    <cellStyle name="40% - Акцент5" xfId="450"/>
    <cellStyle name="40% — акцент5" xfId="451"/>
    <cellStyle name="40% - Акцент6" xfId="452"/>
    <cellStyle name="40% — акцент6" xfId="453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- Акцент1" xfId="454"/>
    <cellStyle name="60% — акцент1" xfId="455"/>
    <cellStyle name="60% - Акцент2" xfId="456"/>
    <cellStyle name="60% — акцент2" xfId="457"/>
    <cellStyle name="60% - Акцент3" xfId="458"/>
    <cellStyle name="60% — акцент3" xfId="459"/>
    <cellStyle name="60% - Акцент4" xfId="460"/>
    <cellStyle name="60% — акцент4" xfId="461"/>
    <cellStyle name="60% - Акцент5" xfId="462"/>
    <cellStyle name="60% — акцент5" xfId="463"/>
    <cellStyle name="60% - Акцент6" xfId="464"/>
    <cellStyle name="60% — акцент6" xfId="465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 10" xfId="422"/>
    <cellStyle name="Comma 2" xfId="10"/>
    <cellStyle name="Comma 2 2" xfId="73"/>
    <cellStyle name="Comma 2 2 2" xfId="108"/>
    <cellStyle name="Comma 2 2 2 2" xfId="299"/>
    <cellStyle name="Comma 2 2 3" xfId="503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1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6"/>
    <cellStyle name="Currency 3" xfId="504"/>
    <cellStyle name="Currency 3 2" xfId="505"/>
    <cellStyle name="Currency 3 3" xfId="506"/>
    <cellStyle name="Currency 4" xfId="524"/>
    <cellStyle name="edRascen" xfId="525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 10" xfId="4"/>
    <cellStyle name="Normal 10 10" xfId="526"/>
    <cellStyle name="Normal 10 11" xfId="527"/>
    <cellStyle name="Normal 10 12" xfId="528"/>
    <cellStyle name="Normal 10 13" xfId="529"/>
    <cellStyle name="Normal 10 14" xfId="507"/>
    <cellStyle name="Normal 10 2" xfId="337"/>
    <cellStyle name="Normal 10 2 2" xfId="338"/>
    <cellStyle name="Normal 10 2 2 2" xfId="339"/>
    <cellStyle name="Normal 10 2 2 3" xfId="340"/>
    <cellStyle name="Normal 10 2 2 4" xfId="531"/>
    <cellStyle name="Normal 10 2 3" xfId="341"/>
    <cellStyle name="Normal 10 2 4" xfId="342"/>
    <cellStyle name="Normal 10 2 5" xfId="530"/>
    <cellStyle name="Normal 10 3" xfId="343"/>
    <cellStyle name="Normal 10 3 2" xfId="344"/>
    <cellStyle name="Normal 10 3 3" xfId="345"/>
    <cellStyle name="Normal 10 3 4" xfId="532"/>
    <cellStyle name="Normal 10 4" xfId="346"/>
    <cellStyle name="Normal 10 4 2" xfId="347"/>
    <cellStyle name="Normal 10 4 3" xfId="348"/>
    <cellStyle name="Normal 10 4 4" xfId="533"/>
    <cellStyle name="Normal 10 5" xfId="349"/>
    <cellStyle name="Normal 10 5 2" xfId="534"/>
    <cellStyle name="Normal 10 6" xfId="350"/>
    <cellStyle name="Normal 10 6 2" xfId="535"/>
    <cellStyle name="Normal 10 7" xfId="536"/>
    <cellStyle name="Normal 10 8" xfId="537"/>
    <cellStyle name="Normal 10 9" xfId="538"/>
    <cellStyle name="Normal 11" xfId="351"/>
    <cellStyle name="Normal 11 2" xfId="352"/>
    <cellStyle name="Normal 11 2 2" xfId="517"/>
    <cellStyle name="Normal 11 3" xfId="539"/>
    <cellStyle name="Normal 11 4" xfId="540"/>
    <cellStyle name="Normal 11 5" xfId="541"/>
    <cellStyle name="Normal 11 6" xfId="542"/>
    <cellStyle name="Normal 11 7" xfId="543"/>
    <cellStyle name="Normal 11 8" xfId="544"/>
    <cellStyle name="Normal 11 9" xfId="508"/>
    <cellStyle name="Normal 12" xfId="353"/>
    <cellStyle name="Normal 12 10" xfId="523"/>
    <cellStyle name="Normal 12 10 2" xfId="545"/>
    <cellStyle name="Normal 12 10 2 2" xfId="546"/>
    <cellStyle name="Normal 12 10 3" xfId="547"/>
    <cellStyle name="Normal 12 10 3 2" xfId="548"/>
    <cellStyle name="Normal 12 10 3 2 2" xfId="549"/>
    <cellStyle name="Normal 12 10 4" xfId="550"/>
    <cellStyle name="Normal 12 10 5" xfId="551"/>
    <cellStyle name="Normal 12 10 5 2" xfId="552"/>
    <cellStyle name="Normal 12 11" xfId="553"/>
    <cellStyle name="Normal 12 12" xfId="554"/>
    <cellStyle name="Normal 12 13" xfId="555"/>
    <cellStyle name="Normal 12 14" xfId="556"/>
    <cellStyle name="Normal 12 15" xfId="509"/>
    <cellStyle name="Normal 12 2" xfId="354"/>
    <cellStyle name="Normal 12 2 2" xfId="558"/>
    <cellStyle name="Normal 12 2 3" xfId="557"/>
    <cellStyle name="Normal 12 3" xfId="559"/>
    <cellStyle name="Normal 12 4" xfId="560"/>
    <cellStyle name="Normal 12 5" xfId="561"/>
    <cellStyle name="Normal 12 6" xfId="562"/>
    <cellStyle name="Normal 12 7" xfId="563"/>
    <cellStyle name="Normal 12 8" xfId="564"/>
    <cellStyle name="Normal 12 9" xfId="565"/>
    <cellStyle name="Normal 13" xfId="510"/>
    <cellStyle name="Normal 13 2" xfId="519"/>
    <cellStyle name="Normal 14" xfId="520"/>
    <cellStyle name="Normal 14 2" xfId="518"/>
    <cellStyle name="Normal 15" xfId="603"/>
    <cellStyle name="Normal 16" xfId="604"/>
    <cellStyle name="Normal 17" xfId="605"/>
    <cellStyle name="Normal 18" xfId="606"/>
    <cellStyle name="Normal 19" xfId="421"/>
    <cellStyle name="Normal 2" xfId="1"/>
    <cellStyle name="Normal 2 2" xfId="54"/>
    <cellStyle name="Normal 2 2 2" xfId="136"/>
    <cellStyle name="Normal 2 2 3" xfId="119"/>
    <cellStyle name="Normal 2 2 4" xfId="425"/>
    <cellStyle name="Normal 2 3" xfId="120"/>
    <cellStyle name="Normal 2 3 2" xfId="468"/>
    <cellStyle name="Normal 2 3 3" xfId="516"/>
    <cellStyle name="Normal 2 3 4" xfId="467"/>
    <cellStyle name="Normal 2 4" xfId="68"/>
    <cellStyle name="Normal 2 4 2" xfId="431"/>
    <cellStyle name="Normal 2 5" xfId="16"/>
    <cellStyle name="Normal 2 6" xfId="424"/>
    <cellStyle name="Normal 2_2" xfId="469"/>
    <cellStyle name="Normal 3" xfId="3"/>
    <cellStyle name="Normal 3 2" xfId="55"/>
    <cellStyle name="Normal 3 2 2" xfId="121"/>
    <cellStyle name="Normal 3 2 3" xfId="77"/>
    <cellStyle name="Normal 3 3" xfId="71"/>
    <cellStyle name="Normal 3 3 2" xfId="470"/>
    <cellStyle name="Normal 3 4" xfId="423"/>
    <cellStyle name="Normal 3_HavelvacN2axjusakN3" xfId="80"/>
    <cellStyle name="Normal 4" xfId="5"/>
    <cellStyle name="Normal 4 2" xfId="78"/>
    <cellStyle name="Normal 4 2 2" xfId="355"/>
    <cellStyle name="Normal 4 2 3" xfId="471"/>
    <cellStyle name="Normal 4 3" xfId="74"/>
    <cellStyle name="Normal 4 3 2" xfId="566"/>
    <cellStyle name="Normal 4_2" xfId="472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67"/>
    <cellStyle name="Normal 6 3" xfId="473"/>
    <cellStyle name="Normal 7" xfId="124"/>
    <cellStyle name="Normal 7 10" xfId="568"/>
    <cellStyle name="Normal 7 11" xfId="569"/>
    <cellStyle name="Normal 7 12" xfId="570"/>
    <cellStyle name="Normal 7 13" xfId="571"/>
    <cellStyle name="Normal 7 14" xfId="572"/>
    <cellStyle name="Normal 7 15" xfId="474"/>
    <cellStyle name="Normal 7 2" xfId="511"/>
    <cellStyle name="Normal 7 3" xfId="512"/>
    <cellStyle name="Normal 7 3 2" xfId="521"/>
    <cellStyle name="Normal 7 4" xfId="573"/>
    <cellStyle name="Normal 7 4 2" xfId="574"/>
    <cellStyle name="Normal 7 5" xfId="575"/>
    <cellStyle name="Normal 7 6" xfId="576"/>
    <cellStyle name="Normal 7 7" xfId="577"/>
    <cellStyle name="Normal 7 8" xfId="578"/>
    <cellStyle name="Normal 7 9" xfId="579"/>
    <cellStyle name="Normal 8" xfId="8"/>
    <cellStyle name="Normal 8 10" xfId="580"/>
    <cellStyle name="Normal 8 11" xfId="581"/>
    <cellStyle name="Normal 8 12" xfId="582"/>
    <cellStyle name="Normal 8 13" xfId="583"/>
    <cellStyle name="Normal 8 14" xfId="584"/>
    <cellStyle name="Normal 8 15" xfId="500"/>
    <cellStyle name="Normal 8 2" xfId="135"/>
    <cellStyle name="Normal 8 2 10" xfId="585"/>
    <cellStyle name="Normal 8 2 11" xfId="586"/>
    <cellStyle name="Normal 8 2 12" xfId="587"/>
    <cellStyle name="Normal 8 2 13" xfId="588"/>
    <cellStyle name="Normal 8 2 14" xfId="513"/>
    <cellStyle name="Normal 8 2 2" xfId="589"/>
    <cellStyle name="Normal 8 2 3" xfId="590"/>
    <cellStyle name="Normal 8 2 4" xfId="591"/>
    <cellStyle name="Normal 8 2 5" xfId="592"/>
    <cellStyle name="Normal 8 2 6" xfId="593"/>
    <cellStyle name="Normal 8 2 7" xfId="594"/>
    <cellStyle name="Normal 8 2 8" xfId="595"/>
    <cellStyle name="Normal 8 2 9" xfId="596"/>
    <cellStyle name="Normal 8 3" xfId="514"/>
    <cellStyle name="Normal 8 3 2" xfId="597"/>
    <cellStyle name="Normal 8 4" xfId="515"/>
    <cellStyle name="Normal 8 4 2" xfId="602"/>
    <cellStyle name="Normal 8 5" xfId="522"/>
    <cellStyle name="Normal 8 6" xfId="598"/>
    <cellStyle name="Normal 8 7" xfId="599"/>
    <cellStyle name="Normal 8 8" xfId="600"/>
    <cellStyle name="Normal 8 9" xfId="601"/>
    <cellStyle name="Normal 9" xfId="13"/>
    <cellStyle name="Normal 9 2" xfId="502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7"/>
    <cellStyle name="Percent 2" xfId="2"/>
    <cellStyle name="Percent 2 2" xfId="70"/>
    <cellStyle name="Percent 2 2 2" xfId="377"/>
    <cellStyle name="Percent 2 3" xfId="61"/>
    <cellStyle name="Percent 2 4" xfId="475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6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3" xfId="419"/>
    <cellStyle name="Warning Text 2" xfId="64"/>
    <cellStyle name="Warning Text 2 2" xfId="132"/>
    <cellStyle name="Warning Text 3" xfId="420"/>
    <cellStyle name="Акцент1" xfId="477"/>
    <cellStyle name="Акцент2" xfId="478"/>
    <cellStyle name="Акцент3" xfId="479"/>
    <cellStyle name="Акцент4" xfId="480"/>
    <cellStyle name="Акцент5" xfId="481"/>
    <cellStyle name="Акцент6" xfId="482"/>
    <cellStyle name="Ввод " xfId="483"/>
    <cellStyle name="Вывод" xfId="484"/>
    <cellStyle name="Вычисление" xfId="485"/>
    <cellStyle name="Заголовок 1" xfId="486"/>
    <cellStyle name="Заголовок 2" xfId="487"/>
    <cellStyle name="Заголовок 3" xfId="488"/>
    <cellStyle name="Заголовок 4" xfId="489"/>
    <cellStyle name="Итог" xfId="490"/>
    <cellStyle name="Контрольная ячейка" xfId="491"/>
    <cellStyle name="Название" xfId="492"/>
    <cellStyle name="Название 2" xfId="380"/>
    <cellStyle name="Обычный" xfId="0" builtinId="0"/>
    <cellStyle name="Обычный 2" xfId="14"/>
    <cellStyle name="Обычный 2 2" xfId="134"/>
    <cellStyle name="Обычный 2 2 2" xfId="426"/>
    <cellStyle name="Обычный 2 3" xfId="133"/>
    <cellStyle name="Обычный 2 4" xfId="430"/>
    <cellStyle name="Обычный 3" xfId="137"/>
    <cellStyle name="Обычный 3 2" xfId="493"/>
    <cellStyle name="Обычный 4" xfId="138"/>
    <cellStyle name="Обычный 4 2" xfId="427"/>
    <cellStyle name="Обычный 5" xfId="139"/>
    <cellStyle name="Обычный 6" xfId="140"/>
    <cellStyle name="Пояснение" xfId="494"/>
    <cellStyle name="Примечание" xfId="495"/>
    <cellStyle name="Связанная ячейка" xfId="496"/>
    <cellStyle name="Стиль 1" xfId="65"/>
    <cellStyle name="Текст предупреждения" xfId="497"/>
    <cellStyle name="Финансовый" xfId="7" builtinId="3"/>
    <cellStyle name="Финансовый 2" xfId="66"/>
    <cellStyle name="Финансовый 2 2" xfId="498"/>
    <cellStyle name="Хороший" xfId="4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/>
  </sheetViews>
  <sheetFormatPr defaultRowHeight="17.25"/>
  <cols>
    <col min="1" max="1" width="7.42578125" style="6" customWidth="1"/>
    <col min="2" max="2" width="8.7109375" style="6" customWidth="1"/>
    <col min="3" max="3" width="56.5703125" style="7" customWidth="1"/>
    <col min="4" max="4" width="16.7109375" style="11" bestFit="1" customWidth="1"/>
    <col min="5" max="5" width="17.85546875" style="11" customWidth="1"/>
    <col min="6" max="7" width="21.28515625" style="11" customWidth="1"/>
    <col min="8" max="8" width="16.85546875" style="11" customWidth="1"/>
    <col min="9" max="16384" width="9.140625" style="7"/>
  </cols>
  <sheetData>
    <row r="1" spans="1:8" ht="16.5" customHeight="1">
      <c r="B1" s="30"/>
      <c r="C1" s="30"/>
      <c r="D1" s="30"/>
      <c r="E1" s="30"/>
      <c r="F1" s="30"/>
      <c r="G1" s="30"/>
      <c r="H1" s="31" t="s">
        <v>94</v>
      </c>
    </row>
    <row r="2" spans="1:8" ht="16.5" customHeight="1">
      <c r="B2" s="30"/>
      <c r="C2" s="30"/>
      <c r="D2" s="30"/>
      <c r="E2" s="30"/>
      <c r="F2" s="30"/>
      <c r="G2" s="30"/>
      <c r="H2" s="31" t="s">
        <v>81</v>
      </c>
    </row>
    <row r="3" spans="1:8" ht="16.5" customHeight="1">
      <c r="B3" s="30"/>
      <c r="C3" s="30"/>
      <c r="D3" s="30"/>
      <c r="E3" s="30"/>
      <c r="F3" s="30"/>
      <c r="G3" s="30"/>
      <c r="H3" s="31" t="s">
        <v>0</v>
      </c>
    </row>
    <row r="4" spans="1:8" ht="52.5" customHeight="1">
      <c r="A4" s="121" t="s">
        <v>131</v>
      </c>
      <c r="B4" s="121"/>
      <c r="C4" s="121"/>
      <c r="D4" s="121"/>
      <c r="E4" s="121"/>
      <c r="F4" s="121"/>
      <c r="G4" s="121"/>
      <c r="H4" s="121"/>
    </row>
    <row r="5" spans="1:8">
      <c r="A5" s="32"/>
      <c r="B5" s="32"/>
      <c r="C5" s="33"/>
      <c r="D5" s="34"/>
      <c r="E5" s="34"/>
      <c r="F5" s="34"/>
      <c r="G5" s="122" t="s">
        <v>86</v>
      </c>
      <c r="H5" s="122"/>
    </row>
    <row r="6" spans="1:8" s="6" customFormat="1" ht="56.25" customHeight="1">
      <c r="A6" s="131" t="s">
        <v>21</v>
      </c>
      <c r="B6" s="131"/>
      <c r="C6" s="123" t="s">
        <v>22</v>
      </c>
      <c r="D6" s="128" t="s">
        <v>37</v>
      </c>
      <c r="E6" s="129"/>
      <c r="F6" s="129"/>
      <c r="G6" s="129"/>
      <c r="H6" s="130"/>
    </row>
    <row r="7" spans="1:8" s="6" customFormat="1" ht="19.5" customHeight="1">
      <c r="A7" s="131"/>
      <c r="B7" s="131"/>
      <c r="C7" s="124"/>
      <c r="D7" s="126" t="s">
        <v>23</v>
      </c>
      <c r="E7" s="128" t="s">
        <v>6</v>
      </c>
      <c r="F7" s="129"/>
      <c r="G7" s="129"/>
      <c r="H7" s="130"/>
    </row>
    <row r="8" spans="1:8" s="6" customFormat="1" ht="107.25" customHeight="1">
      <c r="A8" s="24" t="s">
        <v>24</v>
      </c>
      <c r="B8" s="24" t="s">
        <v>25</v>
      </c>
      <c r="C8" s="125"/>
      <c r="D8" s="127"/>
      <c r="E8" s="8" t="s">
        <v>26</v>
      </c>
      <c r="F8" s="8" t="s">
        <v>27</v>
      </c>
      <c r="G8" s="8" t="s">
        <v>28</v>
      </c>
      <c r="H8" s="8" t="s">
        <v>29</v>
      </c>
    </row>
    <row r="9" spans="1:8" s="6" customFormat="1" ht="30.75" customHeight="1">
      <c r="A9" s="24"/>
      <c r="B9" s="24"/>
      <c r="C9" s="25" t="s">
        <v>30</v>
      </c>
      <c r="D9" s="78">
        <f>+E9+F9+G9+H9</f>
        <v>2.9103830456733704E-11</v>
      </c>
      <c r="E9" s="29">
        <f t="shared" ref="E9:H9" si="0">E11</f>
        <v>0</v>
      </c>
      <c r="F9" s="79">
        <f t="shared" si="0"/>
        <v>-142760.59999999998</v>
      </c>
      <c r="G9" s="29">
        <f t="shared" si="0"/>
        <v>142760.6</v>
      </c>
      <c r="H9" s="29">
        <f t="shared" si="0"/>
        <v>0</v>
      </c>
    </row>
    <row r="10" spans="1:8">
      <c r="A10" s="24"/>
      <c r="B10" s="24"/>
      <c r="C10" s="25" t="s">
        <v>31</v>
      </c>
      <c r="D10" s="79"/>
      <c r="E10" s="26"/>
      <c r="F10" s="79"/>
      <c r="G10" s="29"/>
      <c r="H10" s="29"/>
    </row>
    <row r="11" spans="1:8" s="6" customFormat="1" ht="51.75">
      <c r="A11" s="3"/>
      <c r="B11" s="27"/>
      <c r="C11" s="27" t="s">
        <v>35</v>
      </c>
      <c r="D11" s="78">
        <f>+E11+F11+G11+H11</f>
        <v>2.9103830456733704E-11</v>
      </c>
      <c r="E11" s="29">
        <f>+E13+E29</f>
        <v>0</v>
      </c>
      <c r="F11" s="79">
        <f>+F13+F29</f>
        <v>-142760.59999999998</v>
      </c>
      <c r="G11" s="29">
        <f t="shared" ref="G11:H11" si="1">+G13+G29</f>
        <v>142760.6</v>
      </c>
      <c r="H11" s="29">
        <f t="shared" si="1"/>
        <v>0</v>
      </c>
    </row>
    <row r="12" spans="1:8" s="6" customFormat="1">
      <c r="A12" s="3"/>
      <c r="B12" s="3"/>
      <c r="C12" s="3" t="s">
        <v>32</v>
      </c>
      <c r="D12" s="80"/>
      <c r="E12" s="8"/>
      <c r="F12" s="80"/>
      <c r="G12" s="8"/>
      <c r="H12" s="8"/>
    </row>
    <row r="13" spans="1:8" ht="34.5">
      <c r="A13" s="9">
        <v>1049</v>
      </c>
      <c r="B13" s="9">
        <v>21001</v>
      </c>
      <c r="C13" s="28" t="s">
        <v>36</v>
      </c>
      <c r="D13" s="78">
        <f>+E13+F13+G13+H13</f>
        <v>-178787.4</v>
      </c>
      <c r="E13" s="29">
        <f>+E15+E20</f>
        <v>0</v>
      </c>
      <c r="F13" s="78">
        <f>+F15+F20</f>
        <v>-321548</v>
      </c>
      <c r="G13" s="29">
        <f t="shared" ref="G13:H13" si="2">+G15+G20</f>
        <v>142760.6</v>
      </c>
      <c r="H13" s="29">
        <f t="shared" si="2"/>
        <v>0</v>
      </c>
    </row>
    <row r="14" spans="1:8">
      <c r="A14" s="9"/>
      <c r="B14" s="9"/>
      <c r="C14" s="3" t="s">
        <v>32</v>
      </c>
      <c r="D14" s="10"/>
      <c r="E14" s="10"/>
      <c r="F14" s="10"/>
      <c r="G14" s="10"/>
      <c r="H14" s="10"/>
    </row>
    <row r="15" spans="1:8" ht="34.5">
      <c r="A15" s="4"/>
      <c r="B15" s="4">
        <v>1</v>
      </c>
      <c r="C15" s="4" t="s">
        <v>58</v>
      </c>
      <c r="D15" s="23">
        <f>+E15+F15+G15+H15</f>
        <v>-804447.5</v>
      </c>
      <c r="E15" s="23">
        <f>+E16+E18</f>
        <v>0</v>
      </c>
      <c r="F15" s="23">
        <f>+F16+F18</f>
        <v>-804447.5</v>
      </c>
      <c r="G15" s="23">
        <f t="shared" ref="G15:H15" si="3">+G16+G18</f>
        <v>0</v>
      </c>
      <c r="H15" s="23">
        <f t="shared" si="3"/>
        <v>0</v>
      </c>
    </row>
    <row r="16" spans="1:8" ht="24" customHeight="1">
      <c r="A16" s="4"/>
      <c r="B16" s="4"/>
      <c r="C16" s="35" t="s">
        <v>87</v>
      </c>
      <c r="D16" s="23">
        <f t="shared" ref="D16:D28" si="4">+E16+F16+G16+H16</f>
        <v>-869863.1</v>
      </c>
      <c r="E16" s="2">
        <f t="shared" ref="E16:H16" si="5">SUM(E17:E17)</f>
        <v>0</v>
      </c>
      <c r="F16" s="2">
        <f>+F17</f>
        <v>-869863.1</v>
      </c>
      <c r="G16" s="2">
        <f>+G17+G18</f>
        <v>0</v>
      </c>
      <c r="H16" s="2">
        <f t="shared" si="5"/>
        <v>0</v>
      </c>
    </row>
    <row r="17" spans="1:8" ht="24" customHeight="1">
      <c r="A17" s="4"/>
      <c r="B17" s="4"/>
      <c r="C17" s="36" t="s">
        <v>110</v>
      </c>
      <c r="D17" s="23">
        <f t="shared" si="4"/>
        <v>-869863.1</v>
      </c>
      <c r="E17" s="2">
        <v>0</v>
      </c>
      <c r="F17" s="2">
        <f>+'3'!D19</f>
        <v>-869863.1</v>
      </c>
      <c r="G17" s="2">
        <v>0</v>
      </c>
      <c r="H17" s="2">
        <v>0</v>
      </c>
    </row>
    <row r="18" spans="1:8" ht="24" customHeight="1">
      <c r="A18" s="4"/>
      <c r="B18" s="4"/>
      <c r="C18" s="35" t="s">
        <v>75</v>
      </c>
      <c r="D18" s="23">
        <f t="shared" si="4"/>
        <v>65415.6</v>
      </c>
      <c r="E18" s="2">
        <v>0</v>
      </c>
      <c r="F18" s="2">
        <f>+F19</f>
        <v>65415.6</v>
      </c>
      <c r="G18" s="2">
        <v>0</v>
      </c>
      <c r="H18" s="2">
        <v>0</v>
      </c>
    </row>
    <row r="19" spans="1:8" ht="24" customHeight="1">
      <c r="A19" s="4"/>
      <c r="B19" s="4"/>
      <c r="C19" s="35" t="s">
        <v>101</v>
      </c>
      <c r="D19" s="23">
        <f>+E19+F19+G19+H19</f>
        <v>65415.6</v>
      </c>
      <c r="E19" s="2">
        <f>SUM(E20:E20)</f>
        <v>0</v>
      </c>
      <c r="F19" s="23">
        <f>+'3'!D21</f>
        <v>65415.6</v>
      </c>
      <c r="G19" s="2">
        <v>0</v>
      </c>
      <c r="H19" s="2">
        <v>0</v>
      </c>
    </row>
    <row r="20" spans="1:8" ht="34.5">
      <c r="A20" s="4"/>
      <c r="B20" s="4">
        <v>3</v>
      </c>
      <c r="C20" s="36" t="s">
        <v>76</v>
      </c>
      <c r="D20" s="23">
        <f>+E20+F20+G20+H20</f>
        <v>625660.1</v>
      </c>
      <c r="E20" s="2">
        <f>SUM(E21:E28)</f>
        <v>0</v>
      </c>
      <c r="F20" s="2">
        <f>SUM(F21:F28)</f>
        <v>482899.5</v>
      </c>
      <c r="G20" s="2">
        <f t="shared" ref="G20:H20" si="6">SUM(G21:G28)</f>
        <v>142760.6</v>
      </c>
      <c r="H20" s="2">
        <f t="shared" si="6"/>
        <v>0</v>
      </c>
    </row>
    <row r="21" spans="1:8" ht="51.75">
      <c r="A21" s="4"/>
      <c r="B21" s="4"/>
      <c r="C21" s="77" t="s">
        <v>109</v>
      </c>
      <c r="D21" s="23">
        <f t="shared" si="4"/>
        <v>204166.2</v>
      </c>
      <c r="E21" s="2">
        <f>SUM(E22:E22)</f>
        <v>0</v>
      </c>
      <c r="F21" s="2">
        <f>+'3'!D23</f>
        <v>204166.2</v>
      </c>
      <c r="G21" s="2">
        <f>+G22</f>
        <v>0</v>
      </c>
      <c r="H21" s="2">
        <f>SUM(H22:H22)</f>
        <v>0</v>
      </c>
    </row>
    <row r="22" spans="1:8" ht="51.75">
      <c r="A22" s="4"/>
      <c r="B22" s="5"/>
      <c r="C22" s="77" t="s">
        <v>108</v>
      </c>
      <c r="D22" s="23">
        <f t="shared" si="4"/>
        <v>234498.3</v>
      </c>
      <c r="E22" s="2">
        <v>0</v>
      </c>
      <c r="F22" s="2">
        <f>+'3'!D24</f>
        <v>234498.3</v>
      </c>
      <c r="G22" s="2">
        <v>0</v>
      </c>
      <c r="H22" s="2">
        <v>0</v>
      </c>
    </row>
    <row r="23" spans="1:8" ht="34.5">
      <c r="A23" s="4"/>
      <c r="B23" s="5"/>
      <c r="C23" s="77" t="s">
        <v>107</v>
      </c>
      <c r="D23" s="23">
        <f t="shared" si="4"/>
        <v>44235</v>
      </c>
      <c r="E23" s="2">
        <v>0</v>
      </c>
      <c r="F23" s="2">
        <f>+'3'!D25</f>
        <v>44235</v>
      </c>
      <c r="G23" s="2">
        <v>0</v>
      </c>
      <c r="H23" s="2">
        <v>0</v>
      </c>
    </row>
    <row r="24" spans="1:8" ht="86.25">
      <c r="A24" s="4"/>
      <c r="B24" s="5"/>
      <c r="C24" s="77" t="s">
        <v>102</v>
      </c>
      <c r="D24" s="23">
        <f t="shared" si="4"/>
        <v>15105.6</v>
      </c>
      <c r="E24" s="2">
        <v>0</v>
      </c>
      <c r="F24" s="2">
        <v>0</v>
      </c>
      <c r="G24" s="2">
        <f>+'3'!D26</f>
        <v>15105.6</v>
      </c>
      <c r="H24" s="2">
        <v>0</v>
      </c>
    </row>
    <row r="25" spans="1:8" ht="34.5">
      <c r="A25" s="4"/>
      <c r="B25" s="4"/>
      <c r="C25" s="77" t="s">
        <v>103</v>
      </c>
      <c r="D25" s="23">
        <f t="shared" si="4"/>
        <v>34530</v>
      </c>
      <c r="E25" s="2">
        <v>0</v>
      </c>
      <c r="F25" s="2">
        <v>0</v>
      </c>
      <c r="G25" s="2">
        <f>+'3'!D27</f>
        <v>34530</v>
      </c>
      <c r="H25" s="2">
        <v>0</v>
      </c>
    </row>
    <row r="26" spans="1:8" ht="34.5">
      <c r="A26" s="4"/>
      <c r="B26" s="5"/>
      <c r="C26" s="77" t="s">
        <v>104</v>
      </c>
      <c r="D26" s="23">
        <f t="shared" si="4"/>
        <v>36175</v>
      </c>
      <c r="E26" s="2">
        <v>0</v>
      </c>
      <c r="F26" s="2">
        <v>0</v>
      </c>
      <c r="G26" s="2">
        <f>+'3'!D28</f>
        <v>36175</v>
      </c>
      <c r="H26" s="2">
        <v>0</v>
      </c>
    </row>
    <row r="27" spans="1:8" ht="34.5">
      <c r="A27" s="4"/>
      <c r="B27" s="5"/>
      <c r="C27" s="77" t="s">
        <v>105</v>
      </c>
      <c r="D27" s="23">
        <f t="shared" si="4"/>
        <v>40850</v>
      </c>
      <c r="E27" s="2">
        <v>0</v>
      </c>
      <c r="F27" s="2">
        <v>0</v>
      </c>
      <c r="G27" s="2">
        <f>+'3'!D29</f>
        <v>40850</v>
      </c>
      <c r="H27" s="2">
        <v>0</v>
      </c>
    </row>
    <row r="28" spans="1:8" ht="34.5">
      <c r="A28" s="4"/>
      <c r="B28" s="5"/>
      <c r="C28" s="77" t="s">
        <v>106</v>
      </c>
      <c r="D28" s="23">
        <f t="shared" si="4"/>
        <v>16100</v>
      </c>
      <c r="E28" s="2">
        <v>0</v>
      </c>
      <c r="F28" s="2">
        <v>0</v>
      </c>
      <c r="G28" s="2">
        <f>+'3'!D30</f>
        <v>16100</v>
      </c>
      <c r="H28" s="2">
        <v>0</v>
      </c>
    </row>
    <row r="29" spans="1:8" ht="34.5">
      <c r="A29" s="9">
        <v>1049</v>
      </c>
      <c r="B29" s="9">
        <v>21001</v>
      </c>
      <c r="C29" s="28" t="s">
        <v>36</v>
      </c>
      <c r="D29" s="78">
        <f>+E29+F29+G29+H29</f>
        <v>178787.40000000002</v>
      </c>
      <c r="E29" s="29">
        <f>+E31+E36</f>
        <v>0</v>
      </c>
      <c r="F29" s="78">
        <f>+'3'!D33</f>
        <v>178787.40000000002</v>
      </c>
      <c r="G29" s="29">
        <f t="shared" ref="G29:H29" si="7">+G31+G36</f>
        <v>0</v>
      </c>
      <c r="H29" s="29">
        <f t="shared" si="7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  <ignoredErrors>
    <ignoredError sqref="F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zoomScaleNormal="100" workbookViewId="0">
      <selection sqref="A1:G1"/>
    </sheetView>
  </sheetViews>
  <sheetFormatPr defaultRowHeight="17.25"/>
  <cols>
    <col min="1" max="1" width="8.5703125" style="38" bestFit="1" customWidth="1"/>
    <col min="2" max="2" width="8" style="38" bestFit="1" customWidth="1"/>
    <col min="3" max="3" width="6.28515625" style="38" bestFit="1" customWidth="1"/>
    <col min="4" max="4" width="10.140625" style="38" bestFit="1" customWidth="1"/>
    <col min="5" max="5" width="15.42578125" style="38" bestFit="1" customWidth="1"/>
    <col min="6" max="6" width="76.140625" style="37" customWidth="1"/>
    <col min="7" max="7" width="31.28515625" style="37" customWidth="1"/>
    <col min="8" max="9" width="9.42578125" style="37" customWidth="1"/>
    <col min="10" max="253" width="9.140625" style="37"/>
    <col min="254" max="254" width="7.5703125" style="37" bestFit="1" customWidth="1"/>
    <col min="255" max="255" width="7" style="37" bestFit="1" customWidth="1"/>
    <col min="256" max="256" width="5.5703125" style="37" bestFit="1" customWidth="1"/>
    <col min="257" max="257" width="8.7109375" style="37" bestFit="1" customWidth="1"/>
    <col min="258" max="258" width="8.42578125" style="37" bestFit="1" customWidth="1"/>
    <col min="259" max="259" width="76.140625" style="37" customWidth="1"/>
    <col min="260" max="261" width="16.5703125" style="37" customWidth="1"/>
    <col min="262" max="262" width="16.7109375" style="37" customWidth="1"/>
    <col min="263" max="263" width="18.5703125" style="37" customWidth="1"/>
    <col min="264" max="509" width="9.140625" style="37"/>
    <col min="510" max="510" width="7.5703125" style="37" bestFit="1" customWidth="1"/>
    <col min="511" max="511" width="7" style="37" bestFit="1" customWidth="1"/>
    <col min="512" max="512" width="5.5703125" style="37" bestFit="1" customWidth="1"/>
    <col min="513" max="513" width="8.7109375" style="37" bestFit="1" customWidth="1"/>
    <col min="514" max="514" width="8.42578125" style="37" bestFit="1" customWidth="1"/>
    <col min="515" max="515" width="76.140625" style="37" customWidth="1"/>
    <col min="516" max="517" width="16.5703125" style="37" customWidth="1"/>
    <col min="518" max="518" width="16.7109375" style="37" customWidth="1"/>
    <col min="519" max="519" width="18.5703125" style="37" customWidth="1"/>
    <col min="520" max="765" width="9.140625" style="37"/>
    <col min="766" max="766" width="7.5703125" style="37" bestFit="1" customWidth="1"/>
    <col min="767" max="767" width="7" style="37" bestFit="1" customWidth="1"/>
    <col min="768" max="768" width="5.5703125" style="37" bestFit="1" customWidth="1"/>
    <col min="769" max="769" width="8.7109375" style="37" bestFit="1" customWidth="1"/>
    <col min="770" max="770" width="8.42578125" style="37" bestFit="1" customWidth="1"/>
    <col min="771" max="771" width="76.140625" style="37" customWidth="1"/>
    <col min="772" max="773" width="16.5703125" style="37" customWidth="1"/>
    <col min="774" max="774" width="16.7109375" style="37" customWidth="1"/>
    <col min="775" max="775" width="18.5703125" style="37" customWidth="1"/>
    <col min="776" max="1021" width="9.140625" style="37"/>
    <col min="1022" max="1022" width="7.5703125" style="37" bestFit="1" customWidth="1"/>
    <col min="1023" max="1023" width="7" style="37" bestFit="1" customWidth="1"/>
    <col min="1024" max="1024" width="5.5703125" style="37" bestFit="1" customWidth="1"/>
    <col min="1025" max="1025" width="8.7109375" style="37" bestFit="1" customWidth="1"/>
    <col min="1026" max="1026" width="8.42578125" style="37" bestFit="1" customWidth="1"/>
    <col min="1027" max="1027" width="76.140625" style="37" customWidth="1"/>
    <col min="1028" max="1029" width="16.5703125" style="37" customWidth="1"/>
    <col min="1030" max="1030" width="16.7109375" style="37" customWidth="1"/>
    <col min="1031" max="1031" width="18.5703125" style="37" customWidth="1"/>
    <col min="1032" max="1277" width="9.140625" style="37"/>
    <col min="1278" max="1278" width="7.5703125" style="37" bestFit="1" customWidth="1"/>
    <col min="1279" max="1279" width="7" style="37" bestFit="1" customWidth="1"/>
    <col min="1280" max="1280" width="5.5703125" style="37" bestFit="1" customWidth="1"/>
    <col min="1281" max="1281" width="8.7109375" style="37" bestFit="1" customWidth="1"/>
    <col min="1282" max="1282" width="8.42578125" style="37" bestFit="1" customWidth="1"/>
    <col min="1283" max="1283" width="76.140625" style="37" customWidth="1"/>
    <col min="1284" max="1285" width="16.5703125" style="37" customWidth="1"/>
    <col min="1286" max="1286" width="16.7109375" style="37" customWidth="1"/>
    <col min="1287" max="1287" width="18.5703125" style="37" customWidth="1"/>
    <col min="1288" max="1533" width="9.140625" style="37"/>
    <col min="1534" max="1534" width="7.5703125" style="37" bestFit="1" customWidth="1"/>
    <col min="1535" max="1535" width="7" style="37" bestFit="1" customWidth="1"/>
    <col min="1536" max="1536" width="5.5703125" style="37" bestFit="1" customWidth="1"/>
    <col min="1537" max="1537" width="8.7109375" style="37" bestFit="1" customWidth="1"/>
    <col min="1538" max="1538" width="8.42578125" style="37" bestFit="1" customWidth="1"/>
    <col min="1539" max="1539" width="76.140625" style="37" customWidth="1"/>
    <col min="1540" max="1541" width="16.5703125" style="37" customWidth="1"/>
    <col min="1542" max="1542" width="16.7109375" style="37" customWidth="1"/>
    <col min="1543" max="1543" width="18.5703125" style="37" customWidth="1"/>
    <col min="1544" max="1789" width="9.140625" style="37"/>
    <col min="1790" max="1790" width="7.5703125" style="37" bestFit="1" customWidth="1"/>
    <col min="1791" max="1791" width="7" style="37" bestFit="1" customWidth="1"/>
    <col min="1792" max="1792" width="5.5703125" style="37" bestFit="1" customWidth="1"/>
    <col min="1793" max="1793" width="8.7109375" style="37" bestFit="1" customWidth="1"/>
    <col min="1794" max="1794" width="8.42578125" style="37" bestFit="1" customWidth="1"/>
    <col min="1795" max="1795" width="76.140625" style="37" customWidth="1"/>
    <col min="1796" max="1797" width="16.5703125" style="37" customWidth="1"/>
    <col min="1798" max="1798" width="16.7109375" style="37" customWidth="1"/>
    <col min="1799" max="1799" width="18.5703125" style="37" customWidth="1"/>
    <col min="1800" max="2045" width="9.140625" style="37"/>
    <col min="2046" max="2046" width="7.5703125" style="37" bestFit="1" customWidth="1"/>
    <col min="2047" max="2047" width="7" style="37" bestFit="1" customWidth="1"/>
    <col min="2048" max="2048" width="5.5703125" style="37" bestFit="1" customWidth="1"/>
    <col min="2049" max="2049" width="8.7109375" style="37" bestFit="1" customWidth="1"/>
    <col min="2050" max="2050" width="8.42578125" style="37" bestFit="1" customWidth="1"/>
    <col min="2051" max="2051" width="76.140625" style="37" customWidth="1"/>
    <col min="2052" max="2053" width="16.5703125" style="37" customWidth="1"/>
    <col min="2054" max="2054" width="16.7109375" style="37" customWidth="1"/>
    <col min="2055" max="2055" width="18.5703125" style="37" customWidth="1"/>
    <col min="2056" max="2301" width="9.140625" style="37"/>
    <col min="2302" max="2302" width="7.5703125" style="37" bestFit="1" customWidth="1"/>
    <col min="2303" max="2303" width="7" style="37" bestFit="1" customWidth="1"/>
    <col min="2304" max="2304" width="5.5703125" style="37" bestFit="1" customWidth="1"/>
    <col min="2305" max="2305" width="8.7109375" style="37" bestFit="1" customWidth="1"/>
    <col min="2306" max="2306" width="8.42578125" style="37" bestFit="1" customWidth="1"/>
    <col min="2307" max="2307" width="76.140625" style="37" customWidth="1"/>
    <col min="2308" max="2309" width="16.5703125" style="37" customWidth="1"/>
    <col min="2310" max="2310" width="16.7109375" style="37" customWidth="1"/>
    <col min="2311" max="2311" width="18.5703125" style="37" customWidth="1"/>
    <col min="2312" max="2557" width="9.140625" style="37"/>
    <col min="2558" max="2558" width="7.5703125" style="37" bestFit="1" customWidth="1"/>
    <col min="2559" max="2559" width="7" style="37" bestFit="1" customWidth="1"/>
    <col min="2560" max="2560" width="5.5703125" style="37" bestFit="1" customWidth="1"/>
    <col min="2561" max="2561" width="8.7109375" style="37" bestFit="1" customWidth="1"/>
    <col min="2562" max="2562" width="8.42578125" style="37" bestFit="1" customWidth="1"/>
    <col min="2563" max="2563" width="76.140625" style="37" customWidth="1"/>
    <col min="2564" max="2565" width="16.5703125" style="37" customWidth="1"/>
    <col min="2566" max="2566" width="16.7109375" style="37" customWidth="1"/>
    <col min="2567" max="2567" width="18.5703125" style="37" customWidth="1"/>
    <col min="2568" max="2813" width="9.140625" style="37"/>
    <col min="2814" max="2814" width="7.5703125" style="37" bestFit="1" customWidth="1"/>
    <col min="2815" max="2815" width="7" style="37" bestFit="1" customWidth="1"/>
    <col min="2816" max="2816" width="5.5703125" style="37" bestFit="1" customWidth="1"/>
    <col min="2817" max="2817" width="8.7109375" style="37" bestFit="1" customWidth="1"/>
    <col min="2818" max="2818" width="8.42578125" style="37" bestFit="1" customWidth="1"/>
    <col min="2819" max="2819" width="76.140625" style="37" customWidth="1"/>
    <col min="2820" max="2821" width="16.5703125" style="37" customWidth="1"/>
    <col min="2822" max="2822" width="16.7109375" style="37" customWidth="1"/>
    <col min="2823" max="2823" width="18.5703125" style="37" customWidth="1"/>
    <col min="2824" max="3069" width="9.140625" style="37"/>
    <col min="3070" max="3070" width="7.5703125" style="37" bestFit="1" customWidth="1"/>
    <col min="3071" max="3071" width="7" style="37" bestFit="1" customWidth="1"/>
    <col min="3072" max="3072" width="5.5703125" style="37" bestFit="1" customWidth="1"/>
    <col min="3073" max="3073" width="8.7109375" style="37" bestFit="1" customWidth="1"/>
    <col min="3074" max="3074" width="8.42578125" style="37" bestFit="1" customWidth="1"/>
    <col min="3075" max="3075" width="76.140625" style="37" customWidth="1"/>
    <col min="3076" max="3077" width="16.5703125" style="37" customWidth="1"/>
    <col min="3078" max="3078" width="16.7109375" style="37" customWidth="1"/>
    <col min="3079" max="3079" width="18.5703125" style="37" customWidth="1"/>
    <col min="3080" max="3325" width="9.140625" style="37"/>
    <col min="3326" max="3326" width="7.5703125" style="37" bestFit="1" customWidth="1"/>
    <col min="3327" max="3327" width="7" style="37" bestFit="1" customWidth="1"/>
    <col min="3328" max="3328" width="5.5703125" style="37" bestFit="1" customWidth="1"/>
    <col min="3329" max="3329" width="8.7109375" style="37" bestFit="1" customWidth="1"/>
    <col min="3330" max="3330" width="8.42578125" style="37" bestFit="1" customWidth="1"/>
    <col min="3331" max="3331" width="76.140625" style="37" customWidth="1"/>
    <col min="3332" max="3333" width="16.5703125" style="37" customWidth="1"/>
    <col min="3334" max="3334" width="16.7109375" style="37" customWidth="1"/>
    <col min="3335" max="3335" width="18.5703125" style="37" customWidth="1"/>
    <col min="3336" max="3581" width="9.140625" style="37"/>
    <col min="3582" max="3582" width="7.5703125" style="37" bestFit="1" customWidth="1"/>
    <col min="3583" max="3583" width="7" style="37" bestFit="1" customWidth="1"/>
    <col min="3584" max="3584" width="5.5703125" style="37" bestFit="1" customWidth="1"/>
    <col min="3585" max="3585" width="8.7109375" style="37" bestFit="1" customWidth="1"/>
    <col min="3586" max="3586" width="8.42578125" style="37" bestFit="1" customWidth="1"/>
    <col min="3587" max="3587" width="76.140625" style="37" customWidth="1"/>
    <col min="3588" max="3589" width="16.5703125" style="37" customWidth="1"/>
    <col min="3590" max="3590" width="16.7109375" style="37" customWidth="1"/>
    <col min="3591" max="3591" width="18.5703125" style="37" customWidth="1"/>
    <col min="3592" max="3837" width="9.140625" style="37"/>
    <col min="3838" max="3838" width="7.5703125" style="37" bestFit="1" customWidth="1"/>
    <col min="3839" max="3839" width="7" style="37" bestFit="1" customWidth="1"/>
    <col min="3840" max="3840" width="5.5703125" style="37" bestFit="1" customWidth="1"/>
    <col min="3841" max="3841" width="8.7109375" style="37" bestFit="1" customWidth="1"/>
    <col min="3842" max="3842" width="8.42578125" style="37" bestFit="1" customWidth="1"/>
    <col min="3843" max="3843" width="76.140625" style="37" customWidth="1"/>
    <col min="3844" max="3845" width="16.5703125" style="37" customWidth="1"/>
    <col min="3846" max="3846" width="16.7109375" style="37" customWidth="1"/>
    <col min="3847" max="3847" width="18.5703125" style="37" customWidth="1"/>
    <col min="3848" max="4093" width="9.140625" style="37"/>
    <col min="4094" max="4094" width="7.5703125" style="37" bestFit="1" customWidth="1"/>
    <col min="4095" max="4095" width="7" style="37" bestFit="1" customWidth="1"/>
    <col min="4096" max="4096" width="5.5703125" style="37" bestFit="1" customWidth="1"/>
    <col min="4097" max="4097" width="8.7109375" style="37" bestFit="1" customWidth="1"/>
    <col min="4098" max="4098" width="8.42578125" style="37" bestFit="1" customWidth="1"/>
    <col min="4099" max="4099" width="76.140625" style="37" customWidth="1"/>
    <col min="4100" max="4101" width="16.5703125" style="37" customWidth="1"/>
    <col min="4102" max="4102" width="16.7109375" style="37" customWidth="1"/>
    <col min="4103" max="4103" width="18.5703125" style="37" customWidth="1"/>
    <col min="4104" max="4349" width="9.140625" style="37"/>
    <col min="4350" max="4350" width="7.5703125" style="37" bestFit="1" customWidth="1"/>
    <col min="4351" max="4351" width="7" style="37" bestFit="1" customWidth="1"/>
    <col min="4352" max="4352" width="5.5703125" style="37" bestFit="1" customWidth="1"/>
    <col min="4353" max="4353" width="8.7109375" style="37" bestFit="1" customWidth="1"/>
    <col min="4354" max="4354" width="8.42578125" style="37" bestFit="1" customWidth="1"/>
    <col min="4355" max="4355" width="76.140625" style="37" customWidth="1"/>
    <col min="4356" max="4357" width="16.5703125" style="37" customWidth="1"/>
    <col min="4358" max="4358" width="16.7109375" style="37" customWidth="1"/>
    <col min="4359" max="4359" width="18.5703125" style="37" customWidth="1"/>
    <col min="4360" max="4605" width="9.140625" style="37"/>
    <col min="4606" max="4606" width="7.5703125" style="37" bestFit="1" customWidth="1"/>
    <col min="4607" max="4607" width="7" style="37" bestFit="1" customWidth="1"/>
    <col min="4608" max="4608" width="5.5703125" style="37" bestFit="1" customWidth="1"/>
    <col min="4609" max="4609" width="8.7109375" style="37" bestFit="1" customWidth="1"/>
    <col min="4610" max="4610" width="8.42578125" style="37" bestFit="1" customWidth="1"/>
    <col min="4611" max="4611" width="76.140625" style="37" customWidth="1"/>
    <col min="4612" max="4613" width="16.5703125" style="37" customWidth="1"/>
    <col min="4614" max="4614" width="16.7109375" style="37" customWidth="1"/>
    <col min="4615" max="4615" width="18.5703125" style="37" customWidth="1"/>
    <col min="4616" max="4861" width="9.140625" style="37"/>
    <col min="4862" max="4862" width="7.5703125" style="37" bestFit="1" customWidth="1"/>
    <col min="4863" max="4863" width="7" style="37" bestFit="1" customWidth="1"/>
    <col min="4864" max="4864" width="5.5703125" style="37" bestFit="1" customWidth="1"/>
    <col min="4865" max="4865" width="8.7109375" style="37" bestFit="1" customWidth="1"/>
    <col min="4866" max="4866" width="8.42578125" style="37" bestFit="1" customWidth="1"/>
    <col min="4867" max="4867" width="76.140625" style="37" customWidth="1"/>
    <col min="4868" max="4869" width="16.5703125" style="37" customWidth="1"/>
    <col min="4870" max="4870" width="16.7109375" style="37" customWidth="1"/>
    <col min="4871" max="4871" width="18.5703125" style="37" customWidth="1"/>
    <col min="4872" max="5117" width="9.140625" style="37"/>
    <col min="5118" max="5118" width="7.5703125" style="37" bestFit="1" customWidth="1"/>
    <col min="5119" max="5119" width="7" style="37" bestFit="1" customWidth="1"/>
    <col min="5120" max="5120" width="5.5703125" style="37" bestFit="1" customWidth="1"/>
    <col min="5121" max="5121" width="8.7109375" style="37" bestFit="1" customWidth="1"/>
    <col min="5122" max="5122" width="8.42578125" style="37" bestFit="1" customWidth="1"/>
    <col min="5123" max="5123" width="76.140625" style="37" customWidth="1"/>
    <col min="5124" max="5125" width="16.5703125" style="37" customWidth="1"/>
    <col min="5126" max="5126" width="16.7109375" style="37" customWidth="1"/>
    <col min="5127" max="5127" width="18.5703125" style="37" customWidth="1"/>
    <col min="5128" max="5373" width="9.140625" style="37"/>
    <col min="5374" max="5374" width="7.5703125" style="37" bestFit="1" customWidth="1"/>
    <col min="5375" max="5375" width="7" style="37" bestFit="1" customWidth="1"/>
    <col min="5376" max="5376" width="5.5703125" style="37" bestFit="1" customWidth="1"/>
    <col min="5377" max="5377" width="8.7109375" style="37" bestFit="1" customWidth="1"/>
    <col min="5378" max="5378" width="8.42578125" style="37" bestFit="1" customWidth="1"/>
    <col min="5379" max="5379" width="76.140625" style="37" customWidth="1"/>
    <col min="5380" max="5381" width="16.5703125" style="37" customWidth="1"/>
    <col min="5382" max="5382" width="16.7109375" style="37" customWidth="1"/>
    <col min="5383" max="5383" width="18.5703125" style="37" customWidth="1"/>
    <col min="5384" max="5629" width="9.140625" style="37"/>
    <col min="5630" max="5630" width="7.5703125" style="37" bestFit="1" customWidth="1"/>
    <col min="5631" max="5631" width="7" style="37" bestFit="1" customWidth="1"/>
    <col min="5632" max="5632" width="5.5703125" style="37" bestFit="1" customWidth="1"/>
    <col min="5633" max="5633" width="8.7109375" style="37" bestFit="1" customWidth="1"/>
    <col min="5634" max="5634" width="8.42578125" style="37" bestFit="1" customWidth="1"/>
    <col min="5635" max="5635" width="76.140625" style="37" customWidth="1"/>
    <col min="5636" max="5637" width="16.5703125" style="37" customWidth="1"/>
    <col min="5638" max="5638" width="16.7109375" style="37" customWidth="1"/>
    <col min="5639" max="5639" width="18.5703125" style="37" customWidth="1"/>
    <col min="5640" max="5885" width="9.140625" style="37"/>
    <col min="5886" max="5886" width="7.5703125" style="37" bestFit="1" customWidth="1"/>
    <col min="5887" max="5887" width="7" style="37" bestFit="1" customWidth="1"/>
    <col min="5888" max="5888" width="5.5703125" style="37" bestFit="1" customWidth="1"/>
    <col min="5889" max="5889" width="8.7109375" style="37" bestFit="1" customWidth="1"/>
    <col min="5890" max="5890" width="8.42578125" style="37" bestFit="1" customWidth="1"/>
    <col min="5891" max="5891" width="76.140625" style="37" customWidth="1"/>
    <col min="5892" max="5893" width="16.5703125" style="37" customWidth="1"/>
    <col min="5894" max="5894" width="16.7109375" style="37" customWidth="1"/>
    <col min="5895" max="5895" width="18.5703125" style="37" customWidth="1"/>
    <col min="5896" max="6141" width="9.140625" style="37"/>
    <col min="6142" max="6142" width="7.5703125" style="37" bestFit="1" customWidth="1"/>
    <col min="6143" max="6143" width="7" style="37" bestFit="1" customWidth="1"/>
    <col min="6144" max="6144" width="5.5703125" style="37" bestFit="1" customWidth="1"/>
    <col min="6145" max="6145" width="8.7109375" style="37" bestFit="1" customWidth="1"/>
    <col min="6146" max="6146" width="8.42578125" style="37" bestFit="1" customWidth="1"/>
    <col min="6147" max="6147" width="76.140625" style="37" customWidth="1"/>
    <col min="6148" max="6149" width="16.5703125" style="37" customWidth="1"/>
    <col min="6150" max="6150" width="16.7109375" style="37" customWidth="1"/>
    <col min="6151" max="6151" width="18.5703125" style="37" customWidth="1"/>
    <col min="6152" max="6397" width="9.140625" style="37"/>
    <col min="6398" max="6398" width="7.5703125" style="37" bestFit="1" customWidth="1"/>
    <col min="6399" max="6399" width="7" style="37" bestFit="1" customWidth="1"/>
    <col min="6400" max="6400" width="5.5703125" style="37" bestFit="1" customWidth="1"/>
    <col min="6401" max="6401" width="8.7109375" style="37" bestFit="1" customWidth="1"/>
    <col min="6402" max="6402" width="8.42578125" style="37" bestFit="1" customWidth="1"/>
    <col min="6403" max="6403" width="76.140625" style="37" customWidth="1"/>
    <col min="6404" max="6405" width="16.5703125" style="37" customWidth="1"/>
    <col min="6406" max="6406" width="16.7109375" style="37" customWidth="1"/>
    <col min="6407" max="6407" width="18.5703125" style="37" customWidth="1"/>
    <col min="6408" max="6653" width="9.140625" style="37"/>
    <col min="6654" max="6654" width="7.5703125" style="37" bestFit="1" customWidth="1"/>
    <col min="6655" max="6655" width="7" style="37" bestFit="1" customWidth="1"/>
    <col min="6656" max="6656" width="5.5703125" style="37" bestFit="1" customWidth="1"/>
    <col min="6657" max="6657" width="8.7109375" style="37" bestFit="1" customWidth="1"/>
    <col min="6658" max="6658" width="8.42578125" style="37" bestFit="1" customWidth="1"/>
    <col min="6659" max="6659" width="76.140625" style="37" customWidth="1"/>
    <col min="6660" max="6661" width="16.5703125" style="37" customWidth="1"/>
    <col min="6662" max="6662" width="16.7109375" style="37" customWidth="1"/>
    <col min="6663" max="6663" width="18.5703125" style="37" customWidth="1"/>
    <col min="6664" max="6909" width="9.140625" style="37"/>
    <col min="6910" max="6910" width="7.5703125" style="37" bestFit="1" customWidth="1"/>
    <col min="6911" max="6911" width="7" style="37" bestFit="1" customWidth="1"/>
    <col min="6912" max="6912" width="5.5703125" style="37" bestFit="1" customWidth="1"/>
    <col min="6913" max="6913" width="8.7109375" style="37" bestFit="1" customWidth="1"/>
    <col min="6914" max="6914" width="8.42578125" style="37" bestFit="1" customWidth="1"/>
    <col min="6915" max="6915" width="76.140625" style="37" customWidth="1"/>
    <col min="6916" max="6917" width="16.5703125" style="37" customWidth="1"/>
    <col min="6918" max="6918" width="16.7109375" style="37" customWidth="1"/>
    <col min="6919" max="6919" width="18.5703125" style="37" customWidth="1"/>
    <col min="6920" max="7165" width="9.140625" style="37"/>
    <col min="7166" max="7166" width="7.5703125" style="37" bestFit="1" customWidth="1"/>
    <col min="7167" max="7167" width="7" style="37" bestFit="1" customWidth="1"/>
    <col min="7168" max="7168" width="5.5703125" style="37" bestFit="1" customWidth="1"/>
    <col min="7169" max="7169" width="8.7109375" style="37" bestFit="1" customWidth="1"/>
    <col min="7170" max="7170" width="8.42578125" style="37" bestFit="1" customWidth="1"/>
    <col min="7171" max="7171" width="76.140625" style="37" customWidth="1"/>
    <col min="7172" max="7173" width="16.5703125" style="37" customWidth="1"/>
    <col min="7174" max="7174" width="16.7109375" style="37" customWidth="1"/>
    <col min="7175" max="7175" width="18.5703125" style="37" customWidth="1"/>
    <col min="7176" max="7421" width="9.140625" style="37"/>
    <col min="7422" max="7422" width="7.5703125" style="37" bestFit="1" customWidth="1"/>
    <col min="7423" max="7423" width="7" style="37" bestFit="1" customWidth="1"/>
    <col min="7424" max="7424" width="5.5703125" style="37" bestFit="1" customWidth="1"/>
    <col min="7425" max="7425" width="8.7109375" style="37" bestFit="1" customWidth="1"/>
    <col min="7426" max="7426" width="8.42578125" style="37" bestFit="1" customWidth="1"/>
    <col min="7427" max="7427" width="76.140625" style="37" customWidth="1"/>
    <col min="7428" max="7429" width="16.5703125" style="37" customWidth="1"/>
    <col min="7430" max="7430" width="16.7109375" style="37" customWidth="1"/>
    <col min="7431" max="7431" width="18.5703125" style="37" customWidth="1"/>
    <col min="7432" max="7677" width="9.140625" style="37"/>
    <col min="7678" max="7678" width="7.5703125" style="37" bestFit="1" customWidth="1"/>
    <col min="7679" max="7679" width="7" style="37" bestFit="1" customWidth="1"/>
    <col min="7680" max="7680" width="5.5703125" style="37" bestFit="1" customWidth="1"/>
    <col min="7681" max="7681" width="8.7109375" style="37" bestFit="1" customWidth="1"/>
    <col min="7682" max="7682" width="8.42578125" style="37" bestFit="1" customWidth="1"/>
    <col min="7683" max="7683" width="76.140625" style="37" customWidth="1"/>
    <col min="7684" max="7685" width="16.5703125" style="37" customWidth="1"/>
    <col min="7686" max="7686" width="16.7109375" style="37" customWidth="1"/>
    <col min="7687" max="7687" width="18.5703125" style="37" customWidth="1"/>
    <col min="7688" max="7933" width="9.140625" style="37"/>
    <col min="7934" max="7934" width="7.5703125" style="37" bestFit="1" customWidth="1"/>
    <col min="7935" max="7935" width="7" style="37" bestFit="1" customWidth="1"/>
    <col min="7936" max="7936" width="5.5703125" style="37" bestFit="1" customWidth="1"/>
    <col min="7937" max="7937" width="8.7109375" style="37" bestFit="1" customWidth="1"/>
    <col min="7938" max="7938" width="8.42578125" style="37" bestFit="1" customWidth="1"/>
    <col min="7939" max="7939" width="76.140625" style="37" customWidth="1"/>
    <col min="7940" max="7941" width="16.5703125" style="37" customWidth="1"/>
    <col min="7942" max="7942" width="16.7109375" style="37" customWidth="1"/>
    <col min="7943" max="7943" width="18.5703125" style="37" customWidth="1"/>
    <col min="7944" max="8189" width="9.140625" style="37"/>
    <col min="8190" max="8190" width="7.5703125" style="37" bestFit="1" customWidth="1"/>
    <col min="8191" max="8191" width="7" style="37" bestFit="1" customWidth="1"/>
    <col min="8192" max="8192" width="5.5703125" style="37" bestFit="1" customWidth="1"/>
    <col min="8193" max="8193" width="8.7109375" style="37" bestFit="1" customWidth="1"/>
    <col min="8194" max="8194" width="8.42578125" style="37" bestFit="1" customWidth="1"/>
    <col min="8195" max="8195" width="76.140625" style="37" customWidth="1"/>
    <col min="8196" max="8197" width="16.5703125" style="37" customWidth="1"/>
    <col min="8198" max="8198" width="16.7109375" style="37" customWidth="1"/>
    <col min="8199" max="8199" width="18.5703125" style="37" customWidth="1"/>
    <col min="8200" max="8445" width="9.140625" style="37"/>
    <col min="8446" max="8446" width="7.5703125" style="37" bestFit="1" customWidth="1"/>
    <col min="8447" max="8447" width="7" style="37" bestFit="1" customWidth="1"/>
    <col min="8448" max="8448" width="5.5703125" style="37" bestFit="1" customWidth="1"/>
    <col min="8449" max="8449" width="8.7109375" style="37" bestFit="1" customWidth="1"/>
    <col min="8450" max="8450" width="8.42578125" style="37" bestFit="1" customWidth="1"/>
    <col min="8451" max="8451" width="76.140625" style="37" customWidth="1"/>
    <col min="8452" max="8453" width="16.5703125" style="37" customWidth="1"/>
    <col min="8454" max="8454" width="16.7109375" style="37" customWidth="1"/>
    <col min="8455" max="8455" width="18.5703125" style="37" customWidth="1"/>
    <col min="8456" max="8701" width="9.140625" style="37"/>
    <col min="8702" max="8702" width="7.5703125" style="37" bestFit="1" customWidth="1"/>
    <col min="8703" max="8703" width="7" style="37" bestFit="1" customWidth="1"/>
    <col min="8704" max="8704" width="5.5703125" style="37" bestFit="1" customWidth="1"/>
    <col min="8705" max="8705" width="8.7109375" style="37" bestFit="1" customWidth="1"/>
    <col min="8706" max="8706" width="8.42578125" style="37" bestFit="1" customWidth="1"/>
    <col min="8707" max="8707" width="76.140625" style="37" customWidth="1"/>
    <col min="8708" max="8709" width="16.5703125" style="37" customWidth="1"/>
    <col min="8710" max="8710" width="16.7109375" style="37" customWidth="1"/>
    <col min="8711" max="8711" width="18.5703125" style="37" customWidth="1"/>
    <col min="8712" max="8957" width="9.140625" style="37"/>
    <col min="8958" max="8958" width="7.5703125" style="37" bestFit="1" customWidth="1"/>
    <col min="8959" max="8959" width="7" style="37" bestFit="1" customWidth="1"/>
    <col min="8960" max="8960" width="5.5703125" style="37" bestFit="1" customWidth="1"/>
    <col min="8961" max="8961" width="8.7109375" style="37" bestFit="1" customWidth="1"/>
    <col min="8962" max="8962" width="8.42578125" style="37" bestFit="1" customWidth="1"/>
    <col min="8963" max="8963" width="76.140625" style="37" customWidth="1"/>
    <col min="8964" max="8965" width="16.5703125" style="37" customWidth="1"/>
    <col min="8966" max="8966" width="16.7109375" style="37" customWidth="1"/>
    <col min="8967" max="8967" width="18.5703125" style="37" customWidth="1"/>
    <col min="8968" max="9213" width="9.140625" style="37"/>
    <col min="9214" max="9214" width="7.5703125" style="37" bestFit="1" customWidth="1"/>
    <col min="9215" max="9215" width="7" style="37" bestFit="1" customWidth="1"/>
    <col min="9216" max="9216" width="5.5703125" style="37" bestFit="1" customWidth="1"/>
    <col min="9217" max="9217" width="8.7109375" style="37" bestFit="1" customWidth="1"/>
    <col min="9218" max="9218" width="8.42578125" style="37" bestFit="1" customWidth="1"/>
    <col min="9219" max="9219" width="76.140625" style="37" customWidth="1"/>
    <col min="9220" max="9221" width="16.5703125" style="37" customWidth="1"/>
    <col min="9222" max="9222" width="16.7109375" style="37" customWidth="1"/>
    <col min="9223" max="9223" width="18.5703125" style="37" customWidth="1"/>
    <col min="9224" max="9469" width="9.140625" style="37"/>
    <col min="9470" max="9470" width="7.5703125" style="37" bestFit="1" customWidth="1"/>
    <col min="9471" max="9471" width="7" style="37" bestFit="1" customWidth="1"/>
    <col min="9472" max="9472" width="5.5703125" style="37" bestFit="1" customWidth="1"/>
    <col min="9473" max="9473" width="8.7109375" style="37" bestFit="1" customWidth="1"/>
    <col min="9474" max="9474" width="8.42578125" style="37" bestFit="1" customWidth="1"/>
    <col min="9475" max="9475" width="76.140625" style="37" customWidth="1"/>
    <col min="9476" max="9477" width="16.5703125" style="37" customWidth="1"/>
    <col min="9478" max="9478" width="16.7109375" style="37" customWidth="1"/>
    <col min="9479" max="9479" width="18.5703125" style="37" customWidth="1"/>
    <col min="9480" max="9725" width="9.140625" style="37"/>
    <col min="9726" max="9726" width="7.5703125" style="37" bestFit="1" customWidth="1"/>
    <col min="9727" max="9727" width="7" style="37" bestFit="1" customWidth="1"/>
    <col min="9728" max="9728" width="5.5703125" style="37" bestFit="1" customWidth="1"/>
    <col min="9729" max="9729" width="8.7109375" style="37" bestFit="1" customWidth="1"/>
    <col min="9730" max="9730" width="8.42578125" style="37" bestFit="1" customWidth="1"/>
    <col min="9731" max="9731" width="76.140625" style="37" customWidth="1"/>
    <col min="9732" max="9733" width="16.5703125" style="37" customWidth="1"/>
    <col min="9734" max="9734" width="16.7109375" style="37" customWidth="1"/>
    <col min="9735" max="9735" width="18.5703125" style="37" customWidth="1"/>
    <col min="9736" max="9981" width="9.140625" style="37"/>
    <col min="9982" max="9982" width="7.5703125" style="37" bestFit="1" customWidth="1"/>
    <col min="9983" max="9983" width="7" style="37" bestFit="1" customWidth="1"/>
    <col min="9984" max="9984" width="5.5703125" style="37" bestFit="1" customWidth="1"/>
    <col min="9985" max="9985" width="8.7109375" style="37" bestFit="1" customWidth="1"/>
    <col min="9986" max="9986" width="8.42578125" style="37" bestFit="1" customWidth="1"/>
    <col min="9987" max="9987" width="76.140625" style="37" customWidth="1"/>
    <col min="9988" max="9989" width="16.5703125" style="37" customWidth="1"/>
    <col min="9990" max="9990" width="16.7109375" style="37" customWidth="1"/>
    <col min="9991" max="9991" width="18.5703125" style="37" customWidth="1"/>
    <col min="9992" max="10237" width="9.140625" style="37"/>
    <col min="10238" max="10238" width="7.5703125" style="37" bestFit="1" customWidth="1"/>
    <col min="10239" max="10239" width="7" style="37" bestFit="1" customWidth="1"/>
    <col min="10240" max="10240" width="5.5703125" style="37" bestFit="1" customWidth="1"/>
    <col min="10241" max="10241" width="8.7109375" style="37" bestFit="1" customWidth="1"/>
    <col min="10242" max="10242" width="8.42578125" style="37" bestFit="1" customWidth="1"/>
    <col min="10243" max="10243" width="76.140625" style="37" customWidth="1"/>
    <col min="10244" max="10245" width="16.5703125" style="37" customWidth="1"/>
    <col min="10246" max="10246" width="16.7109375" style="37" customWidth="1"/>
    <col min="10247" max="10247" width="18.5703125" style="37" customWidth="1"/>
    <col min="10248" max="10493" width="9.140625" style="37"/>
    <col min="10494" max="10494" width="7.5703125" style="37" bestFit="1" customWidth="1"/>
    <col min="10495" max="10495" width="7" style="37" bestFit="1" customWidth="1"/>
    <col min="10496" max="10496" width="5.5703125" style="37" bestFit="1" customWidth="1"/>
    <col min="10497" max="10497" width="8.7109375" style="37" bestFit="1" customWidth="1"/>
    <col min="10498" max="10498" width="8.42578125" style="37" bestFit="1" customWidth="1"/>
    <col min="10499" max="10499" width="76.140625" style="37" customWidth="1"/>
    <col min="10500" max="10501" width="16.5703125" style="37" customWidth="1"/>
    <col min="10502" max="10502" width="16.7109375" style="37" customWidth="1"/>
    <col min="10503" max="10503" width="18.5703125" style="37" customWidth="1"/>
    <col min="10504" max="10749" width="9.140625" style="37"/>
    <col min="10750" max="10750" width="7.5703125" style="37" bestFit="1" customWidth="1"/>
    <col min="10751" max="10751" width="7" style="37" bestFit="1" customWidth="1"/>
    <col min="10752" max="10752" width="5.5703125" style="37" bestFit="1" customWidth="1"/>
    <col min="10753" max="10753" width="8.7109375" style="37" bestFit="1" customWidth="1"/>
    <col min="10754" max="10754" width="8.42578125" style="37" bestFit="1" customWidth="1"/>
    <col min="10755" max="10755" width="76.140625" style="37" customWidth="1"/>
    <col min="10756" max="10757" width="16.5703125" style="37" customWidth="1"/>
    <col min="10758" max="10758" width="16.7109375" style="37" customWidth="1"/>
    <col min="10759" max="10759" width="18.5703125" style="37" customWidth="1"/>
    <col min="10760" max="11005" width="9.140625" style="37"/>
    <col min="11006" max="11006" width="7.5703125" style="37" bestFit="1" customWidth="1"/>
    <col min="11007" max="11007" width="7" style="37" bestFit="1" customWidth="1"/>
    <col min="11008" max="11008" width="5.5703125" style="37" bestFit="1" customWidth="1"/>
    <col min="11009" max="11009" width="8.7109375" style="37" bestFit="1" customWidth="1"/>
    <col min="11010" max="11010" width="8.42578125" style="37" bestFit="1" customWidth="1"/>
    <col min="11011" max="11011" width="76.140625" style="37" customWidth="1"/>
    <col min="11012" max="11013" width="16.5703125" style="37" customWidth="1"/>
    <col min="11014" max="11014" width="16.7109375" style="37" customWidth="1"/>
    <col min="11015" max="11015" width="18.5703125" style="37" customWidth="1"/>
    <col min="11016" max="11261" width="9.140625" style="37"/>
    <col min="11262" max="11262" width="7.5703125" style="37" bestFit="1" customWidth="1"/>
    <col min="11263" max="11263" width="7" style="37" bestFit="1" customWidth="1"/>
    <col min="11264" max="11264" width="5.5703125" style="37" bestFit="1" customWidth="1"/>
    <col min="11265" max="11265" width="8.7109375" style="37" bestFit="1" customWidth="1"/>
    <col min="11266" max="11266" width="8.42578125" style="37" bestFit="1" customWidth="1"/>
    <col min="11267" max="11267" width="76.140625" style="37" customWidth="1"/>
    <col min="11268" max="11269" width="16.5703125" style="37" customWidth="1"/>
    <col min="11270" max="11270" width="16.7109375" style="37" customWidth="1"/>
    <col min="11271" max="11271" width="18.5703125" style="37" customWidth="1"/>
    <col min="11272" max="11517" width="9.140625" style="37"/>
    <col min="11518" max="11518" width="7.5703125" style="37" bestFit="1" customWidth="1"/>
    <col min="11519" max="11519" width="7" style="37" bestFit="1" customWidth="1"/>
    <col min="11520" max="11520" width="5.5703125" style="37" bestFit="1" customWidth="1"/>
    <col min="11521" max="11521" width="8.7109375" style="37" bestFit="1" customWidth="1"/>
    <col min="11522" max="11522" width="8.42578125" style="37" bestFit="1" customWidth="1"/>
    <col min="11523" max="11523" width="76.140625" style="37" customWidth="1"/>
    <col min="11524" max="11525" width="16.5703125" style="37" customWidth="1"/>
    <col min="11526" max="11526" width="16.7109375" style="37" customWidth="1"/>
    <col min="11527" max="11527" width="18.5703125" style="37" customWidth="1"/>
    <col min="11528" max="11773" width="9.140625" style="37"/>
    <col min="11774" max="11774" width="7.5703125" style="37" bestFit="1" customWidth="1"/>
    <col min="11775" max="11775" width="7" style="37" bestFit="1" customWidth="1"/>
    <col min="11776" max="11776" width="5.5703125" style="37" bestFit="1" customWidth="1"/>
    <col min="11777" max="11777" width="8.7109375" style="37" bestFit="1" customWidth="1"/>
    <col min="11778" max="11778" width="8.42578125" style="37" bestFit="1" customWidth="1"/>
    <col min="11779" max="11779" width="76.140625" style="37" customWidth="1"/>
    <col min="11780" max="11781" width="16.5703125" style="37" customWidth="1"/>
    <col min="11782" max="11782" width="16.7109375" style="37" customWidth="1"/>
    <col min="11783" max="11783" width="18.5703125" style="37" customWidth="1"/>
    <col min="11784" max="12029" width="9.140625" style="37"/>
    <col min="12030" max="12030" width="7.5703125" style="37" bestFit="1" customWidth="1"/>
    <col min="12031" max="12031" width="7" style="37" bestFit="1" customWidth="1"/>
    <col min="12032" max="12032" width="5.5703125" style="37" bestFit="1" customWidth="1"/>
    <col min="12033" max="12033" width="8.7109375" style="37" bestFit="1" customWidth="1"/>
    <col min="12034" max="12034" width="8.42578125" style="37" bestFit="1" customWidth="1"/>
    <col min="12035" max="12035" width="76.140625" style="37" customWidth="1"/>
    <col min="12036" max="12037" width="16.5703125" style="37" customWidth="1"/>
    <col min="12038" max="12038" width="16.7109375" style="37" customWidth="1"/>
    <col min="12039" max="12039" width="18.5703125" style="37" customWidth="1"/>
    <col min="12040" max="12285" width="9.140625" style="37"/>
    <col min="12286" max="12286" width="7.5703125" style="37" bestFit="1" customWidth="1"/>
    <col min="12287" max="12287" width="7" style="37" bestFit="1" customWidth="1"/>
    <col min="12288" max="12288" width="5.5703125" style="37" bestFit="1" customWidth="1"/>
    <col min="12289" max="12289" width="8.7109375" style="37" bestFit="1" customWidth="1"/>
    <col min="12290" max="12290" width="8.42578125" style="37" bestFit="1" customWidth="1"/>
    <col min="12291" max="12291" width="76.140625" style="37" customWidth="1"/>
    <col min="12292" max="12293" width="16.5703125" style="37" customWidth="1"/>
    <col min="12294" max="12294" width="16.7109375" style="37" customWidth="1"/>
    <col min="12295" max="12295" width="18.5703125" style="37" customWidth="1"/>
    <col min="12296" max="12541" width="9.140625" style="37"/>
    <col min="12542" max="12542" width="7.5703125" style="37" bestFit="1" customWidth="1"/>
    <col min="12543" max="12543" width="7" style="37" bestFit="1" customWidth="1"/>
    <col min="12544" max="12544" width="5.5703125" style="37" bestFit="1" customWidth="1"/>
    <col min="12545" max="12545" width="8.7109375" style="37" bestFit="1" customWidth="1"/>
    <col min="12546" max="12546" width="8.42578125" style="37" bestFit="1" customWidth="1"/>
    <col min="12547" max="12547" width="76.140625" style="37" customWidth="1"/>
    <col min="12548" max="12549" width="16.5703125" style="37" customWidth="1"/>
    <col min="12550" max="12550" width="16.7109375" style="37" customWidth="1"/>
    <col min="12551" max="12551" width="18.5703125" style="37" customWidth="1"/>
    <col min="12552" max="12797" width="9.140625" style="37"/>
    <col min="12798" max="12798" width="7.5703125" style="37" bestFit="1" customWidth="1"/>
    <col min="12799" max="12799" width="7" style="37" bestFit="1" customWidth="1"/>
    <col min="12800" max="12800" width="5.5703125" style="37" bestFit="1" customWidth="1"/>
    <col min="12801" max="12801" width="8.7109375" style="37" bestFit="1" customWidth="1"/>
    <col min="12802" max="12802" width="8.42578125" style="37" bestFit="1" customWidth="1"/>
    <col min="12803" max="12803" width="76.140625" style="37" customWidth="1"/>
    <col min="12804" max="12805" width="16.5703125" style="37" customWidth="1"/>
    <col min="12806" max="12806" width="16.7109375" style="37" customWidth="1"/>
    <col min="12807" max="12807" width="18.5703125" style="37" customWidth="1"/>
    <col min="12808" max="13053" width="9.140625" style="37"/>
    <col min="13054" max="13054" width="7.5703125" style="37" bestFit="1" customWidth="1"/>
    <col min="13055" max="13055" width="7" style="37" bestFit="1" customWidth="1"/>
    <col min="13056" max="13056" width="5.5703125" style="37" bestFit="1" customWidth="1"/>
    <col min="13057" max="13057" width="8.7109375" style="37" bestFit="1" customWidth="1"/>
    <col min="13058" max="13058" width="8.42578125" style="37" bestFit="1" customWidth="1"/>
    <col min="13059" max="13059" width="76.140625" style="37" customWidth="1"/>
    <col min="13060" max="13061" width="16.5703125" style="37" customWidth="1"/>
    <col min="13062" max="13062" width="16.7109375" style="37" customWidth="1"/>
    <col min="13063" max="13063" width="18.5703125" style="37" customWidth="1"/>
    <col min="13064" max="13309" width="9.140625" style="37"/>
    <col min="13310" max="13310" width="7.5703125" style="37" bestFit="1" customWidth="1"/>
    <col min="13311" max="13311" width="7" style="37" bestFit="1" customWidth="1"/>
    <col min="13312" max="13312" width="5.5703125" style="37" bestFit="1" customWidth="1"/>
    <col min="13313" max="13313" width="8.7109375" style="37" bestFit="1" customWidth="1"/>
    <col min="13314" max="13314" width="8.42578125" style="37" bestFit="1" customWidth="1"/>
    <col min="13315" max="13315" width="76.140625" style="37" customWidth="1"/>
    <col min="13316" max="13317" width="16.5703125" style="37" customWidth="1"/>
    <col min="13318" max="13318" width="16.7109375" style="37" customWidth="1"/>
    <col min="13319" max="13319" width="18.5703125" style="37" customWidth="1"/>
    <col min="13320" max="13565" width="9.140625" style="37"/>
    <col min="13566" max="13566" width="7.5703125" style="37" bestFit="1" customWidth="1"/>
    <col min="13567" max="13567" width="7" style="37" bestFit="1" customWidth="1"/>
    <col min="13568" max="13568" width="5.5703125" style="37" bestFit="1" customWidth="1"/>
    <col min="13569" max="13569" width="8.7109375" style="37" bestFit="1" customWidth="1"/>
    <col min="13570" max="13570" width="8.42578125" style="37" bestFit="1" customWidth="1"/>
    <col min="13571" max="13571" width="76.140625" style="37" customWidth="1"/>
    <col min="13572" max="13573" width="16.5703125" style="37" customWidth="1"/>
    <col min="13574" max="13574" width="16.7109375" style="37" customWidth="1"/>
    <col min="13575" max="13575" width="18.5703125" style="37" customWidth="1"/>
    <col min="13576" max="13821" width="9.140625" style="37"/>
    <col min="13822" max="13822" width="7.5703125" style="37" bestFit="1" customWidth="1"/>
    <col min="13823" max="13823" width="7" style="37" bestFit="1" customWidth="1"/>
    <col min="13824" max="13824" width="5.5703125" style="37" bestFit="1" customWidth="1"/>
    <col min="13825" max="13825" width="8.7109375" style="37" bestFit="1" customWidth="1"/>
    <col min="13826" max="13826" width="8.42578125" style="37" bestFit="1" customWidth="1"/>
    <col min="13827" max="13827" width="76.140625" style="37" customWidth="1"/>
    <col min="13828" max="13829" width="16.5703125" style="37" customWidth="1"/>
    <col min="13830" max="13830" width="16.7109375" style="37" customWidth="1"/>
    <col min="13831" max="13831" width="18.5703125" style="37" customWidth="1"/>
    <col min="13832" max="14077" width="9.140625" style="37"/>
    <col min="14078" max="14078" width="7.5703125" style="37" bestFit="1" customWidth="1"/>
    <col min="14079" max="14079" width="7" style="37" bestFit="1" customWidth="1"/>
    <col min="14080" max="14080" width="5.5703125" style="37" bestFit="1" customWidth="1"/>
    <col min="14081" max="14081" width="8.7109375" style="37" bestFit="1" customWidth="1"/>
    <col min="14082" max="14082" width="8.42578125" style="37" bestFit="1" customWidth="1"/>
    <col min="14083" max="14083" width="76.140625" style="37" customWidth="1"/>
    <col min="14084" max="14085" width="16.5703125" style="37" customWidth="1"/>
    <col min="14086" max="14086" width="16.7109375" style="37" customWidth="1"/>
    <col min="14087" max="14087" width="18.5703125" style="37" customWidth="1"/>
    <col min="14088" max="14333" width="9.140625" style="37"/>
    <col min="14334" max="14334" width="7.5703125" style="37" bestFit="1" customWidth="1"/>
    <col min="14335" max="14335" width="7" style="37" bestFit="1" customWidth="1"/>
    <col min="14336" max="14336" width="5.5703125" style="37" bestFit="1" customWidth="1"/>
    <col min="14337" max="14337" width="8.7109375" style="37" bestFit="1" customWidth="1"/>
    <col min="14338" max="14338" width="8.42578125" style="37" bestFit="1" customWidth="1"/>
    <col min="14339" max="14339" width="76.140625" style="37" customWidth="1"/>
    <col min="14340" max="14341" width="16.5703125" style="37" customWidth="1"/>
    <col min="14342" max="14342" width="16.7109375" style="37" customWidth="1"/>
    <col min="14343" max="14343" width="18.5703125" style="37" customWidth="1"/>
    <col min="14344" max="14589" width="9.140625" style="37"/>
    <col min="14590" max="14590" width="7.5703125" style="37" bestFit="1" customWidth="1"/>
    <col min="14591" max="14591" width="7" style="37" bestFit="1" customWidth="1"/>
    <col min="14592" max="14592" width="5.5703125" style="37" bestFit="1" customWidth="1"/>
    <col min="14593" max="14593" width="8.7109375" style="37" bestFit="1" customWidth="1"/>
    <col min="14594" max="14594" width="8.42578125" style="37" bestFit="1" customWidth="1"/>
    <col min="14595" max="14595" width="76.140625" style="37" customWidth="1"/>
    <col min="14596" max="14597" width="16.5703125" style="37" customWidth="1"/>
    <col min="14598" max="14598" width="16.7109375" style="37" customWidth="1"/>
    <col min="14599" max="14599" width="18.5703125" style="37" customWidth="1"/>
    <col min="14600" max="14845" width="9.140625" style="37"/>
    <col min="14846" max="14846" width="7.5703125" style="37" bestFit="1" customWidth="1"/>
    <col min="14847" max="14847" width="7" style="37" bestFit="1" customWidth="1"/>
    <col min="14848" max="14848" width="5.5703125" style="37" bestFit="1" customWidth="1"/>
    <col min="14849" max="14849" width="8.7109375" style="37" bestFit="1" customWidth="1"/>
    <col min="14850" max="14850" width="8.42578125" style="37" bestFit="1" customWidth="1"/>
    <col min="14851" max="14851" width="76.140625" style="37" customWidth="1"/>
    <col min="14852" max="14853" width="16.5703125" style="37" customWidth="1"/>
    <col min="14854" max="14854" width="16.7109375" style="37" customWidth="1"/>
    <col min="14855" max="14855" width="18.5703125" style="37" customWidth="1"/>
    <col min="14856" max="15101" width="9.140625" style="37"/>
    <col min="15102" max="15102" width="7.5703125" style="37" bestFit="1" customWidth="1"/>
    <col min="15103" max="15103" width="7" style="37" bestFit="1" customWidth="1"/>
    <col min="15104" max="15104" width="5.5703125" style="37" bestFit="1" customWidth="1"/>
    <col min="15105" max="15105" width="8.7109375" style="37" bestFit="1" customWidth="1"/>
    <col min="15106" max="15106" width="8.42578125" style="37" bestFit="1" customWidth="1"/>
    <col min="15107" max="15107" width="76.140625" style="37" customWidth="1"/>
    <col min="15108" max="15109" width="16.5703125" style="37" customWidth="1"/>
    <col min="15110" max="15110" width="16.7109375" style="37" customWidth="1"/>
    <col min="15111" max="15111" width="18.5703125" style="37" customWidth="1"/>
    <col min="15112" max="15357" width="9.140625" style="37"/>
    <col min="15358" max="15358" width="7.5703125" style="37" bestFit="1" customWidth="1"/>
    <col min="15359" max="15359" width="7" style="37" bestFit="1" customWidth="1"/>
    <col min="15360" max="15360" width="5.5703125" style="37" bestFit="1" customWidth="1"/>
    <col min="15361" max="15361" width="8.7109375" style="37" bestFit="1" customWidth="1"/>
    <col min="15362" max="15362" width="8.42578125" style="37" bestFit="1" customWidth="1"/>
    <col min="15363" max="15363" width="76.140625" style="37" customWidth="1"/>
    <col min="15364" max="15365" width="16.5703125" style="37" customWidth="1"/>
    <col min="15366" max="15366" width="16.7109375" style="37" customWidth="1"/>
    <col min="15367" max="15367" width="18.5703125" style="37" customWidth="1"/>
    <col min="15368" max="15613" width="9.140625" style="37"/>
    <col min="15614" max="15614" width="7.5703125" style="37" bestFit="1" customWidth="1"/>
    <col min="15615" max="15615" width="7" style="37" bestFit="1" customWidth="1"/>
    <col min="15616" max="15616" width="5.5703125" style="37" bestFit="1" customWidth="1"/>
    <col min="15617" max="15617" width="8.7109375" style="37" bestFit="1" customWidth="1"/>
    <col min="15618" max="15618" width="8.42578125" style="37" bestFit="1" customWidth="1"/>
    <col min="15619" max="15619" width="76.140625" style="37" customWidth="1"/>
    <col min="15620" max="15621" width="16.5703125" style="37" customWidth="1"/>
    <col min="15622" max="15622" width="16.7109375" style="37" customWidth="1"/>
    <col min="15623" max="15623" width="18.5703125" style="37" customWidth="1"/>
    <col min="15624" max="15869" width="9.140625" style="37"/>
    <col min="15870" max="15870" width="7.5703125" style="37" bestFit="1" customWidth="1"/>
    <col min="15871" max="15871" width="7" style="37" bestFit="1" customWidth="1"/>
    <col min="15872" max="15872" width="5.5703125" style="37" bestFit="1" customWidth="1"/>
    <col min="15873" max="15873" width="8.7109375" style="37" bestFit="1" customWidth="1"/>
    <col min="15874" max="15874" width="8.42578125" style="37" bestFit="1" customWidth="1"/>
    <col min="15875" max="15875" width="76.140625" style="37" customWidth="1"/>
    <col min="15876" max="15877" width="16.5703125" style="37" customWidth="1"/>
    <col min="15878" max="15878" width="16.7109375" style="37" customWidth="1"/>
    <col min="15879" max="15879" width="18.5703125" style="37" customWidth="1"/>
    <col min="15880" max="16125" width="9.140625" style="37"/>
    <col min="16126" max="16126" width="7.5703125" style="37" bestFit="1" customWidth="1"/>
    <col min="16127" max="16127" width="7" style="37" bestFit="1" customWidth="1"/>
    <col min="16128" max="16128" width="5.5703125" style="37" bestFit="1" customWidth="1"/>
    <col min="16129" max="16129" width="8.7109375" style="37" bestFit="1" customWidth="1"/>
    <col min="16130" max="16130" width="8.42578125" style="37" bestFit="1" customWidth="1"/>
    <col min="16131" max="16131" width="76.140625" style="37" customWidth="1"/>
    <col min="16132" max="16133" width="16.5703125" style="37" customWidth="1"/>
    <col min="16134" max="16134" width="16.7109375" style="37" customWidth="1"/>
    <col min="16135" max="16135" width="18.5703125" style="37" customWidth="1"/>
    <col min="16136" max="16384" width="9.140625" style="37"/>
  </cols>
  <sheetData>
    <row r="1" spans="1:7" ht="14.25" customHeight="1">
      <c r="A1" s="137" t="s">
        <v>95</v>
      </c>
      <c r="B1" s="137"/>
      <c r="C1" s="137"/>
      <c r="D1" s="137"/>
      <c r="E1" s="137"/>
      <c r="F1" s="137"/>
      <c r="G1" s="137"/>
    </row>
    <row r="2" spans="1:7" ht="15" customHeight="1">
      <c r="A2" s="137" t="s">
        <v>81</v>
      </c>
      <c r="B2" s="137"/>
      <c r="C2" s="137"/>
      <c r="D2" s="137"/>
      <c r="E2" s="137"/>
      <c r="F2" s="137"/>
      <c r="G2" s="137"/>
    </row>
    <row r="3" spans="1:7">
      <c r="A3" s="137" t="s">
        <v>0</v>
      </c>
      <c r="B3" s="137"/>
      <c r="C3" s="137"/>
      <c r="D3" s="137"/>
      <c r="E3" s="137"/>
      <c r="F3" s="137"/>
      <c r="G3" s="137"/>
    </row>
    <row r="4" spans="1:7">
      <c r="A4" s="137"/>
      <c r="B4" s="137"/>
      <c r="C4" s="137"/>
      <c r="D4" s="137"/>
      <c r="E4" s="137"/>
      <c r="F4" s="137"/>
      <c r="G4" s="137"/>
    </row>
    <row r="5" spans="1:7" ht="46.5" customHeight="1">
      <c r="A5" s="138" t="s">
        <v>82</v>
      </c>
      <c r="B5" s="138"/>
      <c r="C5" s="138"/>
      <c r="D5" s="138"/>
      <c r="E5" s="138"/>
      <c r="F5" s="138"/>
      <c r="G5" s="138"/>
    </row>
    <row r="6" spans="1:7">
      <c r="F6" s="38"/>
      <c r="G6" s="38"/>
    </row>
    <row r="7" spans="1:7">
      <c r="G7" s="60" t="s">
        <v>86</v>
      </c>
    </row>
    <row r="8" spans="1:7" ht="108" customHeight="1">
      <c r="A8" s="132" t="s">
        <v>5</v>
      </c>
      <c r="B8" s="133"/>
      <c r="C8" s="134"/>
      <c r="D8" s="132" t="s">
        <v>1</v>
      </c>
      <c r="E8" s="134"/>
      <c r="F8" s="135" t="s">
        <v>20</v>
      </c>
      <c r="G8" s="39" t="s">
        <v>37</v>
      </c>
    </row>
    <row r="9" spans="1:7" ht="28.5" customHeight="1">
      <c r="A9" s="39" t="s">
        <v>98</v>
      </c>
      <c r="B9" s="39" t="s">
        <v>97</v>
      </c>
      <c r="C9" s="39" t="s">
        <v>96</v>
      </c>
      <c r="D9" s="39" t="s">
        <v>24</v>
      </c>
      <c r="E9" s="39" t="s">
        <v>25</v>
      </c>
      <c r="F9" s="136"/>
      <c r="G9" s="39" t="s">
        <v>2</v>
      </c>
    </row>
    <row r="10" spans="1:7">
      <c r="A10" s="39"/>
      <c r="B10" s="39"/>
      <c r="C10" s="39"/>
      <c r="D10" s="39"/>
      <c r="E10" s="39"/>
      <c r="F10" s="40" t="s">
        <v>4</v>
      </c>
      <c r="G10" s="41">
        <f>G12</f>
        <v>0</v>
      </c>
    </row>
    <row r="11" spans="1:7" ht="18" customHeight="1">
      <c r="A11" s="39"/>
      <c r="B11" s="39"/>
      <c r="C11" s="39"/>
      <c r="D11" s="39"/>
      <c r="E11" s="39"/>
      <c r="F11" s="42" t="s">
        <v>3</v>
      </c>
      <c r="G11" s="41"/>
    </row>
    <row r="12" spans="1:7">
      <c r="A12" s="43" t="s">
        <v>39</v>
      </c>
      <c r="B12" s="39"/>
      <c r="C12" s="39"/>
      <c r="D12" s="39"/>
      <c r="E12" s="39"/>
      <c r="F12" s="40" t="s">
        <v>40</v>
      </c>
      <c r="G12" s="41">
        <f>G14</f>
        <v>0</v>
      </c>
    </row>
    <row r="13" spans="1:7">
      <c r="A13" s="39"/>
      <c r="B13" s="39"/>
      <c r="C13" s="39"/>
      <c r="D13" s="39"/>
      <c r="E13" s="39"/>
      <c r="F13" s="42" t="s">
        <v>3</v>
      </c>
      <c r="G13" s="44"/>
    </row>
    <row r="14" spans="1:7">
      <c r="A14" s="39"/>
      <c r="B14" s="39" t="s">
        <v>41</v>
      </c>
      <c r="C14" s="39"/>
      <c r="D14" s="39"/>
      <c r="E14" s="39"/>
      <c r="F14" s="40" t="s">
        <v>42</v>
      </c>
      <c r="G14" s="41">
        <f>G16</f>
        <v>0</v>
      </c>
    </row>
    <row r="15" spans="1:7">
      <c r="A15" s="39"/>
      <c r="B15" s="39"/>
      <c r="C15" s="39"/>
      <c r="D15" s="39"/>
      <c r="E15" s="39"/>
      <c r="F15" s="42" t="s">
        <v>3</v>
      </c>
      <c r="G15" s="44"/>
    </row>
    <row r="16" spans="1:7">
      <c r="A16" s="39"/>
      <c r="B16" s="39"/>
      <c r="C16" s="43" t="s">
        <v>17</v>
      </c>
      <c r="D16" s="39"/>
      <c r="E16" s="39"/>
      <c r="F16" s="40" t="s">
        <v>43</v>
      </c>
      <c r="G16" s="41">
        <f>G18</f>
        <v>0</v>
      </c>
    </row>
    <row r="17" spans="1:7">
      <c r="A17" s="39"/>
      <c r="B17" s="39"/>
      <c r="C17" s="39"/>
      <c r="D17" s="39"/>
      <c r="E17" s="39"/>
      <c r="F17" s="42" t="s">
        <v>3</v>
      </c>
      <c r="G17" s="44"/>
    </row>
    <row r="18" spans="1:7" ht="42.75" customHeight="1">
      <c r="A18" s="132"/>
      <c r="B18" s="133"/>
      <c r="C18" s="133"/>
      <c r="D18" s="133"/>
      <c r="E18" s="134"/>
      <c r="F18" s="40" t="s">
        <v>35</v>
      </c>
      <c r="G18" s="41">
        <f>+G20</f>
        <v>0</v>
      </c>
    </row>
    <row r="19" spans="1:7">
      <c r="A19" s="39"/>
      <c r="B19" s="39"/>
      <c r="C19" s="39"/>
      <c r="D19" s="39"/>
      <c r="E19" s="39"/>
      <c r="F19" s="42" t="s">
        <v>3</v>
      </c>
      <c r="G19" s="44"/>
    </row>
    <row r="20" spans="1:7">
      <c r="A20" s="39"/>
      <c r="B20" s="39"/>
      <c r="C20" s="39"/>
      <c r="D20" s="39" t="s">
        <v>44</v>
      </c>
      <c r="E20" s="39"/>
      <c r="F20" s="40" t="s">
        <v>45</v>
      </c>
      <c r="G20" s="41">
        <f>+G22</f>
        <v>0</v>
      </c>
    </row>
    <row r="21" spans="1:7">
      <c r="A21" s="39"/>
      <c r="B21" s="39"/>
      <c r="C21" s="39"/>
      <c r="D21" s="39"/>
      <c r="E21" s="39"/>
      <c r="F21" s="42" t="s">
        <v>3</v>
      </c>
      <c r="G21" s="41"/>
    </row>
    <row r="22" spans="1:7" ht="26.25" customHeight="1">
      <c r="A22" s="39"/>
      <c r="B22" s="39"/>
      <c r="C22" s="39"/>
      <c r="D22" s="39"/>
      <c r="E22" s="39" t="s">
        <v>46</v>
      </c>
      <c r="F22" s="40" t="s">
        <v>47</v>
      </c>
      <c r="G22" s="41">
        <f>+G24+G31</f>
        <v>0</v>
      </c>
    </row>
    <row r="23" spans="1:7">
      <c r="A23" s="39"/>
      <c r="B23" s="39"/>
      <c r="C23" s="39"/>
      <c r="D23" s="39"/>
      <c r="E23" s="39"/>
      <c r="F23" s="42" t="s">
        <v>18</v>
      </c>
      <c r="G23" s="41"/>
    </row>
    <row r="24" spans="1:7" s="48" customFormat="1">
      <c r="A24" s="45"/>
      <c r="B24" s="45"/>
      <c r="C24" s="45"/>
      <c r="D24" s="45"/>
      <c r="E24" s="45"/>
      <c r="F24" s="46" t="s">
        <v>112</v>
      </c>
      <c r="G24" s="47">
        <f>+G26</f>
        <v>178787.40000000002</v>
      </c>
    </row>
    <row r="25" spans="1:7" s="53" customFormat="1" ht="16.5" customHeight="1">
      <c r="A25" s="49"/>
      <c r="B25" s="50"/>
      <c r="C25" s="51"/>
      <c r="D25" s="51"/>
      <c r="E25" s="51"/>
      <c r="F25" s="42" t="s">
        <v>19</v>
      </c>
      <c r="G25" s="52"/>
    </row>
    <row r="26" spans="1:7" s="53" customFormat="1" ht="15.75" customHeight="1">
      <c r="A26" s="49"/>
      <c r="B26" s="50"/>
      <c r="C26" s="51"/>
      <c r="D26" s="51"/>
      <c r="E26" s="51"/>
      <c r="F26" s="42" t="s">
        <v>4</v>
      </c>
      <c r="G26" s="47">
        <f t="shared" ref="G26:G27" si="0">+G27</f>
        <v>178787.40000000002</v>
      </c>
    </row>
    <row r="27" spans="1:7" s="53" customFormat="1" ht="15.75" customHeight="1">
      <c r="A27" s="49"/>
      <c r="B27" s="50"/>
      <c r="C27" s="51"/>
      <c r="D27" s="51"/>
      <c r="E27" s="51"/>
      <c r="F27" s="42" t="s">
        <v>77</v>
      </c>
      <c r="G27" s="47">
        <f t="shared" si="0"/>
        <v>178787.40000000002</v>
      </c>
    </row>
    <row r="28" spans="1:7" s="53" customFormat="1" ht="15.75" customHeight="1">
      <c r="A28" s="49"/>
      <c r="B28" s="50"/>
      <c r="C28" s="51"/>
      <c r="D28" s="51"/>
      <c r="E28" s="51"/>
      <c r="F28" s="42" t="s">
        <v>78</v>
      </c>
      <c r="G28" s="47">
        <f>+G29</f>
        <v>178787.40000000002</v>
      </c>
    </row>
    <row r="29" spans="1:7" s="53" customFormat="1" ht="15.75" customHeight="1">
      <c r="A29" s="49"/>
      <c r="B29" s="50"/>
      <c r="C29" s="51"/>
      <c r="D29" s="51"/>
      <c r="E29" s="51"/>
      <c r="F29" s="42" t="s">
        <v>79</v>
      </c>
      <c r="G29" s="54">
        <f>+G30</f>
        <v>178787.40000000002</v>
      </c>
    </row>
    <row r="30" spans="1:7" s="53" customFormat="1" ht="15.75" customHeight="1">
      <c r="A30" s="49"/>
      <c r="B30" s="50"/>
      <c r="C30" s="51"/>
      <c r="D30" s="51"/>
      <c r="E30" s="51"/>
      <c r="F30" s="42" t="s">
        <v>48</v>
      </c>
      <c r="G30" s="54">
        <f>+'1'!F29</f>
        <v>178787.40000000002</v>
      </c>
    </row>
    <row r="31" spans="1:7" s="48" customFormat="1" ht="34.5">
      <c r="A31" s="45"/>
      <c r="B31" s="45"/>
      <c r="C31" s="45"/>
      <c r="D31" s="45"/>
      <c r="E31" s="45"/>
      <c r="F31" s="46" t="s">
        <v>60</v>
      </c>
      <c r="G31" s="47">
        <f>+G33</f>
        <v>-178787.4</v>
      </c>
    </row>
    <row r="32" spans="1:7" s="53" customFormat="1" ht="16.5" customHeight="1">
      <c r="A32" s="49"/>
      <c r="B32" s="50"/>
      <c r="C32" s="51"/>
      <c r="D32" s="51"/>
      <c r="E32" s="51"/>
      <c r="F32" s="42" t="s">
        <v>19</v>
      </c>
      <c r="G32" s="52"/>
    </row>
    <row r="33" spans="1:8" s="53" customFormat="1" ht="15.75" customHeight="1">
      <c r="A33" s="49"/>
      <c r="B33" s="50"/>
      <c r="C33" s="51"/>
      <c r="D33" s="51"/>
      <c r="E33" s="51"/>
      <c r="F33" s="42" t="s">
        <v>4</v>
      </c>
      <c r="G33" s="47">
        <f t="shared" ref="G33:G34" si="1">+G34</f>
        <v>-178787.4</v>
      </c>
    </row>
    <row r="34" spans="1:8" s="53" customFormat="1" ht="15.75" customHeight="1">
      <c r="A34" s="49"/>
      <c r="B34" s="50"/>
      <c r="C34" s="51"/>
      <c r="D34" s="51"/>
      <c r="E34" s="51"/>
      <c r="F34" s="42" t="s">
        <v>77</v>
      </c>
      <c r="G34" s="47">
        <f t="shared" si="1"/>
        <v>-178787.4</v>
      </c>
    </row>
    <row r="35" spans="1:8" s="53" customFormat="1" ht="15.75" customHeight="1">
      <c r="A35" s="49"/>
      <c r="B35" s="50"/>
      <c r="C35" s="51"/>
      <c r="D35" s="51"/>
      <c r="E35" s="51"/>
      <c r="F35" s="42" t="s">
        <v>78</v>
      </c>
      <c r="G35" s="47">
        <f>+G36+G38</f>
        <v>-178787.4</v>
      </c>
    </row>
    <row r="36" spans="1:8" s="53" customFormat="1" ht="15.75" customHeight="1">
      <c r="A36" s="49"/>
      <c r="B36" s="50"/>
      <c r="C36" s="51"/>
      <c r="D36" s="51"/>
      <c r="E36" s="51"/>
      <c r="F36" s="42" t="s">
        <v>79</v>
      </c>
      <c r="G36" s="54">
        <f>+G37</f>
        <v>-321548</v>
      </c>
    </row>
    <row r="37" spans="1:8" s="53" customFormat="1" ht="15.75" customHeight="1">
      <c r="A37" s="49"/>
      <c r="B37" s="50"/>
      <c r="C37" s="51"/>
      <c r="D37" s="51"/>
      <c r="E37" s="51"/>
      <c r="F37" s="42" t="s">
        <v>48</v>
      </c>
      <c r="G37" s="54">
        <f>-G39-G30</f>
        <v>-321548</v>
      </c>
    </row>
    <row r="38" spans="1:8" s="53" customFormat="1" ht="15.75" customHeight="1">
      <c r="A38" s="49"/>
      <c r="B38" s="50"/>
      <c r="C38" s="51"/>
      <c r="D38" s="51"/>
      <c r="E38" s="51"/>
      <c r="F38" s="42" t="s">
        <v>100</v>
      </c>
      <c r="G38" s="54">
        <f>+G39</f>
        <v>142760.6</v>
      </c>
    </row>
    <row r="39" spans="1:8" s="59" customFormat="1">
      <c r="A39" s="55"/>
      <c r="B39" s="56"/>
      <c r="C39" s="57"/>
      <c r="D39" s="55"/>
      <c r="E39" s="58"/>
      <c r="F39" s="42" t="s">
        <v>99</v>
      </c>
      <c r="G39" s="54">
        <f>+'1'!G13</f>
        <v>142760.6</v>
      </c>
      <c r="H39" s="53"/>
    </row>
  </sheetData>
  <mergeCells count="9">
    <mergeCell ref="A8:C8"/>
    <mergeCell ref="D8:E8"/>
    <mergeCell ref="F8:F9"/>
    <mergeCell ref="A18:E18"/>
    <mergeCell ref="A1:G1"/>
    <mergeCell ref="A2:G2"/>
    <mergeCell ref="A3:G3"/>
    <mergeCell ref="A4:G4"/>
    <mergeCell ref="A5:G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Normal="100" workbookViewId="0">
      <selection sqref="A1:D1"/>
    </sheetView>
  </sheetViews>
  <sheetFormatPr defaultRowHeight="17.25"/>
  <cols>
    <col min="1" max="1" width="10.140625" style="6" customWidth="1"/>
    <col min="2" max="2" width="10.5703125" style="6" customWidth="1"/>
    <col min="3" max="3" width="63.42578125" style="7" customWidth="1"/>
    <col min="4" max="4" width="34.140625" style="7" customWidth="1"/>
    <col min="5" max="5" width="16.85546875" style="7" customWidth="1"/>
    <col min="6" max="6" width="9.140625" style="7"/>
    <col min="7" max="7" width="12.7109375" style="7" customWidth="1"/>
    <col min="8" max="8" width="15.85546875" style="7" bestFit="1" customWidth="1"/>
    <col min="9" max="16384" width="9.140625" style="7"/>
  </cols>
  <sheetData>
    <row r="1" spans="1:10" ht="17.25" customHeight="1">
      <c r="A1" s="142" t="s">
        <v>93</v>
      </c>
      <c r="B1" s="142"/>
      <c r="C1" s="142"/>
      <c r="D1" s="142"/>
    </row>
    <row r="2" spans="1:10" ht="17.25" customHeight="1">
      <c r="A2" s="142" t="s">
        <v>81</v>
      </c>
      <c r="B2" s="142"/>
      <c r="C2" s="142"/>
      <c r="D2" s="142"/>
    </row>
    <row r="3" spans="1:10" ht="17.25" customHeight="1">
      <c r="A3" s="142" t="s">
        <v>0</v>
      </c>
      <c r="B3" s="142"/>
      <c r="C3" s="142"/>
      <c r="D3" s="142"/>
    </row>
    <row r="4" spans="1:10">
      <c r="A4" s="142"/>
      <c r="B4" s="142"/>
      <c r="C4" s="142"/>
      <c r="D4" s="142"/>
    </row>
    <row r="5" spans="1:10" ht="48" customHeight="1">
      <c r="A5" s="143" t="s">
        <v>83</v>
      </c>
      <c r="B5" s="143"/>
      <c r="C5" s="143"/>
      <c r="D5" s="143"/>
    </row>
    <row r="6" spans="1:10" ht="17.25" customHeight="1">
      <c r="A6" s="32"/>
      <c r="B6" s="32"/>
      <c r="C6" s="33"/>
      <c r="D6" s="61" t="s">
        <v>86</v>
      </c>
    </row>
    <row r="7" spans="1:10" s="6" customFormat="1" ht="90.75" customHeight="1">
      <c r="A7" s="139" t="s">
        <v>21</v>
      </c>
      <c r="B7" s="139"/>
      <c r="C7" s="140" t="s">
        <v>22</v>
      </c>
      <c r="D7" s="76" t="s">
        <v>37</v>
      </c>
    </row>
    <row r="8" spans="1:10" s="6" customFormat="1" ht="53.25">
      <c r="A8" s="62" t="s">
        <v>24</v>
      </c>
      <c r="B8" s="62" t="s">
        <v>25</v>
      </c>
      <c r="C8" s="141"/>
      <c r="D8" s="63" t="s">
        <v>2</v>
      </c>
    </row>
    <row r="9" spans="1:10" s="6" customFormat="1">
      <c r="A9" s="62"/>
      <c r="B9" s="62"/>
      <c r="C9" s="64" t="s">
        <v>30</v>
      </c>
      <c r="D9" s="2">
        <f>D11</f>
        <v>0</v>
      </c>
    </row>
    <row r="10" spans="1:10">
      <c r="A10" s="62"/>
      <c r="B10" s="62"/>
      <c r="C10" s="64" t="s">
        <v>31</v>
      </c>
      <c r="D10" s="65"/>
    </row>
    <row r="11" spans="1:10" s="6" customFormat="1" ht="34.5">
      <c r="A11" s="3"/>
      <c r="B11" s="27"/>
      <c r="C11" s="66" t="s">
        <v>35</v>
      </c>
      <c r="D11" s="2">
        <f>+D13+D31</f>
        <v>0</v>
      </c>
    </row>
    <row r="12" spans="1:10" s="6" customFormat="1">
      <c r="A12" s="3"/>
      <c r="B12" s="3"/>
      <c r="C12" s="4" t="s">
        <v>32</v>
      </c>
      <c r="D12" s="63"/>
    </row>
    <row r="13" spans="1:10" ht="34.5">
      <c r="A13" s="9">
        <v>1049</v>
      </c>
      <c r="B13" s="9">
        <v>21001</v>
      </c>
      <c r="C13" s="67" t="s">
        <v>36</v>
      </c>
      <c r="D13" s="2">
        <f>+D15</f>
        <v>-178787.40000000002</v>
      </c>
    </row>
    <row r="14" spans="1:10" s="71" customFormat="1">
      <c r="A14" s="68"/>
      <c r="B14" s="68"/>
      <c r="C14" s="69" t="s">
        <v>18</v>
      </c>
      <c r="D14" s="70"/>
      <c r="E14" s="7"/>
      <c r="F14" s="7"/>
      <c r="G14" s="7"/>
      <c r="H14" s="7"/>
      <c r="I14" s="7"/>
      <c r="J14" s="7"/>
    </row>
    <row r="15" spans="1:10" s="71" customFormat="1" ht="34.5">
      <c r="A15" s="72"/>
      <c r="B15" s="72"/>
      <c r="C15" s="4" t="s">
        <v>38</v>
      </c>
      <c r="D15" s="70">
        <f>+D17+D22</f>
        <v>-178787.40000000002</v>
      </c>
      <c r="E15" s="7"/>
      <c r="F15" s="7"/>
      <c r="G15" s="7"/>
      <c r="H15" s="7"/>
      <c r="I15" s="7"/>
      <c r="J15" s="7"/>
    </row>
    <row r="16" spans="1:10">
      <c r="A16" s="73"/>
      <c r="B16" s="73"/>
      <c r="C16" s="69" t="s">
        <v>33</v>
      </c>
      <c r="D16" s="74"/>
    </row>
    <row r="17" spans="1:10" ht="34.5">
      <c r="A17" s="4"/>
      <c r="B17" s="4">
        <v>1</v>
      </c>
      <c r="C17" s="4" t="s">
        <v>58</v>
      </c>
      <c r="D17" s="2">
        <f>+D18+D20</f>
        <v>-804447.5</v>
      </c>
    </row>
    <row r="18" spans="1:10">
      <c r="A18" s="4"/>
      <c r="B18" s="4"/>
      <c r="C18" s="35" t="s">
        <v>87</v>
      </c>
      <c r="D18" s="75">
        <f>+D19</f>
        <v>-869863.1</v>
      </c>
    </row>
    <row r="19" spans="1:10">
      <c r="A19" s="4"/>
      <c r="B19" s="4"/>
      <c r="C19" s="36" t="s">
        <v>110</v>
      </c>
      <c r="D19" s="75">
        <v>-869863.1</v>
      </c>
    </row>
    <row r="20" spans="1:10">
      <c r="A20" s="4"/>
      <c r="B20" s="4"/>
      <c r="C20" s="35" t="s">
        <v>75</v>
      </c>
      <c r="D20" s="2">
        <f>+D21</f>
        <v>65415.6</v>
      </c>
    </row>
    <row r="21" spans="1:10">
      <c r="A21" s="4"/>
      <c r="B21" s="4"/>
      <c r="C21" s="36" t="s">
        <v>101</v>
      </c>
      <c r="D21" s="75">
        <v>65415.6</v>
      </c>
    </row>
    <row r="22" spans="1:10" ht="34.5">
      <c r="A22" s="4"/>
      <c r="B22" s="4">
        <v>3</v>
      </c>
      <c r="C22" s="36" t="s">
        <v>76</v>
      </c>
      <c r="D22" s="2">
        <f>SUM(D23:D30)</f>
        <v>625660.1</v>
      </c>
    </row>
    <row r="23" spans="1:10" ht="34.5">
      <c r="A23" s="4"/>
      <c r="B23" s="4"/>
      <c r="C23" s="36" t="s">
        <v>109</v>
      </c>
      <c r="D23" s="2">
        <v>204166.2</v>
      </c>
      <c r="E23" s="119"/>
    </row>
    <row r="24" spans="1:10" ht="51.75">
      <c r="A24" s="4"/>
      <c r="B24" s="4"/>
      <c r="C24" s="36" t="s">
        <v>108</v>
      </c>
      <c r="D24" s="2">
        <v>234498.3</v>
      </c>
    </row>
    <row r="25" spans="1:10" ht="34.5">
      <c r="A25" s="4"/>
      <c r="B25" s="4"/>
      <c r="C25" s="36" t="s">
        <v>107</v>
      </c>
      <c r="D25" s="2">
        <v>44235</v>
      </c>
    </row>
    <row r="26" spans="1:10" ht="86.25">
      <c r="A26" s="4"/>
      <c r="B26" s="4"/>
      <c r="C26" s="36" t="s">
        <v>102</v>
      </c>
      <c r="D26" s="2">
        <v>15105.6</v>
      </c>
    </row>
    <row r="27" spans="1:10">
      <c r="A27" s="4"/>
      <c r="B27" s="4"/>
      <c r="C27" s="36" t="s">
        <v>103</v>
      </c>
      <c r="D27" s="2">
        <v>34530</v>
      </c>
    </row>
    <row r="28" spans="1:10" ht="34.5">
      <c r="A28" s="4"/>
      <c r="B28" s="4"/>
      <c r="C28" s="36" t="s">
        <v>104</v>
      </c>
      <c r="D28" s="2">
        <v>36175</v>
      </c>
    </row>
    <row r="29" spans="1:10">
      <c r="A29" s="4"/>
      <c r="B29" s="4"/>
      <c r="C29" s="36" t="s">
        <v>105</v>
      </c>
      <c r="D29" s="2">
        <v>40850</v>
      </c>
    </row>
    <row r="30" spans="1:10" ht="34.5">
      <c r="A30" s="4"/>
      <c r="B30" s="4"/>
      <c r="C30" s="36" t="s">
        <v>106</v>
      </c>
      <c r="D30" s="2">
        <v>16100</v>
      </c>
    </row>
    <row r="31" spans="1:10" ht="34.5">
      <c r="A31" s="9">
        <v>1049</v>
      </c>
      <c r="B31" s="9">
        <v>21001</v>
      </c>
      <c r="C31" s="67" t="s">
        <v>36</v>
      </c>
      <c r="D31" s="2">
        <f>+D33</f>
        <v>178787.40000000002</v>
      </c>
    </row>
    <row r="32" spans="1:10" s="71" customFormat="1">
      <c r="A32" s="68"/>
      <c r="B32" s="68"/>
      <c r="C32" s="69" t="s">
        <v>18</v>
      </c>
      <c r="D32" s="70"/>
      <c r="E32" s="7"/>
      <c r="F32" s="7"/>
      <c r="G32" s="7"/>
      <c r="H32" s="7"/>
      <c r="I32" s="7"/>
      <c r="J32" s="7"/>
    </row>
    <row r="33" spans="1:10" s="71" customFormat="1">
      <c r="A33" s="72"/>
      <c r="B33" s="72"/>
      <c r="C33" s="4" t="s">
        <v>111</v>
      </c>
      <c r="D33" s="70">
        <f>-D15</f>
        <v>178787.40000000002</v>
      </c>
      <c r="E33" s="7"/>
      <c r="F33" s="7"/>
      <c r="G33" s="7"/>
      <c r="H33" s="7"/>
      <c r="I33" s="7"/>
      <c r="J33" s="7"/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Normal="100" zoomScaleSheetLayoutView="100" workbookViewId="0"/>
  </sheetViews>
  <sheetFormatPr defaultRowHeight="17.25"/>
  <cols>
    <col min="1" max="1" width="28.5703125" style="81" customWidth="1"/>
    <col min="2" max="2" width="74.5703125" style="81" customWidth="1"/>
    <col min="3" max="3" width="28" style="81" customWidth="1"/>
    <col min="4" max="253" width="9.140625" style="81"/>
    <col min="254" max="254" width="28.5703125" style="81" customWidth="1"/>
    <col min="255" max="255" width="51.140625" style="81" customWidth="1"/>
    <col min="256" max="257" width="14" style="81" customWidth="1"/>
    <col min="258" max="258" width="14.28515625" style="81" customWidth="1"/>
    <col min="259" max="259" width="15.5703125" style="81" customWidth="1"/>
    <col min="260" max="509" width="9.140625" style="81"/>
    <col min="510" max="510" width="28.5703125" style="81" customWidth="1"/>
    <col min="511" max="511" width="51.140625" style="81" customWidth="1"/>
    <col min="512" max="513" width="14" style="81" customWidth="1"/>
    <col min="514" max="514" width="14.28515625" style="81" customWidth="1"/>
    <col min="515" max="515" width="15.5703125" style="81" customWidth="1"/>
    <col min="516" max="765" width="9.140625" style="81"/>
    <col min="766" max="766" width="28.5703125" style="81" customWidth="1"/>
    <col min="767" max="767" width="51.140625" style="81" customWidth="1"/>
    <col min="768" max="769" width="14" style="81" customWidth="1"/>
    <col min="770" max="770" width="14.28515625" style="81" customWidth="1"/>
    <col min="771" max="771" width="15.5703125" style="81" customWidth="1"/>
    <col min="772" max="1021" width="9.140625" style="81"/>
    <col min="1022" max="1022" width="28.5703125" style="81" customWidth="1"/>
    <col min="1023" max="1023" width="51.140625" style="81" customWidth="1"/>
    <col min="1024" max="1025" width="14" style="81" customWidth="1"/>
    <col min="1026" max="1026" width="14.28515625" style="81" customWidth="1"/>
    <col min="1027" max="1027" width="15.5703125" style="81" customWidth="1"/>
    <col min="1028" max="1277" width="9.140625" style="81"/>
    <col min="1278" max="1278" width="28.5703125" style="81" customWidth="1"/>
    <col min="1279" max="1279" width="51.140625" style="81" customWidth="1"/>
    <col min="1280" max="1281" width="14" style="81" customWidth="1"/>
    <col min="1282" max="1282" width="14.28515625" style="81" customWidth="1"/>
    <col min="1283" max="1283" width="15.5703125" style="81" customWidth="1"/>
    <col min="1284" max="1533" width="9.140625" style="81"/>
    <col min="1534" max="1534" width="28.5703125" style="81" customWidth="1"/>
    <col min="1535" max="1535" width="51.140625" style="81" customWidth="1"/>
    <col min="1536" max="1537" width="14" style="81" customWidth="1"/>
    <col min="1538" max="1538" width="14.28515625" style="81" customWidth="1"/>
    <col min="1539" max="1539" width="15.5703125" style="81" customWidth="1"/>
    <col min="1540" max="1789" width="9.140625" style="81"/>
    <col min="1790" max="1790" width="28.5703125" style="81" customWidth="1"/>
    <col min="1791" max="1791" width="51.140625" style="81" customWidth="1"/>
    <col min="1792" max="1793" width="14" style="81" customWidth="1"/>
    <col min="1794" max="1794" width="14.28515625" style="81" customWidth="1"/>
    <col min="1795" max="1795" width="15.5703125" style="81" customWidth="1"/>
    <col min="1796" max="2045" width="9.140625" style="81"/>
    <col min="2046" max="2046" width="28.5703125" style="81" customWidth="1"/>
    <col min="2047" max="2047" width="51.140625" style="81" customWidth="1"/>
    <col min="2048" max="2049" width="14" style="81" customWidth="1"/>
    <col min="2050" max="2050" width="14.28515625" style="81" customWidth="1"/>
    <col min="2051" max="2051" width="15.5703125" style="81" customWidth="1"/>
    <col min="2052" max="2301" width="9.140625" style="81"/>
    <col min="2302" max="2302" width="28.5703125" style="81" customWidth="1"/>
    <col min="2303" max="2303" width="51.140625" style="81" customWidth="1"/>
    <col min="2304" max="2305" width="14" style="81" customWidth="1"/>
    <col min="2306" max="2306" width="14.28515625" style="81" customWidth="1"/>
    <col min="2307" max="2307" width="15.5703125" style="81" customWidth="1"/>
    <col min="2308" max="2557" width="9.140625" style="81"/>
    <col min="2558" max="2558" width="28.5703125" style="81" customWidth="1"/>
    <col min="2559" max="2559" width="51.140625" style="81" customWidth="1"/>
    <col min="2560" max="2561" width="14" style="81" customWidth="1"/>
    <col min="2562" max="2562" width="14.28515625" style="81" customWidth="1"/>
    <col min="2563" max="2563" width="15.5703125" style="81" customWidth="1"/>
    <col min="2564" max="2813" width="9.140625" style="81"/>
    <col min="2814" max="2814" width="28.5703125" style="81" customWidth="1"/>
    <col min="2815" max="2815" width="51.140625" style="81" customWidth="1"/>
    <col min="2816" max="2817" width="14" style="81" customWidth="1"/>
    <col min="2818" max="2818" width="14.28515625" style="81" customWidth="1"/>
    <col min="2819" max="2819" width="15.5703125" style="81" customWidth="1"/>
    <col min="2820" max="3069" width="9.140625" style="81"/>
    <col min="3070" max="3070" width="28.5703125" style="81" customWidth="1"/>
    <col min="3071" max="3071" width="51.140625" style="81" customWidth="1"/>
    <col min="3072" max="3073" width="14" style="81" customWidth="1"/>
    <col min="3074" max="3074" width="14.28515625" style="81" customWidth="1"/>
    <col min="3075" max="3075" width="15.5703125" style="81" customWidth="1"/>
    <col min="3076" max="3325" width="9.140625" style="81"/>
    <col min="3326" max="3326" width="28.5703125" style="81" customWidth="1"/>
    <col min="3327" max="3327" width="51.140625" style="81" customWidth="1"/>
    <col min="3328" max="3329" width="14" style="81" customWidth="1"/>
    <col min="3330" max="3330" width="14.28515625" style="81" customWidth="1"/>
    <col min="3331" max="3331" width="15.5703125" style="81" customWidth="1"/>
    <col min="3332" max="3581" width="9.140625" style="81"/>
    <col min="3582" max="3582" width="28.5703125" style="81" customWidth="1"/>
    <col min="3583" max="3583" width="51.140625" style="81" customWidth="1"/>
    <col min="3584" max="3585" width="14" style="81" customWidth="1"/>
    <col min="3586" max="3586" width="14.28515625" style="81" customWidth="1"/>
    <col min="3587" max="3587" width="15.5703125" style="81" customWidth="1"/>
    <col min="3588" max="3837" width="9.140625" style="81"/>
    <col min="3838" max="3838" width="28.5703125" style="81" customWidth="1"/>
    <col min="3839" max="3839" width="51.140625" style="81" customWidth="1"/>
    <col min="3840" max="3841" width="14" style="81" customWidth="1"/>
    <col min="3842" max="3842" width="14.28515625" style="81" customWidth="1"/>
    <col min="3843" max="3843" width="15.5703125" style="81" customWidth="1"/>
    <col min="3844" max="4093" width="9.140625" style="81"/>
    <col min="4094" max="4094" width="28.5703125" style="81" customWidth="1"/>
    <col min="4095" max="4095" width="51.140625" style="81" customWidth="1"/>
    <col min="4096" max="4097" width="14" style="81" customWidth="1"/>
    <col min="4098" max="4098" width="14.28515625" style="81" customWidth="1"/>
    <col min="4099" max="4099" width="15.5703125" style="81" customWidth="1"/>
    <col min="4100" max="4349" width="9.140625" style="81"/>
    <col min="4350" max="4350" width="28.5703125" style="81" customWidth="1"/>
    <col min="4351" max="4351" width="51.140625" style="81" customWidth="1"/>
    <col min="4352" max="4353" width="14" style="81" customWidth="1"/>
    <col min="4354" max="4354" width="14.28515625" style="81" customWidth="1"/>
    <col min="4355" max="4355" width="15.5703125" style="81" customWidth="1"/>
    <col min="4356" max="4605" width="9.140625" style="81"/>
    <col min="4606" max="4606" width="28.5703125" style="81" customWidth="1"/>
    <col min="4607" max="4607" width="51.140625" style="81" customWidth="1"/>
    <col min="4608" max="4609" width="14" style="81" customWidth="1"/>
    <col min="4610" max="4610" width="14.28515625" style="81" customWidth="1"/>
    <col min="4611" max="4611" width="15.5703125" style="81" customWidth="1"/>
    <col min="4612" max="4861" width="9.140625" style="81"/>
    <col min="4862" max="4862" width="28.5703125" style="81" customWidth="1"/>
    <col min="4863" max="4863" width="51.140625" style="81" customWidth="1"/>
    <col min="4864" max="4865" width="14" style="81" customWidth="1"/>
    <col min="4866" max="4866" width="14.28515625" style="81" customWidth="1"/>
    <col min="4867" max="4867" width="15.5703125" style="81" customWidth="1"/>
    <col min="4868" max="5117" width="9.140625" style="81"/>
    <col min="5118" max="5118" width="28.5703125" style="81" customWidth="1"/>
    <col min="5119" max="5119" width="51.140625" style="81" customWidth="1"/>
    <col min="5120" max="5121" width="14" style="81" customWidth="1"/>
    <col min="5122" max="5122" width="14.28515625" style="81" customWidth="1"/>
    <col min="5123" max="5123" width="15.5703125" style="81" customWidth="1"/>
    <col min="5124" max="5373" width="9.140625" style="81"/>
    <col min="5374" max="5374" width="28.5703125" style="81" customWidth="1"/>
    <col min="5375" max="5375" width="51.140625" style="81" customWidth="1"/>
    <col min="5376" max="5377" width="14" style="81" customWidth="1"/>
    <col min="5378" max="5378" width="14.28515625" style="81" customWidth="1"/>
    <col min="5379" max="5379" width="15.5703125" style="81" customWidth="1"/>
    <col min="5380" max="5629" width="9.140625" style="81"/>
    <col min="5630" max="5630" width="28.5703125" style="81" customWidth="1"/>
    <col min="5631" max="5631" width="51.140625" style="81" customWidth="1"/>
    <col min="5632" max="5633" width="14" style="81" customWidth="1"/>
    <col min="5634" max="5634" width="14.28515625" style="81" customWidth="1"/>
    <col min="5635" max="5635" width="15.5703125" style="81" customWidth="1"/>
    <col min="5636" max="5885" width="9.140625" style="81"/>
    <col min="5886" max="5886" width="28.5703125" style="81" customWidth="1"/>
    <col min="5887" max="5887" width="51.140625" style="81" customWidth="1"/>
    <col min="5888" max="5889" width="14" style="81" customWidth="1"/>
    <col min="5890" max="5890" width="14.28515625" style="81" customWidth="1"/>
    <col min="5891" max="5891" width="15.5703125" style="81" customWidth="1"/>
    <col min="5892" max="6141" width="9.140625" style="81"/>
    <col min="6142" max="6142" width="28.5703125" style="81" customWidth="1"/>
    <col min="6143" max="6143" width="51.140625" style="81" customWidth="1"/>
    <col min="6144" max="6145" width="14" style="81" customWidth="1"/>
    <col min="6146" max="6146" width="14.28515625" style="81" customWidth="1"/>
    <col min="6147" max="6147" width="15.5703125" style="81" customWidth="1"/>
    <col min="6148" max="6397" width="9.140625" style="81"/>
    <col min="6398" max="6398" width="28.5703125" style="81" customWidth="1"/>
    <col min="6399" max="6399" width="51.140625" style="81" customWidth="1"/>
    <col min="6400" max="6401" width="14" style="81" customWidth="1"/>
    <col min="6402" max="6402" width="14.28515625" style="81" customWidth="1"/>
    <col min="6403" max="6403" width="15.5703125" style="81" customWidth="1"/>
    <col min="6404" max="6653" width="9.140625" style="81"/>
    <col min="6654" max="6654" width="28.5703125" style="81" customWidth="1"/>
    <col min="6655" max="6655" width="51.140625" style="81" customWidth="1"/>
    <col min="6656" max="6657" width="14" style="81" customWidth="1"/>
    <col min="6658" max="6658" width="14.28515625" style="81" customWidth="1"/>
    <col min="6659" max="6659" width="15.5703125" style="81" customWidth="1"/>
    <col min="6660" max="6909" width="9.140625" style="81"/>
    <col min="6910" max="6910" width="28.5703125" style="81" customWidth="1"/>
    <col min="6911" max="6911" width="51.140625" style="81" customWidth="1"/>
    <col min="6912" max="6913" width="14" style="81" customWidth="1"/>
    <col min="6914" max="6914" width="14.28515625" style="81" customWidth="1"/>
    <col min="6915" max="6915" width="15.5703125" style="81" customWidth="1"/>
    <col min="6916" max="7165" width="9.140625" style="81"/>
    <col min="7166" max="7166" width="28.5703125" style="81" customWidth="1"/>
    <col min="7167" max="7167" width="51.140625" style="81" customWidth="1"/>
    <col min="7168" max="7169" width="14" style="81" customWidth="1"/>
    <col min="7170" max="7170" width="14.28515625" style="81" customWidth="1"/>
    <col min="7171" max="7171" width="15.5703125" style="81" customWidth="1"/>
    <col min="7172" max="7421" width="9.140625" style="81"/>
    <col min="7422" max="7422" width="28.5703125" style="81" customWidth="1"/>
    <col min="7423" max="7423" width="51.140625" style="81" customWidth="1"/>
    <col min="7424" max="7425" width="14" style="81" customWidth="1"/>
    <col min="7426" max="7426" width="14.28515625" style="81" customWidth="1"/>
    <col min="7427" max="7427" width="15.5703125" style="81" customWidth="1"/>
    <col min="7428" max="7677" width="9.140625" style="81"/>
    <col min="7678" max="7678" width="28.5703125" style="81" customWidth="1"/>
    <col min="7679" max="7679" width="51.140625" style="81" customWidth="1"/>
    <col min="7680" max="7681" width="14" style="81" customWidth="1"/>
    <col min="7682" max="7682" width="14.28515625" style="81" customWidth="1"/>
    <col min="7683" max="7683" width="15.5703125" style="81" customWidth="1"/>
    <col min="7684" max="7933" width="9.140625" style="81"/>
    <col min="7934" max="7934" width="28.5703125" style="81" customWidth="1"/>
    <col min="7935" max="7935" width="51.140625" style="81" customWidth="1"/>
    <col min="7936" max="7937" width="14" style="81" customWidth="1"/>
    <col min="7938" max="7938" width="14.28515625" style="81" customWidth="1"/>
    <col min="7939" max="7939" width="15.5703125" style="81" customWidth="1"/>
    <col min="7940" max="8189" width="9.140625" style="81"/>
    <col min="8190" max="8190" width="28.5703125" style="81" customWidth="1"/>
    <col min="8191" max="8191" width="51.140625" style="81" customWidth="1"/>
    <col min="8192" max="8193" width="14" style="81" customWidth="1"/>
    <col min="8194" max="8194" width="14.28515625" style="81" customWidth="1"/>
    <col min="8195" max="8195" width="15.5703125" style="81" customWidth="1"/>
    <col min="8196" max="8445" width="9.140625" style="81"/>
    <col min="8446" max="8446" width="28.5703125" style="81" customWidth="1"/>
    <col min="8447" max="8447" width="51.140625" style="81" customWidth="1"/>
    <col min="8448" max="8449" width="14" style="81" customWidth="1"/>
    <col min="8450" max="8450" width="14.28515625" style="81" customWidth="1"/>
    <col min="8451" max="8451" width="15.5703125" style="81" customWidth="1"/>
    <col min="8452" max="8701" width="9.140625" style="81"/>
    <col min="8702" max="8702" width="28.5703125" style="81" customWidth="1"/>
    <col min="8703" max="8703" width="51.140625" style="81" customWidth="1"/>
    <col min="8704" max="8705" width="14" style="81" customWidth="1"/>
    <col min="8706" max="8706" width="14.28515625" style="81" customWidth="1"/>
    <col min="8707" max="8707" width="15.5703125" style="81" customWidth="1"/>
    <col min="8708" max="8957" width="9.140625" style="81"/>
    <col min="8958" max="8958" width="28.5703125" style="81" customWidth="1"/>
    <col min="8959" max="8959" width="51.140625" style="81" customWidth="1"/>
    <col min="8960" max="8961" width="14" style="81" customWidth="1"/>
    <col min="8962" max="8962" width="14.28515625" style="81" customWidth="1"/>
    <col min="8963" max="8963" width="15.5703125" style="81" customWidth="1"/>
    <col min="8964" max="9213" width="9.140625" style="81"/>
    <col min="9214" max="9214" width="28.5703125" style="81" customWidth="1"/>
    <col min="9215" max="9215" width="51.140625" style="81" customWidth="1"/>
    <col min="9216" max="9217" width="14" style="81" customWidth="1"/>
    <col min="9218" max="9218" width="14.28515625" style="81" customWidth="1"/>
    <col min="9219" max="9219" width="15.5703125" style="81" customWidth="1"/>
    <col min="9220" max="9469" width="9.140625" style="81"/>
    <col min="9470" max="9470" width="28.5703125" style="81" customWidth="1"/>
    <col min="9471" max="9471" width="51.140625" style="81" customWidth="1"/>
    <col min="9472" max="9473" width="14" style="81" customWidth="1"/>
    <col min="9474" max="9474" width="14.28515625" style="81" customWidth="1"/>
    <col min="9475" max="9475" width="15.5703125" style="81" customWidth="1"/>
    <col min="9476" max="9725" width="9.140625" style="81"/>
    <col min="9726" max="9726" width="28.5703125" style="81" customWidth="1"/>
    <col min="9727" max="9727" width="51.140625" style="81" customWidth="1"/>
    <col min="9728" max="9729" width="14" style="81" customWidth="1"/>
    <col min="9730" max="9730" width="14.28515625" style="81" customWidth="1"/>
    <col min="9731" max="9731" width="15.5703125" style="81" customWidth="1"/>
    <col min="9732" max="9981" width="9.140625" style="81"/>
    <col min="9982" max="9982" width="28.5703125" style="81" customWidth="1"/>
    <col min="9983" max="9983" width="51.140625" style="81" customWidth="1"/>
    <col min="9984" max="9985" width="14" style="81" customWidth="1"/>
    <col min="9986" max="9986" width="14.28515625" style="81" customWidth="1"/>
    <col min="9987" max="9987" width="15.5703125" style="81" customWidth="1"/>
    <col min="9988" max="10237" width="9.140625" style="81"/>
    <col min="10238" max="10238" width="28.5703125" style="81" customWidth="1"/>
    <col min="10239" max="10239" width="51.140625" style="81" customWidth="1"/>
    <col min="10240" max="10241" width="14" style="81" customWidth="1"/>
    <col min="10242" max="10242" width="14.28515625" style="81" customWidth="1"/>
    <col min="10243" max="10243" width="15.5703125" style="81" customWidth="1"/>
    <col min="10244" max="10493" width="9.140625" style="81"/>
    <col min="10494" max="10494" width="28.5703125" style="81" customWidth="1"/>
    <col min="10495" max="10495" width="51.140625" style="81" customWidth="1"/>
    <col min="10496" max="10497" width="14" style="81" customWidth="1"/>
    <col min="10498" max="10498" width="14.28515625" style="81" customWidth="1"/>
    <col min="10499" max="10499" width="15.5703125" style="81" customWidth="1"/>
    <col min="10500" max="10749" width="9.140625" style="81"/>
    <col min="10750" max="10750" width="28.5703125" style="81" customWidth="1"/>
    <col min="10751" max="10751" width="51.140625" style="81" customWidth="1"/>
    <col min="10752" max="10753" width="14" style="81" customWidth="1"/>
    <col min="10754" max="10754" width="14.28515625" style="81" customWidth="1"/>
    <col min="10755" max="10755" width="15.5703125" style="81" customWidth="1"/>
    <col min="10756" max="11005" width="9.140625" style="81"/>
    <col min="11006" max="11006" width="28.5703125" style="81" customWidth="1"/>
    <col min="11007" max="11007" width="51.140625" style="81" customWidth="1"/>
    <col min="11008" max="11009" width="14" style="81" customWidth="1"/>
    <col min="11010" max="11010" width="14.28515625" style="81" customWidth="1"/>
    <col min="11011" max="11011" width="15.5703125" style="81" customWidth="1"/>
    <col min="11012" max="11261" width="9.140625" style="81"/>
    <col min="11262" max="11262" width="28.5703125" style="81" customWidth="1"/>
    <col min="11263" max="11263" width="51.140625" style="81" customWidth="1"/>
    <col min="11264" max="11265" width="14" style="81" customWidth="1"/>
    <col min="11266" max="11266" width="14.28515625" style="81" customWidth="1"/>
    <col min="11267" max="11267" width="15.5703125" style="81" customWidth="1"/>
    <col min="11268" max="11517" width="9.140625" style="81"/>
    <col min="11518" max="11518" width="28.5703125" style="81" customWidth="1"/>
    <col min="11519" max="11519" width="51.140625" style="81" customWidth="1"/>
    <col min="11520" max="11521" width="14" style="81" customWidth="1"/>
    <col min="11522" max="11522" width="14.28515625" style="81" customWidth="1"/>
    <col min="11523" max="11523" width="15.5703125" style="81" customWidth="1"/>
    <col min="11524" max="11773" width="9.140625" style="81"/>
    <col min="11774" max="11774" width="28.5703125" style="81" customWidth="1"/>
    <col min="11775" max="11775" width="51.140625" style="81" customWidth="1"/>
    <col min="11776" max="11777" width="14" style="81" customWidth="1"/>
    <col min="11778" max="11778" width="14.28515625" style="81" customWidth="1"/>
    <col min="11779" max="11779" width="15.5703125" style="81" customWidth="1"/>
    <col min="11780" max="12029" width="9.140625" style="81"/>
    <col min="12030" max="12030" width="28.5703125" style="81" customWidth="1"/>
    <col min="12031" max="12031" width="51.140625" style="81" customWidth="1"/>
    <col min="12032" max="12033" width="14" style="81" customWidth="1"/>
    <col min="12034" max="12034" width="14.28515625" style="81" customWidth="1"/>
    <col min="12035" max="12035" width="15.5703125" style="81" customWidth="1"/>
    <col min="12036" max="12285" width="9.140625" style="81"/>
    <col min="12286" max="12286" width="28.5703125" style="81" customWidth="1"/>
    <col min="12287" max="12287" width="51.140625" style="81" customWidth="1"/>
    <col min="12288" max="12289" width="14" style="81" customWidth="1"/>
    <col min="12290" max="12290" width="14.28515625" style="81" customWidth="1"/>
    <col min="12291" max="12291" width="15.5703125" style="81" customWidth="1"/>
    <col min="12292" max="12541" width="9.140625" style="81"/>
    <col min="12542" max="12542" width="28.5703125" style="81" customWidth="1"/>
    <col min="12543" max="12543" width="51.140625" style="81" customWidth="1"/>
    <col min="12544" max="12545" width="14" style="81" customWidth="1"/>
    <col min="12546" max="12546" width="14.28515625" style="81" customWidth="1"/>
    <col min="12547" max="12547" width="15.5703125" style="81" customWidth="1"/>
    <col min="12548" max="12797" width="9.140625" style="81"/>
    <col min="12798" max="12798" width="28.5703125" style="81" customWidth="1"/>
    <col min="12799" max="12799" width="51.140625" style="81" customWidth="1"/>
    <col min="12800" max="12801" width="14" style="81" customWidth="1"/>
    <col min="12802" max="12802" width="14.28515625" style="81" customWidth="1"/>
    <col min="12803" max="12803" width="15.5703125" style="81" customWidth="1"/>
    <col min="12804" max="13053" width="9.140625" style="81"/>
    <col min="13054" max="13054" width="28.5703125" style="81" customWidth="1"/>
    <col min="13055" max="13055" width="51.140625" style="81" customWidth="1"/>
    <col min="13056" max="13057" width="14" style="81" customWidth="1"/>
    <col min="13058" max="13058" width="14.28515625" style="81" customWidth="1"/>
    <col min="13059" max="13059" width="15.5703125" style="81" customWidth="1"/>
    <col min="13060" max="13309" width="9.140625" style="81"/>
    <col min="13310" max="13310" width="28.5703125" style="81" customWidth="1"/>
    <col min="13311" max="13311" width="51.140625" style="81" customWidth="1"/>
    <col min="13312" max="13313" width="14" style="81" customWidth="1"/>
    <col min="13314" max="13314" width="14.28515625" style="81" customWidth="1"/>
    <col min="13315" max="13315" width="15.5703125" style="81" customWidth="1"/>
    <col min="13316" max="13565" width="9.140625" style="81"/>
    <col min="13566" max="13566" width="28.5703125" style="81" customWidth="1"/>
    <col min="13567" max="13567" width="51.140625" style="81" customWidth="1"/>
    <col min="13568" max="13569" width="14" style="81" customWidth="1"/>
    <col min="13570" max="13570" width="14.28515625" style="81" customWidth="1"/>
    <col min="13571" max="13571" width="15.5703125" style="81" customWidth="1"/>
    <col min="13572" max="13821" width="9.140625" style="81"/>
    <col min="13822" max="13822" width="28.5703125" style="81" customWidth="1"/>
    <col min="13823" max="13823" width="51.140625" style="81" customWidth="1"/>
    <col min="13824" max="13825" width="14" style="81" customWidth="1"/>
    <col min="13826" max="13826" width="14.28515625" style="81" customWidth="1"/>
    <col min="13827" max="13827" width="15.5703125" style="81" customWidth="1"/>
    <col min="13828" max="14077" width="9.140625" style="81"/>
    <col min="14078" max="14078" width="28.5703125" style="81" customWidth="1"/>
    <col min="14079" max="14079" width="51.140625" style="81" customWidth="1"/>
    <col min="14080" max="14081" width="14" style="81" customWidth="1"/>
    <col min="14082" max="14082" width="14.28515625" style="81" customWidth="1"/>
    <col min="14083" max="14083" width="15.5703125" style="81" customWidth="1"/>
    <col min="14084" max="14333" width="9.140625" style="81"/>
    <col min="14334" max="14334" width="28.5703125" style="81" customWidth="1"/>
    <col min="14335" max="14335" width="51.140625" style="81" customWidth="1"/>
    <col min="14336" max="14337" width="14" style="81" customWidth="1"/>
    <col min="14338" max="14338" width="14.28515625" style="81" customWidth="1"/>
    <col min="14339" max="14339" width="15.5703125" style="81" customWidth="1"/>
    <col min="14340" max="14589" width="9.140625" style="81"/>
    <col min="14590" max="14590" width="28.5703125" style="81" customWidth="1"/>
    <col min="14591" max="14591" width="51.140625" style="81" customWidth="1"/>
    <col min="14592" max="14593" width="14" style="81" customWidth="1"/>
    <col min="14594" max="14594" width="14.28515625" style="81" customWidth="1"/>
    <col min="14595" max="14595" width="15.5703125" style="81" customWidth="1"/>
    <col min="14596" max="14845" width="9.140625" style="81"/>
    <col min="14846" max="14846" width="28.5703125" style="81" customWidth="1"/>
    <col min="14847" max="14847" width="51.140625" style="81" customWidth="1"/>
    <col min="14848" max="14849" width="14" style="81" customWidth="1"/>
    <col min="14850" max="14850" width="14.28515625" style="81" customWidth="1"/>
    <col min="14851" max="14851" width="15.5703125" style="81" customWidth="1"/>
    <col min="14852" max="15101" width="9.140625" style="81"/>
    <col min="15102" max="15102" width="28.5703125" style="81" customWidth="1"/>
    <col min="15103" max="15103" width="51.140625" style="81" customWidth="1"/>
    <col min="15104" max="15105" width="14" style="81" customWidth="1"/>
    <col min="15106" max="15106" width="14.28515625" style="81" customWidth="1"/>
    <col min="15107" max="15107" width="15.5703125" style="81" customWidth="1"/>
    <col min="15108" max="15357" width="9.140625" style="81"/>
    <col min="15358" max="15358" width="28.5703125" style="81" customWidth="1"/>
    <col min="15359" max="15359" width="51.140625" style="81" customWidth="1"/>
    <col min="15360" max="15361" width="14" style="81" customWidth="1"/>
    <col min="15362" max="15362" width="14.28515625" style="81" customWidth="1"/>
    <col min="15363" max="15363" width="15.5703125" style="81" customWidth="1"/>
    <col min="15364" max="15613" width="9.140625" style="81"/>
    <col min="15614" max="15614" width="28.5703125" style="81" customWidth="1"/>
    <col min="15615" max="15615" width="51.140625" style="81" customWidth="1"/>
    <col min="15616" max="15617" width="14" style="81" customWidth="1"/>
    <col min="15618" max="15618" width="14.28515625" style="81" customWidth="1"/>
    <col min="15619" max="15619" width="15.5703125" style="81" customWidth="1"/>
    <col min="15620" max="15869" width="9.140625" style="81"/>
    <col min="15870" max="15870" width="28.5703125" style="81" customWidth="1"/>
    <col min="15871" max="15871" width="51.140625" style="81" customWidth="1"/>
    <col min="15872" max="15873" width="14" style="81" customWidth="1"/>
    <col min="15874" max="15874" width="14.28515625" style="81" customWidth="1"/>
    <col min="15875" max="15875" width="15.5703125" style="81" customWidth="1"/>
    <col min="15876" max="16125" width="9.140625" style="81"/>
    <col min="16126" max="16126" width="28.5703125" style="81" customWidth="1"/>
    <col min="16127" max="16127" width="51.140625" style="81" customWidth="1"/>
    <col min="16128" max="16129" width="14" style="81" customWidth="1"/>
    <col min="16130" max="16130" width="14.28515625" style="81" customWidth="1"/>
    <col min="16131" max="16131" width="15.5703125" style="81" customWidth="1"/>
    <col min="16132" max="16384" width="9.140625" style="81"/>
  </cols>
  <sheetData>
    <row r="1" spans="1:4">
      <c r="C1" s="95" t="s">
        <v>49</v>
      </c>
    </row>
    <row r="2" spans="1:4" s="1" customFormat="1" ht="17.25" customHeight="1">
      <c r="A2" s="137" t="s">
        <v>81</v>
      </c>
      <c r="B2" s="137"/>
      <c r="C2" s="137"/>
      <c r="D2" s="96"/>
    </row>
    <row r="3" spans="1:4" s="1" customFormat="1" ht="17.25" customHeight="1">
      <c r="A3" s="137" t="s">
        <v>0</v>
      </c>
      <c r="B3" s="137"/>
      <c r="C3" s="137"/>
      <c r="D3" s="96"/>
    </row>
    <row r="4" spans="1:4">
      <c r="C4" s="97"/>
    </row>
    <row r="5" spans="1:4" ht="43.5" customHeight="1">
      <c r="A5" s="144" t="s">
        <v>92</v>
      </c>
      <c r="B5" s="144"/>
      <c r="C5" s="144"/>
    </row>
    <row r="7" spans="1:4" s="82" customFormat="1">
      <c r="A7" s="145" t="s">
        <v>35</v>
      </c>
      <c r="B7" s="145"/>
      <c r="C7" s="145"/>
    </row>
    <row r="8" spans="1:4" s="82" customFormat="1">
      <c r="A8" s="98" t="s">
        <v>34</v>
      </c>
    </row>
    <row r="9" spans="1:4" s="82" customFormat="1">
      <c r="A9" s="98"/>
    </row>
    <row r="10" spans="1:4" s="82" customFormat="1" ht="16.5" customHeight="1">
      <c r="A10" s="83" t="s">
        <v>7</v>
      </c>
      <c r="B10" s="83" t="s">
        <v>8</v>
      </c>
    </row>
    <row r="11" spans="1:4" s="82" customFormat="1" ht="16.5" customHeight="1">
      <c r="A11" s="83" t="s">
        <v>50</v>
      </c>
      <c r="B11" s="83" t="s">
        <v>51</v>
      </c>
    </row>
    <row r="12" spans="1:4" s="82" customFormat="1">
      <c r="A12" s="84"/>
      <c r="B12" s="84"/>
    </row>
    <row r="13" spans="1:4" s="82" customFormat="1" ht="34.5">
      <c r="A13" s="99" t="s">
        <v>9</v>
      </c>
    </row>
    <row r="14" spans="1:4" s="82" customFormat="1">
      <c r="A14" s="99"/>
    </row>
    <row r="15" spans="1:4" ht="69">
      <c r="A15" s="83" t="s">
        <v>10</v>
      </c>
      <c r="B15" s="85" t="s">
        <v>50</v>
      </c>
      <c r="C15" s="100" t="s">
        <v>135</v>
      </c>
    </row>
    <row r="16" spans="1:4" ht="35.25" customHeight="1">
      <c r="A16" s="83" t="s">
        <v>11</v>
      </c>
      <c r="B16" s="85" t="s">
        <v>52</v>
      </c>
      <c r="C16" s="86" t="s">
        <v>2</v>
      </c>
    </row>
    <row r="17" spans="1:3" ht="32.25" customHeight="1">
      <c r="A17" s="87" t="s">
        <v>12</v>
      </c>
      <c r="B17" s="85" t="s">
        <v>53</v>
      </c>
      <c r="C17" s="88"/>
    </row>
    <row r="18" spans="1:3" ht="60.75" customHeight="1">
      <c r="A18" s="87" t="s">
        <v>13</v>
      </c>
      <c r="B18" s="85" t="s">
        <v>84</v>
      </c>
      <c r="C18" s="88"/>
    </row>
    <row r="19" spans="1:3" ht="33" customHeight="1">
      <c r="A19" s="87" t="s">
        <v>14</v>
      </c>
      <c r="B19" s="85" t="s">
        <v>61</v>
      </c>
      <c r="C19" s="88"/>
    </row>
    <row r="20" spans="1:3">
      <c r="A20" s="147" t="s">
        <v>15</v>
      </c>
      <c r="B20" s="148"/>
      <c r="C20" s="89"/>
    </row>
    <row r="21" spans="1:3" ht="16.5" customHeight="1">
      <c r="A21" s="149" t="s">
        <v>54</v>
      </c>
      <c r="B21" s="150"/>
      <c r="C21" s="90">
        <f>+C22</f>
        <v>2.8</v>
      </c>
    </row>
    <row r="22" spans="1:3">
      <c r="A22" s="151" t="s">
        <v>55</v>
      </c>
      <c r="B22" s="151"/>
      <c r="C22" s="91">
        <v>2.8</v>
      </c>
    </row>
    <row r="23" spans="1:3">
      <c r="A23" s="146" t="s">
        <v>16</v>
      </c>
      <c r="B23" s="146"/>
      <c r="C23" s="94">
        <v>0</v>
      </c>
    </row>
  </sheetData>
  <mergeCells count="8">
    <mergeCell ref="A5:C5"/>
    <mergeCell ref="A7:C7"/>
    <mergeCell ref="A23:B23"/>
    <mergeCell ref="A2:C2"/>
    <mergeCell ref="A3:C3"/>
    <mergeCell ref="A20:B20"/>
    <mergeCell ref="A21:B21"/>
    <mergeCell ref="A22:B22"/>
  </mergeCells>
  <pageMargins left="0.55118110236220474" right="0.70866141732283472" top="0.43307086614173229" bottom="0.19685039370078741" header="0.15748031496062992" footer="0.51181102362204722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zoomScaleSheetLayoutView="85" workbookViewId="0"/>
  </sheetViews>
  <sheetFormatPr defaultColWidth="8.28515625" defaultRowHeight="15"/>
  <cols>
    <col min="1" max="1" width="28.5703125" style="102" customWidth="1"/>
    <col min="2" max="2" width="60.5703125" style="102" customWidth="1"/>
    <col min="3" max="3" width="29.85546875" style="102" customWidth="1"/>
    <col min="4" max="253" width="8.28515625" style="102"/>
    <col min="254" max="254" width="28.5703125" style="102" customWidth="1"/>
    <col min="255" max="255" width="47.7109375" style="102" customWidth="1"/>
    <col min="256" max="258" width="13.85546875" style="102" customWidth="1"/>
    <col min="259" max="259" width="15.42578125" style="102" customWidth="1"/>
    <col min="260" max="509" width="8.28515625" style="102"/>
    <col min="510" max="510" width="28.5703125" style="102" customWidth="1"/>
    <col min="511" max="511" width="47.7109375" style="102" customWidth="1"/>
    <col min="512" max="514" width="13.85546875" style="102" customWidth="1"/>
    <col min="515" max="515" width="15.42578125" style="102" customWidth="1"/>
    <col min="516" max="765" width="8.28515625" style="102"/>
    <col min="766" max="766" width="28.5703125" style="102" customWidth="1"/>
    <col min="767" max="767" width="47.7109375" style="102" customWidth="1"/>
    <col min="768" max="770" width="13.85546875" style="102" customWidth="1"/>
    <col min="771" max="771" width="15.42578125" style="102" customWidth="1"/>
    <col min="772" max="1021" width="8.28515625" style="102"/>
    <col min="1022" max="1022" width="28.5703125" style="102" customWidth="1"/>
    <col min="1023" max="1023" width="47.7109375" style="102" customWidth="1"/>
    <col min="1024" max="1026" width="13.85546875" style="102" customWidth="1"/>
    <col min="1027" max="1027" width="15.42578125" style="102" customWidth="1"/>
    <col min="1028" max="1277" width="8.28515625" style="102"/>
    <col min="1278" max="1278" width="28.5703125" style="102" customWidth="1"/>
    <col min="1279" max="1279" width="47.7109375" style="102" customWidth="1"/>
    <col min="1280" max="1282" width="13.85546875" style="102" customWidth="1"/>
    <col min="1283" max="1283" width="15.42578125" style="102" customWidth="1"/>
    <col min="1284" max="1533" width="8.28515625" style="102"/>
    <col min="1534" max="1534" width="28.5703125" style="102" customWidth="1"/>
    <col min="1535" max="1535" width="47.7109375" style="102" customWidth="1"/>
    <col min="1536" max="1538" width="13.85546875" style="102" customWidth="1"/>
    <col min="1539" max="1539" width="15.42578125" style="102" customWidth="1"/>
    <col min="1540" max="1789" width="8.28515625" style="102"/>
    <col min="1790" max="1790" width="28.5703125" style="102" customWidth="1"/>
    <col min="1791" max="1791" width="47.7109375" style="102" customWidth="1"/>
    <col min="1792" max="1794" width="13.85546875" style="102" customWidth="1"/>
    <col min="1795" max="1795" width="15.42578125" style="102" customWidth="1"/>
    <col min="1796" max="2045" width="8.28515625" style="102"/>
    <col min="2046" max="2046" width="28.5703125" style="102" customWidth="1"/>
    <col min="2047" max="2047" width="47.7109375" style="102" customWidth="1"/>
    <col min="2048" max="2050" width="13.85546875" style="102" customWidth="1"/>
    <col min="2051" max="2051" width="15.42578125" style="102" customWidth="1"/>
    <col min="2052" max="2301" width="8.28515625" style="102"/>
    <col min="2302" max="2302" width="28.5703125" style="102" customWidth="1"/>
    <col min="2303" max="2303" width="47.7109375" style="102" customWidth="1"/>
    <col min="2304" max="2306" width="13.85546875" style="102" customWidth="1"/>
    <col min="2307" max="2307" width="15.42578125" style="102" customWidth="1"/>
    <col min="2308" max="2557" width="8.28515625" style="102"/>
    <col min="2558" max="2558" width="28.5703125" style="102" customWidth="1"/>
    <col min="2559" max="2559" width="47.7109375" style="102" customWidth="1"/>
    <col min="2560" max="2562" width="13.85546875" style="102" customWidth="1"/>
    <col min="2563" max="2563" width="15.42578125" style="102" customWidth="1"/>
    <col min="2564" max="2813" width="8.28515625" style="102"/>
    <col min="2814" max="2814" width="28.5703125" style="102" customWidth="1"/>
    <col min="2815" max="2815" width="47.7109375" style="102" customWidth="1"/>
    <col min="2816" max="2818" width="13.85546875" style="102" customWidth="1"/>
    <col min="2819" max="2819" width="15.42578125" style="102" customWidth="1"/>
    <col min="2820" max="3069" width="8.28515625" style="102"/>
    <col min="3070" max="3070" width="28.5703125" style="102" customWidth="1"/>
    <col min="3071" max="3071" width="47.7109375" style="102" customWidth="1"/>
    <col min="3072" max="3074" width="13.85546875" style="102" customWidth="1"/>
    <col min="3075" max="3075" width="15.42578125" style="102" customWidth="1"/>
    <col min="3076" max="3325" width="8.28515625" style="102"/>
    <col min="3326" max="3326" width="28.5703125" style="102" customWidth="1"/>
    <col min="3327" max="3327" width="47.7109375" style="102" customWidth="1"/>
    <col min="3328" max="3330" width="13.85546875" style="102" customWidth="1"/>
    <col min="3331" max="3331" width="15.42578125" style="102" customWidth="1"/>
    <col min="3332" max="3581" width="8.28515625" style="102"/>
    <col min="3582" max="3582" width="28.5703125" style="102" customWidth="1"/>
    <col min="3583" max="3583" width="47.7109375" style="102" customWidth="1"/>
    <col min="3584" max="3586" width="13.85546875" style="102" customWidth="1"/>
    <col min="3587" max="3587" width="15.42578125" style="102" customWidth="1"/>
    <col min="3588" max="3837" width="8.28515625" style="102"/>
    <col min="3838" max="3838" width="28.5703125" style="102" customWidth="1"/>
    <col min="3839" max="3839" width="47.7109375" style="102" customWidth="1"/>
    <col min="3840" max="3842" width="13.85546875" style="102" customWidth="1"/>
    <col min="3843" max="3843" width="15.42578125" style="102" customWidth="1"/>
    <col min="3844" max="4093" width="8.28515625" style="102"/>
    <col min="4094" max="4094" width="28.5703125" style="102" customWidth="1"/>
    <col min="4095" max="4095" width="47.7109375" style="102" customWidth="1"/>
    <col min="4096" max="4098" width="13.85546875" style="102" customWidth="1"/>
    <col min="4099" max="4099" width="15.42578125" style="102" customWidth="1"/>
    <col min="4100" max="4349" width="8.28515625" style="102"/>
    <col min="4350" max="4350" width="28.5703125" style="102" customWidth="1"/>
    <col min="4351" max="4351" width="47.7109375" style="102" customWidth="1"/>
    <col min="4352" max="4354" width="13.85546875" style="102" customWidth="1"/>
    <col min="4355" max="4355" width="15.42578125" style="102" customWidth="1"/>
    <col min="4356" max="4605" width="8.28515625" style="102"/>
    <col min="4606" max="4606" width="28.5703125" style="102" customWidth="1"/>
    <col min="4607" max="4607" width="47.7109375" style="102" customWidth="1"/>
    <col min="4608" max="4610" width="13.85546875" style="102" customWidth="1"/>
    <col min="4611" max="4611" width="15.42578125" style="102" customWidth="1"/>
    <col min="4612" max="4861" width="8.28515625" style="102"/>
    <col min="4862" max="4862" width="28.5703125" style="102" customWidth="1"/>
    <col min="4863" max="4863" width="47.7109375" style="102" customWidth="1"/>
    <col min="4864" max="4866" width="13.85546875" style="102" customWidth="1"/>
    <col min="4867" max="4867" width="15.42578125" style="102" customWidth="1"/>
    <col min="4868" max="5117" width="8.28515625" style="102"/>
    <col min="5118" max="5118" width="28.5703125" style="102" customWidth="1"/>
    <col min="5119" max="5119" width="47.7109375" style="102" customWidth="1"/>
    <col min="5120" max="5122" width="13.85546875" style="102" customWidth="1"/>
    <col min="5123" max="5123" width="15.42578125" style="102" customWidth="1"/>
    <col min="5124" max="5373" width="8.28515625" style="102"/>
    <col min="5374" max="5374" width="28.5703125" style="102" customWidth="1"/>
    <col min="5375" max="5375" width="47.7109375" style="102" customWidth="1"/>
    <col min="5376" max="5378" width="13.85546875" style="102" customWidth="1"/>
    <col min="5379" max="5379" width="15.42578125" style="102" customWidth="1"/>
    <col min="5380" max="5629" width="8.28515625" style="102"/>
    <col min="5630" max="5630" width="28.5703125" style="102" customWidth="1"/>
    <col min="5631" max="5631" width="47.7109375" style="102" customWidth="1"/>
    <col min="5632" max="5634" width="13.85546875" style="102" customWidth="1"/>
    <col min="5635" max="5635" width="15.42578125" style="102" customWidth="1"/>
    <col min="5636" max="5885" width="8.28515625" style="102"/>
    <col min="5886" max="5886" width="28.5703125" style="102" customWidth="1"/>
    <col min="5887" max="5887" width="47.7109375" style="102" customWidth="1"/>
    <col min="5888" max="5890" width="13.85546875" style="102" customWidth="1"/>
    <col min="5891" max="5891" width="15.42578125" style="102" customWidth="1"/>
    <col min="5892" max="6141" width="8.28515625" style="102"/>
    <col min="6142" max="6142" width="28.5703125" style="102" customWidth="1"/>
    <col min="6143" max="6143" width="47.7109375" style="102" customWidth="1"/>
    <col min="6144" max="6146" width="13.85546875" style="102" customWidth="1"/>
    <col min="6147" max="6147" width="15.42578125" style="102" customWidth="1"/>
    <col min="6148" max="6397" width="8.28515625" style="102"/>
    <col min="6398" max="6398" width="28.5703125" style="102" customWidth="1"/>
    <col min="6399" max="6399" width="47.7109375" style="102" customWidth="1"/>
    <col min="6400" max="6402" width="13.85546875" style="102" customWidth="1"/>
    <col min="6403" max="6403" width="15.42578125" style="102" customWidth="1"/>
    <col min="6404" max="6653" width="8.28515625" style="102"/>
    <col min="6654" max="6654" width="28.5703125" style="102" customWidth="1"/>
    <col min="6655" max="6655" width="47.7109375" style="102" customWidth="1"/>
    <col min="6656" max="6658" width="13.85546875" style="102" customWidth="1"/>
    <col min="6659" max="6659" width="15.42578125" style="102" customWidth="1"/>
    <col min="6660" max="6909" width="8.28515625" style="102"/>
    <col min="6910" max="6910" width="28.5703125" style="102" customWidth="1"/>
    <col min="6911" max="6911" width="47.7109375" style="102" customWidth="1"/>
    <col min="6912" max="6914" width="13.85546875" style="102" customWidth="1"/>
    <col min="6915" max="6915" width="15.42578125" style="102" customWidth="1"/>
    <col min="6916" max="7165" width="8.28515625" style="102"/>
    <col min="7166" max="7166" width="28.5703125" style="102" customWidth="1"/>
    <col min="7167" max="7167" width="47.7109375" style="102" customWidth="1"/>
    <col min="7168" max="7170" width="13.85546875" style="102" customWidth="1"/>
    <col min="7171" max="7171" width="15.42578125" style="102" customWidth="1"/>
    <col min="7172" max="7421" width="8.28515625" style="102"/>
    <col min="7422" max="7422" width="28.5703125" style="102" customWidth="1"/>
    <col min="7423" max="7423" width="47.7109375" style="102" customWidth="1"/>
    <col min="7424" max="7426" width="13.85546875" style="102" customWidth="1"/>
    <col min="7427" max="7427" width="15.42578125" style="102" customWidth="1"/>
    <col min="7428" max="7677" width="8.28515625" style="102"/>
    <col min="7678" max="7678" width="28.5703125" style="102" customWidth="1"/>
    <col min="7679" max="7679" width="47.7109375" style="102" customWidth="1"/>
    <col min="7680" max="7682" width="13.85546875" style="102" customWidth="1"/>
    <col min="7683" max="7683" width="15.42578125" style="102" customWidth="1"/>
    <col min="7684" max="7933" width="8.28515625" style="102"/>
    <col min="7934" max="7934" width="28.5703125" style="102" customWidth="1"/>
    <col min="7935" max="7935" width="47.7109375" style="102" customWidth="1"/>
    <col min="7936" max="7938" width="13.85546875" style="102" customWidth="1"/>
    <col min="7939" max="7939" width="15.42578125" style="102" customWidth="1"/>
    <col min="7940" max="8189" width="8.28515625" style="102"/>
    <col min="8190" max="8190" width="28.5703125" style="102" customWidth="1"/>
    <col min="8191" max="8191" width="47.7109375" style="102" customWidth="1"/>
    <col min="8192" max="8194" width="13.85546875" style="102" customWidth="1"/>
    <col min="8195" max="8195" width="15.42578125" style="102" customWidth="1"/>
    <col min="8196" max="8445" width="8.28515625" style="102"/>
    <col min="8446" max="8446" width="28.5703125" style="102" customWidth="1"/>
    <col min="8447" max="8447" width="47.7109375" style="102" customWidth="1"/>
    <col min="8448" max="8450" width="13.85546875" style="102" customWidth="1"/>
    <col min="8451" max="8451" width="15.42578125" style="102" customWidth="1"/>
    <col min="8452" max="8701" width="8.28515625" style="102"/>
    <col min="8702" max="8702" width="28.5703125" style="102" customWidth="1"/>
    <col min="8703" max="8703" width="47.7109375" style="102" customWidth="1"/>
    <col min="8704" max="8706" width="13.85546875" style="102" customWidth="1"/>
    <col min="8707" max="8707" width="15.42578125" style="102" customWidth="1"/>
    <col min="8708" max="8957" width="8.28515625" style="102"/>
    <col min="8958" max="8958" width="28.5703125" style="102" customWidth="1"/>
    <col min="8959" max="8959" width="47.7109375" style="102" customWidth="1"/>
    <col min="8960" max="8962" width="13.85546875" style="102" customWidth="1"/>
    <col min="8963" max="8963" width="15.42578125" style="102" customWidth="1"/>
    <col min="8964" max="9213" width="8.28515625" style="102"/>
    <col min="9214" max="9214" width="28.5703125" style="102" customWidth="1"/>
    <col min="9215" max="9215" width="47.7109375" style="102" customWidth="1"/>
    <col min="9216" max="9218" width="13.85546875" style="102" customWidth="1"/>
    <col min="9219" max="9219" width="15.42578125" style="102" customWidth="1"/>
    <col min="9220" max="9469" width="8.28515625" style="102"/>
    <col min="9470" max="9470" width="28.5703125" style="102" customWidth="1"/>
    <col min="9471" max="9471" width="47.7109375" style="102" customWidth="1"/>
    <col min="9472" max="9474" width="13.85546875" style="102" customWidth="1"/>
    <col min="9475" max="9475" width="15.42578125" style="102" customWidth="1"/>
    <col min="9476" max="9725" width="8.28515625" style="102"/>
    <col min="9726" max="9726" width="28.5703125" style="102" customWidth="1"/>
    <col min="9727" max="9727" width="47.7109375" style="102" customWidth="1"/>
    <col min="9728" max="9730" width="13.85546875" style="102" customWidth="1"/>
    <col min="9731" max="9731" width="15.42578125" style="102" customWidth="1"/>
    <col min="9732" max="9981" width="8.28515625" style="102"/>
    <col min="9982" max="9982" width="28.5703125" style="102" customWidth="1"/>
    <col min="9983" max="9983" width="47.7109375" style="102" customWidth="1"/>
    <col min="9984" max="9986" width="13.85546875" style="102" customWidth="1"/>
    <col min="9987" max="9987" width="15.42578125" style="102" customWidth="1"/>
    <col min="9988" max="10237" width="8.28515625" style="102"/>
    <col min="10238" max="10238" width="28.5703125" style="102" customWidth="1"/>
    <col min="10239" max="10239" width="47.7109375" style="102" customWidth="1"/>
    <col min="10240" max="10242" width="13.85546875" style="102" customWidth="1"/>
    <col min="10243" max="10243" width="15.42578125" style="102" customWidth="1"/>
    <col min="10244" max="10493" width="8.28515625" style="102"/>
    <col min="10494" max="10494" width="28.5703125" style="102" customWidth="1"/>
    <col min="10495" max="10495" width="47.7109375" style="102" customWidth="1"/>
    <col min="10496" max="10498" width="13.85546875" style="102" customWidth="1"/>
    <col min="10499" max="10499" width="15.42578125" style="102" customWidth="1"/>
    <col min="10500" max="10749" width="8.28515625" style="102"/>
    <col min="10750" max="10750" width="28.5703125" style="102" customWidth="1"/>
    <col min="10751" max="10751" width="47.7109375" style="102" customWidth="1"/>
    <col min="10752" max="10754" width="13.85546875" style="102" customWidth="1"/>
    <col min="10755" max="10755" width="15.42578125" style="102" customWidth="1"/>
    <col min="10756" max="11005" width="8.28515625" style="102"/>
    <col min="11006" max="11006" width="28.5703125" style="102" customWidth="1"/>
    <col min="11007" max="11007" width="47.7109375" style="102" customWidth="1"/>
    <col min="11008" max="11010" width="13.85546875" style="102" customWidth="1"/>
    <col min="11011" max="11011" width="15.42578125" style="102" customWidth="1"/>
    <col min="11012" max="11261" width="8.28515625" style="102"/>
    <col min="11262" max="11262" width="28.5703125" style="102" customWidth="1"/>
    <col min="11263" max="11263" width="47.7109375" style="102" customWidth="1"/>
    <col min="11264" max="11266" width="13.85546875" style="102" customWidth="1"/>
    <col min="11267" max="11267" width="15.42578125" style="102" customWidth="1"/>
    <col min="11268" max="11517" width="8.28515625" style="102"/>
    <col min="11518" max="11518" width="28.5703125" style="102" customWidth="1"/>
    <col min="11519" max="11519" width="47.7109375" style="102" customWidth="1"/>
    <col min="11520" max="11522" width="13.85546875" style="102" customWidth="1"/>
    <col min="11523" max="11523" width="15.42578125" style="102" customWidth="1"/>
    <col min="11524" max="11773" width="8.28515625" style="102"/>
    <col min="11774" max="11774" width="28.5703125" style="102" customWidth="1"/>
    <col min="11775" max="11775" width="47.7109375" style="102" customWidth="1"/>
    <col min="11776" max="11778" width="13.85546875" style="102" customWidth="1"/>
    <col min="11779" max="11779" width="15.42578125" style="102" customWidth="1"/>
    <col min="11780" max="12029" width="8.28515625" style="102"/>
    <col min="12030" max="12030" width="28.5703125" style="102" customWidth="1"/>
    <col min="12031" max="12031" width="47.7109375" style="102" customWidth="1"/>
    <col min="12032" max="12034" width="13.85546875" style="102" customWidth="1"/>
    <col min="12035" max="12035" width="15.42578125" style="102" customWidth="1"/>
    <col min="12036" max="12285" width="8.28515625" style="102"/>
    <col min="12286" max="12286" width="28.5703125" style="102" customWidth="1"/>
    <col min="12287" max="12287" width="47.7109375" style="102" customWidth="1"/>
    <col min="12288" max="12290" width="13.85546875" style="102" customWidth="1"/>
    <col min="12291" max="12291" width="15.42578125" style="102" customWidth="1"/>
    <col min="12292" max="12541" width="8.28515625" style="102"/>
    <col min="12542" max="12542" width="28.5703125" style="102" customWidth="1"/>
    <col min="12543" max="12543" width="47.7109375" style="102" customWidth="1"/>
    <col min="12544" max="12546" width="13.85546875" style="102" customWidth="1"/>
    <col min="12547" max="12547" width="15.42578125" style="102" customWidth="1"/>
    <col min="12548" max="12797" width="8.28515625" style="102"/>
    <col min="12798" max="12798" width="28.5703125" style="102" customWidth="1"/>
    <col min="12799" max="12799" width="47.7109375" style="102" customWidth="1"/>
    <col min="12800" max="12802" width="13.85546875" style="102" customWidth="1"/>
    <col min="12803" max="12803" width="15.42578125" style="102" customWidth="1"/>
    <col min="12804" max="13053" width="8.28515625" style="102"/>
    <col min="13054" max="13054" width="28.5703125" style="102" customWidth="1"/>
    <col min="13055" max="13055" width="47.7109375" style="102" customWidth="1"/>
    <col min="13056" max="13058" width="13.85546875" style="102" customWidth="1"/>
    <col min="13059" max="13059" width="15.42578125" style="102" customWidth="1"/>
    <col min="13060" max="13309" width="8.28515625" style="102"/>
    <col min="13310" max="13310" width="28.5703125" style="102" customWidth="1"/>
    <col min="13311" max="13311" width="47.7109375" style="102" customWidth="1"/>
    <col min="13312" max="13314" width="13.85546875" style="102" customWidth="1"/>
    <col min="13315" max="13315" width="15.42578125" style="102" customWidth="1"/>
    <col min="13316" max="13565" width="8.28515625" style="102"/>
    <col min="13566" max="13566" width="28.5703125" style="102" customWidth="1"/>
    <col min="13567" max="13567" width="47.7109375" style="102" customWidth="1"/>
    <col min="13568" max="13570" width="13.85546875" style="102" customWidth="1"/>
    <col min="13571" max="13571" width="15.42578125" style="102" customWidth="1"/>
    <col min="13572" max="13821" width="8.28515625" style="102"/>
    <col min="13822" max="13822" width="28.5703125" style="102" customWidth="1"/>
    <col min="13823" max="13823" width="47.7109375" style="102" customWidth="1"/>
    <col min="13824" max="13826" width="13.85546875" style="102" customWidth="1"/>
    <col min="13827" max="13827" width="15.42578125" style="102" customWidth="1"/>
    <col min="13828" max="14077" width="8.28515625" style="102"/>
    <col min="14078" max="14078" width="28.5703125" style="102" customWidth="1"/>
    <col min="14079" max="14079" width="47.7109375" style="102" customWidth="1"/>
    <col min="14080" max="14082" width="13.85546875" style="102" customWidth="1"/>
    <col min="14083" max="14083" width="15.42578125" style="102" customWidth="1"/>
    <col min="14084" max="14333" width="8.28515625" style="102"/>
    <col min="14334" max="14334" width="28.5703125" style="102" customWidth="1"/>
    <col min="14335" max="14335" width="47.7109375" style="102" customWidth="1"/>
    <col min="14336" max="14338" width="13.85546875" style="102" customWidth="1"/>
    <col min="14339" max="14339" width="15.42578125" style="102" customWidth="1"/>
    <col min="14340" max="14589" width="8.28515625" style="102"/>
    <col min="14590" max="14590" width="28.5703125" style="102" customWidth="1"/>
    <col min="14591" max="14591" width="47.7109375" style="102" customWidth="1"/>
    <col min="14592" max="14594" width="13.85546875" style="102" customWidth="1"/>
    <col min="14595" max="14595" width="15.42578125" style="102" customWidth="1"/>
    <col min="14596" max="14845" width="8.28515625" style="102"/>
    <col min="14846" max="14846" width="28.5703125" style="102" customWidth="1"/>
    <col min="14847" max="14847" width="47.7109375" style="102" customWidth="1"/>
    <col min="14848" max="14850" width="13.85546875" style="102" customWidth="1"/>
    <col min="14851" max="14851" width="15.42578125" style="102" customWidth="1"/>
    <col min="14852" max="15101" width="8.28515625" style="102"/>
    <col min="15102" max="15102" width="28.5703125" style="102" customWidth="1"/>
    <col min="15103" max="15103" width="47.7109375" style="102" customWidth="1"/>
    <col min="15104" max="15106" width="13.85546875" style="102" customWidth="1"/>
    <col min="15107" max="15107" width="15.42578125" style="102" customWidth="1"/>
    <col min="15108" max="15357" width="8.28515625" style="102"/>
    <col min="15358" max="15358" width="28.5703125" style="102" customWidth="1"/>
    <col min="15359" max="15359" width="47.7109375" style="102" customWidth="1"/>
    <col min="15360" max="15362" width="13.85546875" style="102" customWidth="1"/>
    <col min="15363" max="15363" width="15.42578125" style="102" customWidth="1"/>
    <col min="15364" max="15613" width="8.28515625" style="102"/>
    <col min="15614" max="15614" width="28.5703125" style="102" customWidth="1"/>
    <col min="15615" max="15615" width="47.7109375" style="102" customWidth="1"/>
    <col min="15616" max="15618" width="13.85546875" style="102" customWidth="1"/>
    <col min="15619" max="15619" width="15.42578125" style="102" customWidth="1"/>
    <col min="15620" max="15869" width="8.28515625" style="102"/>
    <col min="15870" max="15870" width="28.5703125" style="102" customWidth="1"/>
    <col min="15871" max="15871" width="47.7109375" style="102" customWidth="1"/>
    <col min="15872" max="15874" width="13.85546875" style="102" customWidth="1"/>
    <col min="15875" max="15875" width="15.42578125" style="102" customWidth="1"/>
    <col min="15876" max="16125" width="8.28515625" style="102"/>
    <col min="16126" max="16126" width="28.5703125" style="102" customWidth="1"/>
    <col min="16127" max="16127" width="47.7109375" style="102" customWidth="1"/>
    <col min="16128" max="16130" width="13.85546875" style="102" customWidth="1"/>
    <col min="16131" max="16131" width="15.42578125" style="102" customWidth="1"/>
    <col min="16132" max="16384" width="8.28515625" style="102"/>
  </cols>
  <sheetData>
    <row r="1" spans="1:4" ht="17.25">
      <c r="C1" s="97" t="s">
        <v>56</v>
      </c>
    </row>
    <row r="2" spans="1:4" s="1" customFormat="1" ht="17.25" customHeight="1">
      <c r="A2" s="152" t="s">
        <v>81</v>
      </c>
      <c r="B2" s="152"/>
      <c r="C2" s="152"/>
      <c r="D2" s="103"/>
    </row>
    <row r="3" spans="1:4" s="1" customFormat="1" ht="17.25" customHeight="1">
      <c r="A3" s="152" t="s">
        <v>0</v>
      </c>
      <c r="B3" s="152"/>
      <c r="C3" s="152"/>
      <c r="D3" s="103"/>
    </row>
    <row r="4" spans="1:4" ht="55.5" customHeight="1">
      <c r="A4" s="144" t="s">
        <v>113</v>
      </c>
      <c r="B4" s="144"/>
      <c r="C4" s="144"/>
    </row>
    <row r="5" spans="1:4" ht="21.75" customHeight="1">
      <c r="A5" s="104"/>
      <c r="B5" s="104"/>
      <c r="C5" s="104" t="s">
        <v>136</v>
      </c>
    </row>
    <row r="6" spans="1:4" ht="20.45" customHeight="1">
      <c r="A6" s="157" t="s">
        <v>35</v>
      </c>
      <c r="B6" s="157"/>
      <c r="C6" s="157"/>
    </row>
    <row r="7" spans="1:4" ht="21.75" customHeight="1">
      <c r="A7" s="105" t="s">
        <v>57</v>
      </c>
      <c r="B7" s="105"/>
      <c r="C7" s="105"/>
    </row>
    <row r="8" spans="1:4" ht="17.25">
      <c r="A8" s="88" t="s">
        <v>7</v>
      </c>
      <c r="B8" s="106" t="s">
        <v>8</v>
      </c>
      <c r="C8" s="107"/>
    </row>
    <row r="9" spans="1:4" ht="18.75" customHeight="1">
      <c r="A9" s="101" t="s">
        <v>50</v>
      </c>
      <c r="B9" s="108" t="s">
        <v>51</v>
      </c>
      <c r="C9" s="109"/>
    </row>
    <row r="10" spans="1:4" ht="18.75" customHeight="1">
      <c r="A10" s="110"/>
      <c r="B10" s="110"/>
      <c r="C10" s="110"/>
    </row>
    <row r="11" spans="1:4" s="111" customFormat="1" ht="34.5">
      <c r="A11" s="107" t="s">
        <v>9</v>
      </c>
      <c r="B11" s="107"/>
      <c r="C11" s="107"/>
    </row>
    <row r="12" spans="1:4" ht="9.75" customHeight="1">
      <c r="A12" s="110"/>
      <c r="B12" s="110"/>
      <c r="C12" s="110"/>
    </row>
    <row r="13" spans="1:4" ht="117" customHeight="1">
      <c r="A13" s="88" t="s">
        <v>10</v>
      </c>
      <c r="B13" s="101" t="s">
        <v>50</v>
      </c>
      <c r="C13" s="100" t="s">
        <v>133</v>
      </c>
    </row>
    <row r="14" spans="1:4" ht="30.75" customHeight="1">
      <c r="A14" s="88" t="s">
        <v>11</v>
      </c>
      <c r="B14" s="101" t="s">
        <v>52</v>
      </c>
      <c r="C14" s="86" t="s">
        <v>2</v>
      </c>
    </row>
    <row r="15" spans="1:4" ht="34.5">
      <c r="A15" s="88" t="s">
        <v>12</v>
      </c>
      <c r="B15" s="101" t="s">
        <v>53</v>
      </c>
      <c r="C15" s="153"/>
    </row>
    <row r="16" spans="1:4" ht="58.5" customHeight="1">
      <c r="A16" s="88" t="s">
        <v>13</v>
      </c>
      <c r="B16" s="101" t="s">
        <v>80</v>
      </c>
      <c r="C16" s="154"/>
    </row>
    <row r="17" spans="1:3" ht="38.25" customHeight="1">
      <c r="A17" s="88" t="s">
        <v>14</v>
      </c>
      <c r="B17" s="101" t="s">
        <v>61</v>
      </c>
      <c r="C17" s="154"/>
    </row>
    <row r="18" spans="1:3" ht="26.25" customHeight="1">
      <c r="A18" s="158" t="s">
        <v>15</v>
      </c>
      <c r="B18" s="158"/>
      <c r="C18" s="88"/>
    </row>
    <row r="19" spans="1:3" s="81" customFormat="1" ht="16.5" customHeight="1">
      <c r="A19" s="149" t="s">
        <v>54</v>
      </c>
      <c r="B19" s="150"/>
      <c r="C19" s="90">
        <f>+C20</f>
        <v>2.8</v>
      </c>
    </row>
    <row r="20" spans="1:3" s="81" customFormat="1" ht="17.25">
      <c r="A20" s="151" t="s">
        <v>55</v>
      </c>
      <c r="B20" s="151"/>
      <c r="C20" s="92">
        <v>2.8</v>
      </c>
    </row>
    <row r="21" spans="1:3" ht="18.75" customHeight="1">
      <c r="A21" s="155" t="s">
        <v>16</v>
      </c>
      <c r="B21" s="156"/>
      <c r="C21" s="113">
        <f>+'3'!D15</f>
        <v>-178787.40000000002</v>
      </c>
    </row>
    <row r="23" spans="1:3" ht="17.25">
      <c r="C23" s="81" t="s">
        <v>137</v>
      </c>
    </row>
    <row r="24" spans="1:3" ht="20.45" customHeight="1">
      <c r="A24" s="157" t="s">
        <v>114</v>
      </c>
      <c r="B24" s="157"/>
      <c r="C24" s="157"/>
    </row>
    <row r="25" spans="1:3" ht="21.75" customHeight="1">
      <c r="A25" s="105" t="s">
        <v>57</v>
      </c>
      <c r="B25" s="105"/>
      <c r="C25" s="105"/>
    </row>
    <row r="26" spans="1:3" ht="17.25">
      <c r="A26" s="93" t="s">
        <v>7</v>
      </c>
      <c r="B26" s="106" t="s">
        <v>8</v>
      </c>
      <c r="C26" s="107"/>
    </row>
    <row r="27" spans="1:3" ht="18.75" customHeight="1">
      <c r="A27" s="101" t="s">
        <v>50</v>
      </c>
      <c r="B27" s="108" t="s">
        <v>51</v>
      </c>
      <c r="C27" s="109"/>
    </row>
    <row r="28" spans="1:3" ht="18.75" customHeight="1">
      <c r="A28" s="110"/>
      <c r="B28" s="110"/>
      <c r="C28" s="110"/>
    </row>
    <row r="29" spans="1:3" s="111" customFormat="1" ht="34.5">
      <c r="A29" s="107" t="s">
        <v>9</v>
      </c>
      <c r="B29" s="107"/>
      <c r="C29" s="107"/>
    </row>
    <row r="30" spans="1:3" ht="29.25" customHeight="1">
      <c r="A30" s="110"/>
      <c r="B30" s="110"/>
      <c r="C30" s="120"/>
    </row>
    <row r="31" spans="1:3" ht="69">
      <c r="A31" s="93" t="s">
        <v>10</v>
      </c>
      <c r="B31" s="101" t="s">
        <v>50</v>
      </c>
      <c r="C31" s="100" t="s">
        <v>135</v>
      </c>
    </row>
    <row r="32" spans="1:3" ht="30.75" customHeight="1">
      <c r="A32" s="93" t="s">
        <v>11</v>
      </c>
      <c r="B32" s="101" t="s">
        <v>52</v>
      </c>
      <c r="C32" s="112" t="s">
        <v>2</v>
      </c>
    </row>
    <row r="33" spans="1:3" ht="34.5">
      <c r="A33" s="93" t="s">
        <v>12</v>
      </c>
      <c r="B33" s="101" t="s">
        <v>53</v>
      </c>
      <c r="C33" s="153"/>
    </row>
    <row r="34" spans="1:3" ht="49.5" customHeight="1">
      <c r="A34" s="93" t="s">
        <v>13</v>
      </c>
      <c r="B34" s="101" t="s">
        <v>80</v>
      </c>
      <c r="C34" s="154"/>
    </row>
    <row r="35" spans="1:3" ht="31.5" customHeight="1">
      <c r="A35" s="93" t="s">
        <v>14</v>
      </c>
      <c r="B35" s="101" t="s">
        <v>61</v>
      </c>
      <c r="C35" s="154"/>
    </row>
    <row r="36" spans="1:3" ht="26.25" customHeight="1">
      <c r="A36" s="158" t="s">
        <v>15</v>
      </c>
      <c r="B36" s="158"/>
      <c r="C36" s="93"/>
    </row>
    <row r="37" spans="1:3" ht="18.75" customHeight="1">
      <c r="A37" s="155" t="s">
        <v>16</v>
      </c>
      <c r="B37" s="156"/>
      <c r="C37" s="113">
        <f>+'3'!D33</f>
        <v>178787.40000000002</v>
      </c>
    </row>
  </sheetData>
  <mergeCells count="13">
    <mergeCell ref="A2:C2"/>
    <mergeCell ref="A3:C3"/>
    <mergeCell ref="C15:C17"/>
    <mergeCell ref="A37:B37"/>
    <mergeCell ref="A24:C24"/>
    <mergeCell ref="C33:C35"/>
    <mergeCell ref="A36:B36"/>
    <mergeCell ref="A21:B21"/>
    <mergeCell ref="A19:B19"/>
    <mergeCell ref="A18:B18"/>
    <mergeCell ref="A20:B20"/>
    <mergeCell ref="A4:C4"/>
    <mergeCell ref="A6:C6"/>
  </mergeCells>
  <pageMargins left="0.55118110236220474" right="0.39370078740157483" top="0.31496062992125984" bottom="0.31496062992125984" header="0.31496062992125984" footer="0.31496062992125984"/>
  <pageSetup paperSize="9" scale="85" orientation="landscape" r:id="rId1"/>
  <ignoredErrors>
    <ignoredError sqref="B13: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sqref="A1:G1"/>
    </sheetView>
  </sheetViews>
  <sheetFormatPr defaultRowHeight="17.25"/>
  <cols>
    <col min="1" max="1" width="16" style="12" customWidth="1"/>
    <col min="2" max="2" width="57.5703125" style="13" bestFit="1" customWidth="1"/>
    <col min="3" max="3" width="11.5703125" style="13" bestFit="1" customWidth="1"/>
    <col min="4" max="4" width="11.42578125" style="13" customWidth="1"/>
    <col min="5" max="5" width="19.7109375" style="14" customWidth="1"/>
    <col min="6" max="6" width="10.7109375" style="14" customWidth="1"/>
    <col min="7" max="7" width="16.85546875" style="14" customWidth="1"/>
    <col min="8" max="9" width="9.140625" style="13"/>
    <col min="10" max="10" width="20.7109375" style="13" customWidth="1"/>
    <col min="11" max="16384" width="9.140625" style="13"/>
  </cols>
  <sheetData>
    <row r="1" spans="1:10" s="114" customFormat="1" ht="17.25" customHeight="1">
      <c r="A1" s="163" t="s">
        <v>59</v>
      </c>
      <c r="B1" s="163"/>
      <c r="C1" s="163"/>
      <c r="D1" s="163"/>
      <c r="E1" s="163"/>
      <c r="F1" s="163"/>
      <c r="G1" s="163"/>
    </row>
    <row r="2" spans="1:10" s="114" customFormat="1" ht="17.25" customHeight="1">
      <c r="A2" s="163" t="s">
        <v>85</v>
      </c>
      <c r="B2" s="163"/>
      <c r="C2" s="163"/>
      <c r="D2" s="163"/>
      <c r="E2" s="163"/>
      <c r="F2" s="163"/>
      <c r="G2" s="163"/>
    </row>
    <row r="3" spans="1:10" s="114" customFormat="1" ht="17.25" customHeight="1">
      <c r="A3" s="163" t="s">
        <v>0</v>
      </c>
      <c r="B3" s="163"/>
      <c r="C3" s="163"/>
      <c r="D3" s="163"/>
      <c r="E3" s="163"/>
      <c r="F3" s="163"/>
      <c r="G3" s="163"/>
    </row>
    <row r="5" spans="1:10" ht="55.5" customHeight="1">
      <c r="A5" s="164" t="s">
        <v>134</v>
      </c>
      <c r="B5" s="164"/>
      <c r="C5" s="164"/>
      <c r="D5" s="164"/>
      <c r="E5" s="164"/>
      <c r="F5" s="164"/>
      <c r="G5" s="164"/>
    </row>
    <row r="6" spans="1:10" ht="104.25" customHeight="1">
      <c r="A6" s="165" t="s">
        <v>62</v>
      </c>
      <c r="B6" s="166" t="s">
        <v>63</v>
      </c>
      <c r="C6" s="166" t="s">
        <v>64</v>
      </c>
      <c r="D6" s="166" t="s">
        <v>65</v>
      </c>
      <c r="E6" s="167" t="s">
        <v>66</v>
      </c>
      <c r="F6" s="167" t="s">
        <v>133</v>
      </c>
      <c r="G6" s="167"/>
    </row>
    <row r="7" spans="1:10" ht="56.25" customHeight="1">
      <c r="A7" s="165"/>
      <c r="B7" s="166"/>
      <c r="C7" s="166"/>
      <c r="D7" s="166"/>
      <c r="E7" s="167"/>
      <c r="F7" s="23" t="s">
        <v>67</v>
      </c>
      <c r="G7" s="23" t="s">
        <v>68</v>
      </c>
    </row>
    <row r="8" spans="1:10">
      <c r="A8" s="159" t="s">
        <v>38</v>
      </c>
      <c r="B8" s="159"/>
      <c r="C8" s="159"/>
      <c r="D8" s="159"/>
      <c r="E8" s="159"/>
      <c r="F8" s="159"/>
      <c r="G8" s="23">
        <f>+G9</f>
        <v>-178787.44399999993</v>
      </c>
    </row>
    <row r="9" spans="1:10">
      <c r="A9" s="21" t="s">
        <v>69</v>
      </c>
      <c r="B9" s="22" t="s">
        <v>70</v>
      </c>
      <c r="C9" s="22" t="s">
        <v>71</v>
      </c>
      <c r="D9" s="159" t="s">
        <v>43</v>
      </c>
      <c r="E9" s="159"/>
      <c r="F9" s="159"/>
      <c r="G9" s="23">
        <f>+G10</f>
        <v>-178787.44399999993</v>
      </c>
      <c r="H9" s="18"/>
    </row>
    <row r="10" spans="1:10">
      <c r="A10" s="21" t="s">
        <v>72</v>
      </c>
      <c r="B10" s="159" t="s">
        <v>36</v>
      </c>
      <c r="C10" s="159"/>
      <c r="D10" s="159"/>
      <c r="E10" s="159"/>
      <c r="F10" s="159"/>
      <c r="G10" s="23">
        <f>+G11+G17</f>
        <v>-178787.44399999993</v>
      </c>
    </row>
    <row r="11" spans="1:10">
      <c r="A11" s="159" t="s">
        <v>73</v>
      </c>
      <c r="B11" s="159"/>
      <c r="C11" s="159"/>
      <c r="D11" s="159"/>
      <c r="E11" s="159"/>
      <c r="F11" s="159"/>
      <c r="G11" s="23">
        <f>SUM(G12:G16)</f>
        <v>-333295.49399999995</v>
      </c>
    </row>
    <row r="12" spans="1:10" s="16" customFormat="1">
      <c r="A12" s="17" t="s">
        <v>115</v>
      </c>
      <c r="B12" s="17" t="s">
        <v>88</v>
      </c>
      <c r="C12" s="17" t="s">
        <v>116</v>
      </c>
      <c r="D12" s="17" t="s">
        <v>89</v>
      </c>
      <c r="E12" s="116"/>
      <c r="F12" s="17"/>
      <c r="G12" s="15">
        <v>-869863.1</v>
      </c>
      <c r="J12" s="118"/>
    </row>
    <row r="13" spans="1:10" s="115" customFormat="1">
      <c r="A13" s="17" t="s">
        <v>117</v>
      </c>
      <c r="B13" s="17" t="s">
        <v>88</v>
      </c>
      <c r="C13" s="17" t="s">
        <v>118</v>
      </c>
      <c r="D13" s="17" t="s">
        <v>89</v>
      </c>
      <c r="E13" s="116">
        <v>64254000</v>
      </c>
      <c r="F13" s="17">
        <v>1</v>
      </c>
      <c r="G13" s="15">
        <f>+E13/1000</f>
        <v>64254</v>
      </c>
      <c r="J13" s="118"/>
    </row>
    <row r="14" spans="1:10" s="115" customFormat="1">
      <c r="A14" s="17" t="s">
        <v>121</v>
      </c>
      <c r="B14" s="17" t="s">
        <v>88</v>
      </c>
      <c r="C14" s="17" t="s">
        <v>116</v>
      </c>
      <c r="D14" s="17" t="s">
        <v>89</v>
      </c>
      <c r="E14" s="116">
        <v>199000000</v>
      </c>
      <c r="F14" s="17">
        <v>1</v>
      </c>
      <c r="G14" s="15">
        <f>+E14/1000</f>
        <v>199000</v>
      </c>
      <c r="J14" s="118"/>
    </row>
    <row r="15" spans="1:10" s="115" customFormat="1">
      <c r="A15" s="17" t="s">
        <v>123</v>
      </c>
      <c r="B15" s="17" t="s">
        <v>88</v>
      </c>
      <c r="C15" s="17" t="s">
        <v>116</v>
      </c>
      <c r="D15" s="17" t="s">
        <v>89</v>
      </c>
      <c r="E15" s="116">
        <v>230032000</v>
      </c>
      <c r="F15" s="17">
        <v>1</v>
      </c>
      <c r="G15" s="15">
        <f>+E15/1000</f>
        <v>230032</v>
      </c>
    </row>
    <row r="16" spans="1:10" s="115" customFormat="1">
      <c r="A16" s="17" t="s">
        <v>124</v>
      </c>
      <c r="B16" s="17" t="s">
        <v>88</v>
      </c>
      <c r="C16" s="17" t="s">
        <v>118</v>
      </c>
      <c r="D16" s="17" t="s">
        <v>89</v>
      </c>
      <c r="E16" s="116">
        <v>43281606</v>
      </c>
      <c r="F16" s="17">
        <v>1</v>
      </c>
      <c r="G16" s="15">
        <f>+E16/1000</f>
        <v>43281.606</v>
      </c>
    </row>
    <row r="17" spans="1:7">
      <c r="A17" s="160" t="s">
        <v>74</v>
      </c>
      <c r="B17" s="161"/>
      <c r="C17" s="161"/>
      <c r="D17" s="161"/>
      <c r="E17" s="161"/>
      <c r="F17" s="162"/>
      <c r="G17" s="23">
        <f>SUM(G18:G35)</f>
        <v>154508.05000000002</v>
      </c>
    </row>
    <row r="18" spans="1:7">
      <c r="A18" s="19">
        <v>98111140</v>
      </c>
      <c r="B18" s="20" t="s">
        <v>90</v>
      </c>
      <c r="C18" s="17" t="s">
        <v>120</v>
      </c>
      <c r="D18" s="17" t="s">
        <v>89</v>
      </c>
      <c r="E18" s="116">
        <v>391200</v>
      </c>
      <c r="F18" s="17">
        <v>1</v>
      </c>
      <c r="G18" s="15">
        <f t="shared" ref="G18:G35" si="0">+F18*E18/1000</f>
        <v>391.2</v>
      </c>
    </row>
    <row r="19" spans="1:7">
      <c r="A19" s="19">
        <v>98111140</v>
      </c>
      <c r="B19" s="20" t="s">
        <v>90</v>
      </c>
      <c r="C19" s="17" t="s">
        <v>120</v>
      </c>
      <c r="D19" s="17" t="s">
        <v>89</v>
      </c>
      <c r="E19" s="116">
        <v>1506200</v>
      </c>
      <c r="F19" s="17">
        <v>1</v>
      </c>
      <c r="G19" s="15">
        <f t="shared" si="0"/>
        <v>1506.2</v>
      </c>
    </row>
    <row r="20" spans="1:7">
      <c r="A20" s="19">
        <v>98111140</v>
      </c>
      <c r="B20" s="20" t="s">
        <v>90</v>
      </c>
      <c r="C20" s="17" t="s">
        <v>120</v>
      </c>
      <c r="D20" s="17" t="s">
        <v>89</v>
      </c>
      <c r="E20" s="116">
        <v>1706300</v>
      </c>
      <c r="F20" s="17">
        <v>1</v>
      </c>
      <c r="G20" s="15">
        <f t="shared" si="0"/>
        <v>1706.3</v>
      </c>
    </row>
    <row r="21" spans="1:7">
      <c r="A21" s="19">
        <v>98111140</v>
      </c>
      <c r="B21" s="20" t="s">
        <v>90</v>
      </c>
      <c r="C21" s="17" t="s">
        <v>120</v>
      </c>
      <c r="D21" s="17" t="s">
        <v>89</v>
      </c>
      <c r="E21" s="116">
        <v>259750</v>
      </c>
      <c r="F21" s="17">
        <v>1</v>
      </c>
      <c r="G21" s="15">
        <f t="shared" si="0"/>
        <v>259.75</v>
      </c>
    </row>
    <row r="22" spans="1:7">
      <c r="A22" s="19" t="s">
        <v>125</v>
      </c>
      <c r="B22" s="20" t="s">
        <v>91</v>
      </c>
      <c r="C22" s="17" t="s">
        <v>116</v>
      </c>
      <c r="D22" s="17" t="s">
        <v>89</v>
      </c>
      <c r="E22" s="117">
        <v>693600</v>
      </c>
      <c r="F22" s="17">
        <v>1</v>
      </c>
      <c r="G22" s="15">
        <f t="shared" si="0"/>
        <v>693.6</v>
      </c>
    </row>
    <row r="23" spans="1:7">
      <c r="A23" s="19" t="s">
        <v>126</v>
      </c>
      <c r="B23" s="20" t="s">
        <v>91</v>
      </c>
      <c r="C23" s="17" t="s">
        <v>116</v>
      </c>
      <c r="D23" s="17" t="s">
        <v>89</v>
      </c>
      <c r="E23" s="116">
        <v>2760000</v>
      </c>
      <c r="F23" s="17">
        <v>1</v>
      </c>
      <c r="G23" s="15">
        <f t="shared" si="0"/>
        <v>2760</v>
      </c>
    </row>
    <row r="24" spans="1:7">
      <c r="A24" s="19" t="s">
        <v>122</v>
      </c>
      <c r="B24" s="20" t="s">
        <v>91</v>
      </c>
      <c r="C24" s="17" t="s">
        <v>116</v>
      </c>
      <c r="D24" s="17" t="s">
        <v>89</v>
      </c>
      <c r="E24" s="116">
        <v>3660000</v>
      </c>
      <c r="F24" s="17">
        <v>1</v>
      </c>
      <c r="G24" s="15">
        <f t="shared" si="0"/>
        <v>3660</v>
      </c>
    </row>
    <row r="25" spans="1:7">
      <c r="A25" s="19" t="s">
        <v>119</v>
      </c>
      <c r="B25" s="20" t="s">
        <v>91</v>
      </c>
      <c r="C25" s="17" t="s">
        <v>116</v>
      </c>
      <c r="D25" s="17" t="s">
        <v>89</v>
      </c>
      <c r="E25" s="116">
        <v>770400</v>
      </c>
      <c r="F25" s="17">
        <v>1</v>
      </c>
      <c r="G25" s="15">
        <f t="shared" si="0"/>
        <v>770.4</v>
      </c>
    </row>
    <row r="26" spans="1:7">
      <c r="A26" s="19" t="s">
        <v>127</v>
      </c>
      <c r="B26" s="20" t="s">
        <v>128</v>
      </c>
      <c r="C26" s="17" t="s">
        <v>116</v>
      </c>
      <c r="D26" s="17" t="s">
        <v>89</v>
      </c>
      <c r="E26" s="116">
        <v>13980000</v>
      </c>
      <c r="F26" s="17">
        <v>1</v>
      </c>
      <c r="G26" s="15">
        <f t="shared" si="0"/>
        <v>13980</v>
      </c>
    </row>
    <row r="27" spans="1:7">
      <c r="A27" s="19">
        <v>71241200</v>
      </c>
      <c r="B27" s="20" t="s">
        <v>128</v>
      </c>
      <c r="C27" s="17" t="s">
        <v>132</v>
      </c>
      <c r="D27" s="17" t="s">
        <v>89</v>
      </c>
      <c r="E27" s="116">
        <v>33000000</v>
      </c>
      <c r="F27" s="17">
        <v>1</v>
      </c>
      <c r="G27" s="15">
        <f t="shared" si="0"/>
        <v>33000</v>
      </c>
    </row>
    <row r="28" spans="1:7">
      <c r="A28" s="19">
        <v>71241200</v>
      </c>
      <c r="B28" s="20" t="s">
        <v>128</v>
      </c>
      <c r="C28" s="17" t="s">
        <v>132</v>
      </c>
      <c r="D28" s="17" t="s">
        <v>89</v>
      </c>
      <c r="E28" s="116">
        <v>34000000</v>
      </c>
      <c r="F28" s="17">
        <v>1</v>
      </c>
      <c r="G28" s="15">
        <f t="shared" si="0"/>
        <v>34000</v>
      </c>
    </row>
    <row r="29" spans="1:7">
      <c r="A29" s="19">
        <v>71241200</v>
      </c>
      <c r="B29" s="20" t="s">
        <v>128</v>
      </c>
      <c r="C29" s="17" t="s">
        <v>132</v>
      </c>
      <c r="D29" s="17" t="s">
        <v>89</v>
      </c>
      <c r="E29" s="116">
        <v>39000000</v>
      </c>
      <c r="F29" s="17">
        <v>1</v>
      </c>
      <c r="G29" s="15">
        <f t="shared" si="0"/>
        <v>39000</v>
      </c>
    </row>
    <row r="30" spans="1:7">
      <c r="A30" s="19">
        <v>71241200</v>
      </c>
      <c r="B30" s="20" t="s">
        <v>128</v>
      </c>
      <c r="C30" s="17" t="s">
        <v>132</v>
      </c>
      <c r="D30" s="17" t="s">
        <v>89</v>
      </c>
      <c r="E30" s="116">
        <v>15000000</v>
      </c>
      <c r="F30" s="17">
        <v>1</v>
      </c>
      <c r="G30" s="15">
        <f t="shared" si="0"/>
        <v>15000</v>
      </c>
    </row>
    <row r="31" spans="1:7">
      <c r="A31" s="19" t="s">
        <v>129</v>
      </c>
      <c r="B31" s="20" t="s">
        <v>130</v>
      </c>
      <c r="C31" s="17" t="s">
        <v>118</v>
      </c>
      <c r="D31" s="17" t="s">
        <v>89</v>
      </c>
      <c r="E31" s="116">
        <v>1125600</v>
      </c>
      <c r="F31" s="17">
        <v>1</v>
      </c>
      <c r="G31" s="15">
        <f t="shared" si="0"/>
        <v>1125.5999999999999</v>
      </c>
    </row>
    <row r="32" spans="1:7">
      <c r="A32" s="19">
        <v>50531140</v>
      </c>
      <c r="B32" s="20" t="s">
        <v>130</v>
      </c>
      <c r="C32" s="17" t="s">
        <v>132</v>
      </c>
      <c r="D32" s="17" t="s">
        <v>89</v>
      </c>
      <c r="E32" s="116">
        <v>1530000</v>
      </c>
      <c r="F32" s="17">
        <v>1</v>
      </c>
      <c r="G32" s="15">
        <f t="shared" si="0"/>
        <v>1530</v>
      </c>
    </row>
    <row r="33" spans="1:7">
      <c r="A33" s="19">
        <v>50531140</v>
      </c>
      <c r="B33" s="20" t="s">
        <v>130</v>
      </c>
      <c r="C33" s="17" t="s">
        <v>132</v>
      </c>
      <c r="D33" s="17" t="s">
        <v>89</v>
      </c>
      <c r="E33" s="116">
        <v>2175000</v>
      </c>
      <c r="F33" s="17">
        <v>1</v>
      </c>
      <c r="G33" s="15">
        <f t="shared" si="0"/>
        <v>2175</v>
      </c>
    </row>
    <row r="34" spans="1:7">
      <c r="A34" s="19">
        <v>50531140</v>
      </c>
      <c r="B34" s="20" t="s">
        <v>130</v>
      </c>
      <c r="C34" s="17" t="s">
        <v>132</v>
      </c>
      <c r="D34" s="17" t="s">
        <v>89</v>
      </c>
      <c r="E34" s="116">
        <v>1850000</v>
      </c>
      <c r="F34" s="17">
        <v>1</v>
      </c>
      <c r="G34" s="15">
        <f t="shared" si="0"/>
        <v>1850</v>
      </c>
    </row>
    <row r="35" spans="1:7">
      <c r="A35" s="19">
        <v>50531140</v>
      </c>
      <c r="B35" s="20" t="s">
        <v>130</v>
      </c>
      <c r="C35" s="17" t="s">
        <v>132</v>
      </c>
      <c r="D35" s="17" t="s">
        <v>89</v>
      </c>
      <c r="E35" s="116">
        <v>1100000</v>
      </c>
      <c r="F35" s="17">
        <v>1</v>
      </c>
      <c r="G35" s="15">
        <f t="shared" si="0"/>
        <v>1100</v>
      </c>
    </row>
  </sheetData>
  <mergeCells count="15"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  <mergeCell ref="A17:F17"/>
  </mergeCells>
  <pageMargins left="0.28000000000000003" right="0.25" top="0.75" bottom="0.75" header="0.3" footer="0.3"/>
  <pageSetup paperSize="9" orientation="landscape" horizontalDpi="300" verticalDpi="300" r:id="rId1"/>
  <ignoredErrors>
    <ignoredError sqref="A17:F1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2021-04-13T10:27:00Z</cp:lastPrinted>
  <dcterms:created xsi:type="dcterms:W3CDTF">2020-01-16T08:04:10Z</dcterms:created>
  <dcterms:modified xsi:type="dcterms:W3CDTF">2021-11-17T13:24:04Z</dcterms:modified>
</cp:coreProperties>
</file>