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Anahit gujq Arcax\nor tarberak 14.12.2021\"/>
    </mc:Choice>
  </mc:AlternateContent>
  <bookViews>
    <workbookView xWindow="0" yWindow="0" windowWidth="28800" windowHeight="11910" activeTab="3"/>
  </bookViews>
  <sheets>
    <sheet name="1" sheetId="1" r:id="rId1"/>
    <sheet name="2" sheetId="3" r:id="rId2"/>
    <sheet name="3" sheetId="7" r:id="rId3"/>
    <sheet name="4" sheetId="8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2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mas" localSheetId="2">#REF!</definedName>
    <definedName name="mas">#REF!</definedName>
    <definedName name="mass" localSheetId="2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3">'4'!$A$1:$C$45</definedName>
    <definedName name="x" localSheetId="2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4" i="8" l="1"/>
  <c r="C44" i="8"/>
  <c r="C34" i="8"/>
  <c r="C43" i="7"/>
  <c r="C33" i="7"/>
  <c r="G37" i="3"/>
  <c r="D19" i="1"/>
  <c r="D25" i="1"/>
  <c r="B28" i="8" l="1"/>
  <c r="B27" i="7"/>
  <c r="F30" i="3"/>
  <c r="G44" i="3" l="1"/>
  <c r="G43" i="3" s="1"/>
  <c r="G42" i="3" s="1"/>
  <c r="G40" i="3" s="1"/>
  <c r="G38" i="3" s="1"/>
  <c r="G36" i="3"/>
  <c r="G35" i="3" s="1"/>
  <c r="G34" i="3" s="1"/>
  <c r="G32" i="3" s="1"/>
  <c r="G30" i="3" s="1"/>
  <c r="G29" i="3"/>
  <c r="D12" i="1"/>
  <c r="E22" i="3" l="1"/>
  <c r="C20" i="1"/>
  <c r="D11" i="1" l="1"/>
  <c r="D9" i="1" s="1"/>
  <c r="C23" i="7" l="1"/>
  <c r="G28" i="3"/>
  <c r="G26" i="3" l="1"/>
  <c r="G24" i="3" l="1"/>
  <c r="G22" i="3" l="1"/>
  <c r="G20" i="3" s="1"/>
  <c r="G17" i="3" l="1"/>
  <c r="G15" i="3" l="1"/>
  <c r="G13" i="3" l="1"/>
  <c r="G11" i="3" s="1"/>
</calcChain>
</file>

<file path=xl/sharedStrings.xml><?xml version="1.0" encoding="utf-8"?>
<sst xmlns="http://schemas.openxmlformats.org/spreadsheetml/2006/main" count="197" uniqueCount="89">
  <si>
    <t>Հավելված N 1</t>
  </si>
  <si>
    <t>այդ թվում՝</t>
  </si>
  <si>
    <t>______________ ի    ___Ն որոշման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</si>
  <si>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</si>
  <si>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</si>
  <si>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</si>
  <si>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</si>
  <si>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</si>
  <si>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</si>
  <si>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</si>
  <si>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</si>
  <si>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</si>
  <si>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</si>
  <si>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02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</si>
  <si>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</si>
  <si>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</si>
  <si>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</si>
  <si>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</si>
  <si>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</si>
  <si>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</si>
  <si>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</si>
  <si>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</si>
  <si>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</si>
  <si>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</si>
  <si>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</si>
  <si>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</si>
  <si>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</si>
  <si>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Հավելված N 4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</si>
  <si>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</si>
  <si>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</si>
  <si>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</si>
  <si>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</si>
  <si>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</si>
  <si>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</si>
  <si>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Արդյունքի չափորոշիչներ </t>
  </si>
  <si>
    <t xml:space="preserve"> Միջոցառման վրա կատարվող ծախսը (հազար դրամ) </t>
  </si>
  <si>
    <t xml:space="preserve">ՀՀ կառավարության  2021 թվականի </t>
  </si>
  <si>
    <t xml:space="preserve"> ՀՀ  աշխատանքի և սոցիալական հարցերի նախարարություն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</si>
  <si>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</si>
  <si>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</si>
  <si>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</si>
  <si>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Ծրագրի միջոցառումներ</t>
  </si>
  <si>
    <t>ՍՈՑԻԱԼԱԿԱՆ ՊԱՇՏՊԱՆՈՒԹՅՈՒՆ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</si>
  <si>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</si>
  <si>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</si>
  <si>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</si>
  <si>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</si>
  <si>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- Այլ նպաստներ բյուջեից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</si>
  <si>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</si>
  <si>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</si>
  <si>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</si>
  <si>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</si>
  <si>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</si>
  <si>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ՄԱՍ 1. ՊԵՏԱԿԱՆ ՄԱՐՄՆԻ ԳԾՈՎ ԱՐԴՅՈՒՆՔԱՅԻՆ (ԿԱՏԱՐՈՂԱԿԱՆ) ՑՈՒՑԱՆԻՇՆԵՐԸ </t>
  </si>
  <si>
    <t>հազար դրամ</t>
  </si>
  <si>
    <t>Ցուցանիշների փոփոխություն (ավելացումները նշված են դրական նշանով իսկ պակասեցումները փակագծերում)</t>
  </si>
  <si>
    <t>Ցուցանիշների փոփոխությունը 
(ավելացումները նշված են դրական նշանով, իսկ նվազեցումները՝ փակագծերում)</t>
  </si>
  <si>
    <t>ՀՀ  աշխատանքի և սոցիալական հարցերի նախարարության միասնական սոցիալական  ծառայություն</t>
  </si>
  <si>
    <t>Արցախի Հանրապետությունից տեղահանված կամ Արցախի Հանրապետությունում բնակելի անշարժ գույքը կորցրած քաղաքացիներին (Կառավարության 2020 թվականի նոյեմբերի 21-ի N 1820-Լ  կամ Հայաստանի Հանրապետության կառավարության 2020 թվականի դեկտեմբերի 10-ի N 2021-Լ որոշումներով հաստատված միջոցառումների շրջանակներում վճարման ցուցակներ ներառված) 4 ամիս ժամկետով աջակցության տրամադրում</t>
  </si>
  <si>
    <t xml:space="preserve"> Արցախի Հանրապետությունից տեղահանված կամ Արցախի Հանրապետությունում բնակելի անշարժ գույքը կորցրած քաղաքացիներին 4 ամիս ժամկետով աջակցություն</t>
  </si>
  <si>
    <t>Արցախի Հանրապետությունից տեղահանված կամ Արցախի Հանրապետությունում բնակելի անշարժ գույքը կորցրած քաղաքացիներին 4 ամիս ժամկետով աջակցություն</t>
  </si>
  <si>
    <t>Կառավարության 2020 թվականի նոյեմբերի 21-ի N 1820-Լ  կամ Հայաստանի Հանրապետության կառավարության 2020 թվականի դեկտեմբերի 10-ի N 2021-Լ որոշումներով հաստատված միջոցառումների շրջանակներում վճարման ցուցակներ ներառված Արցախում բնակվող քաղաքացիներ</t>
  </si>
  <si>
    <t>շահառուների թիվ</t>
  </si>
  <si>
    <t>Հավելված N 2</t>
  </si>
  <si>
    <t>Ցուցանիշների փոփոխությունը 
(ավելացումները նշված են դրական նշանով)</t>
  </si>
  <si>
    <t>ՀՀ աշխատանքի և սոցիալական հարցերի
նախարարության միասնական սոցիալական  ծառայություն</t>
  </si>
  <si>
    <t>Ադրբեջանի կողմից 2020 թվականի սեպտեմբերի 27-ին սանձազերծված պատերազմական գործողությունների հետևանքով տեղահանված և փաստացի Հայաստանի Հանրապետությունում գտնվող՝ Արցախում հաշվառված քաղաքացիներին սոցիալական աջակցության  տրամադրում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</si>
  <si>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</t>
  </si>
  <si>
    <t xml:space="preserve"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տրամադրում՝ հյուրընկալի կողմից էլեկտրոնային եղանակով ներկայացվող դիմումի հիման վրա
</t>
  </si>
  <si>
    <t xml:space="preserve"> այդ թվում` ըստ կատարողների</t>
  </si>
  <si>
    <t xml:space="preserve">ՀՀ աշխատանքի և սոցիալական հարցերի նախարարության միասնական սոցիալական ծառայություն </t>
  </si>
  <si>
    <t xml:space="preserve">ՍՈՑԻԱԼԱԿԱՆ ՆՊԱՍՏՆԵՐ ԵՎ ԿԵՆՍԱԹՈՇԱԿՆԵՐ </t>
  </si>
  <si>
    <t xml:space="preserve"> - Այլ նպաստներ բյուջեից </t>
  </si>
  <si>
    <t xml:space="preserve"> Ծրագրի դասիչը` </t>
  </si>
  <si>
    <t>Ցուցանիշների փոփոխությունը
(ավելացումները նշված են դրական նշանով)</t>
  </si>
  <si>
    <t xml:space="preserve"> Տարի </t>
  </si>
  <si>
    <t xml:space="preserve"> Շահառուների ընտրության
չափանիշները</t>
  </si>
  <si>
    <t xml:space="preserve">ՀՀ կառավարության 2020 թ․ նոյեմբերի 18-ի N 1813-Լ
որոշման պահանջներին համապատասխան </t>
  </si>
  <si>
    <t xml:space="preserve"> Արդյունքի չափորոշիչներ </t>
  </si>
  <si>
    <t xml:space="preserve"> Փոխհատուցում ստացող շահառուների թվաքանակ </t>
  </si>
  <si>
    <t>Շահառուների ընտրության
չափանիշները</t>
  </si>
  <si>
    <t xml:space="preserve"> ՀՀ կառավարության 2020 թվականի դեկտեմբերի 17-ի
N 2072-Լ որոշման պահանջներին համապատասխան 
</t>
  </si>
  <si>
    <t xml:space="preserve">Շահառուների թվաքանակ </t>
  </si>
  <si>
    <t xml:space="preserve"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վեցամսյա սոցիալական աջակցության տրամադրում՝ հյուրընկալի կողմից էլեկտրոնային եղանակով ներկայացվող դիմումի </t>
  </si>
  <si>
    <t>ՀԱՅԱՍՏԱՆԻ ՀԱՆՐԱՊԵՏՈՒԹՅԱՆ ԿԱՌԱՎԱՐՈՒԹՅԱՆ 2020 ԹՎԱԿԱՆԻ ԴԵԿՏԵՄԲԵՐԻ 30-Ի N 2215-Ն ՈՐՈՇՄԱՆ
NN 3 ԵՎ 4 ՀԱՎԵԼՎԱԾՆԵՐՈՒՄ ԿԱՏԱՐՎՈՂ ՓՈՓՈԽՈՒԹՅՈՒՆՆԵՐԸ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</si>
  <si>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
</t>
  </si>
  <si>
    <t xml:space="preserve">ՀԱՅԱՍՏԱՆԻ ՀԱՆՐԱՊԵՏՈՒԹՅԱՆ ԿԱՌԱՎԱՐՈՒԹՅԱՆ 2020 ԹՎԱԿԱՆԻ ԴԵԿՏԵՄԲԵՐԻ 30-Ի N 2215-Ն ՈՐՈՇՄԱՆ N 9 ՀԱՎԵԼՎԱԾԻ N 9.16  ԱՂՅՈՒՍԱԿՈՒՄ ԿԱՏԱՐՎՈՂ ՓՈՓՈԽՈՒԹՅՈՒՆՆԵՐԸ </t>
  </si>
  <si>
    <t xml:space="preserve"> ՀԱՅԱՍՏԱՆԻ ՀԱՆՐԱՊԵՏՈՒԹՅԱՆ ԿԱՌԱՎԱՐՈՒԹՅԱՆ 2020 ԹՎԱԿԱՆԻ ԴԵԿՏԵՄԲԵՐԻ 30-Ի ԹԻՎ 2215-Ն ՈՐՈՇՄԱՆ N 9.1 ՀԱՎԵԼՎԱԾԻ   N 9.1.20   ԱՂՅՈՒՍԱԿՈՒՄ ԿԱՏԱՐՎՈՂ ՓՈՓՈԽՈՒԹՅՈՒՆՆԵՐԸ </t>
  </si>
  <si>
    <t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</si>
</sst>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#,##0.0"/>
    <numFmt numFmtId="169" formatCode="0_);\(0\)"/>
    <numFmt numFmtId="170" formatCode="0.0000"/>
    <numFmt numFmtId="171" formatCode="_-* #,##0.00_р_._-;\-* #,##0.00_р_._-;_-* &quot;-&quot;??_р_._-;_-@_-"/>
    <numFmt numFmtId="172" formatCode="_-* #,##0.00_-;\-* #,##0.00_-;_-* &quot;-&quot;??_-;_-@_-"/>
    <numFmt numFmtId="173" formatCode="_-* #,##0.00\ _դ_ր_._-;\-* #,##0.00\ _դ_ր_._-;_-* &quot;-&quot;??\ _դ_ր_._-;_-@_-"/>
    <numFmt numFmtId="174" formatCode="_-* #,##0.00\ _֏_-;\-* #,##0.00\ _֏_-;_-* &quot;-&quot;??\ _֏_-;_-@_-"/>
    <numFmt numFmtId="175" formatCode="General_)"/>
    <numFmt numFmtId="176" formatCode="_-* #,##0.00\ _₽_-;\-* #,##0.00\ _₽_-;_-* &quot;-&quot;??\ _₽_-;_-@_-"/>
    <numFmt numFmtId="177" formatCode="_(* #,##0_);_(* \(#,##0\);_(* &quot;-&quot;??_);_(@_)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2"/>
      <color theme="1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sz val="12"/>
      <color indexed="8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b/>
      <sz val="10"/>
      <color indexed="12"/>
      <name val="Arial Cyr"/>
      <family val="2"/>
      <charset val="204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2">
    <xf numFmtId="0" fontId="0" fillId="0" borderId="0"/>
    <xf numFmtId="43" fontId="10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165" fontId="9" fillId="0" borderId="0" applyFill="0" applyBorder="0" applyProtection="0">
      <alignment horizontal="right" vertical="top"/>
    </xf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22" fillId="0" borderId="8" applyNumberFormat="0" applyFill="0" applyAlignment="0" applyProtection="0"/>
    <xf numFmtId="0" fontId="23" fillId="8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33" borderId="0" applyNumberFormat="0" applyBorder="0" applyAlignment="0" applyProtection="0"/>
    <xf numFmtId="0" fontId="28" fillId="0" borderId="0"/>
    <xf numFmtId="167" fontId="7" fillId="0" borderId="0" applyFon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0" fontId="32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4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5" fillId="5" borderId="0" applyNumberFormat="0" applyBorder="0" applyAlignment="0" applyProtection="0"/>
    <xf numFmtId="0" fontId="8" fillId="0" borderId="0">
      <alignment horizontal="left" vertical="top" wrapText="1"/>
    </xf>
    <xf numFmtId="43" fontId="7" fillId="0" borderId="0" applyFont="0" applyFill="0" applyBorder="0" applyAlignment="0" applyProtection="0"/>
    <xf numFmtId="0" fontId="4" fillId="9" borderId="10" applyNumberFormat="0" applyFont="0" applyAlignment="0" applyProtection="0"/>
    <xf numFmtId="165" fontId="8" fillId="0" borderId="0" applyFill="0" applyBorder="0" applyProtection="0">
      <alignment horizontal="right" vertical="top"/>
    </xf>
    <xf numFmtId="0" fontId="36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31" fillId="0" borderId="0"/>
    <xf numFmtId="0" fontId="3" fillId="0" borderId="0"/>
    <xf numFmtId="43" fontId="3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2" fillId="0" borderId="0"/>
    <xf numFmtId="167" fontId="7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0" fontId="2" fillId="0" borderId="0"/>
    <xf numFmtId="0" fontId="37" fillId="34" borderId="0" applyNumberFormat="0" applyBorder="0" applyAlignment="0" applyProtection="0"/>
    <xf numFmtId="0" fontId="37" fillId="36" borderId="0" applyNumberFormat="0" applyBorder="0" applyAlignment="0" applyProtection="0"/>
    <xf numFmtId="0" fontId="37" fillId="38" borderId="0" applyNumberFormat="0" applyBorder="0" applyAlignment="0" applyProtection="0"/>
    <xf numFmtId="0" fontId="37" fillId="34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1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3" borderId="0" applyNumberFormat="0" applyBorder="0" applyAlignment="0" applyProtection="0"/>
    <xf numFmtId="0" fontId="38" fillId="47" borderId="0" applyNumberFormat="0" applyBorder="0" applyAlignment="0" applyProtection="0"/>
    <xf numFmtId="0" fontId="39" fillId="35" borderId="0" applyNumberFormat="0" applyBorder="0" applyAlignment="0" applyProtection="0"/>
    <xf numFmtId="0" fontId="40" fillId="48" borderId="14" applyNumberFormat="0" applyAlignment="0" applyProtection="0"/>
    <xf numFmtId="0" fontId="41" fillId="49" borderId="15" applyNumberFormat="0" applyAlignment="0" applyProtection="0"/>
    <xf numFmtId="171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14" applyNumberFormat="0" applyAlignment="0" applyProtection="0"/>
    <xf numFmtId="0" fontId="48" fillId="0" borderId="19" applyNumberFormat="0" applyFill="0" applyAlignment="0" applyProtection="0"/>
    <xf numFmtId="0" fontId="49" fillId="42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2" fillId="0" borderId="0"/>
    <xf numFmtId="0" fontId="31" fillId="0" borderId="0"/>
    <xf numFmtId="0" fontId="31" fillId="0" borderId="0"/>
    <xf numFmtId="0" fontId="31" fillId="38" borderId="20" applyNumberFormat="0" applyFont="0" applyAlignment="0" applyProtection="0"/>
    <xf numFmtId="0" fontId="50" fillId="48" borderId="21" applyNumberFormat="0" applyAlignment="0" applyProtection="0"/>
    <xf numFmtId="9" fontId="3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22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31" fillId="0" borderId="0"/>
    <xf numFmtId="0" fontId="56" fillId="0" borderId="0"/>
    <xf numFmtId="0" fontId="1" fillId="0" borderId="0"/>
    <xf numFmtId="0" fontId="31" fillId="0" borderId="0"/>
    <xf numFmtId="0" fontId="31" fillId="0" borderId="0"/>
    <xf numFmtId="0" fontId="57" fillId="5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5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8" fillId="50" borderId="0" applyNumberFormat="0" applyBorder="0" applyAlignment="0" applyProtection="0"/>
    <xf numFmtId="0" fontId="1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7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8" fillId="35" borderId="0" applyNumberFormat="0" applyBorder="0" applyAlignment="0" applyProtection="0"/>
    <xf numFmtId="0" fontId="10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8" fillId="37" borderId="0" applyNumberFormat="0" applyBorder="0" applyAlignment="0" applyProtection="0"/>
    <xf numFmtId="0" fontId="10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7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7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8" fillId="51" borderId="0" applyNumberFormat="0" applyBorder="0" applyAlignment="0" applyProtection="0"/>
    <xf numFmtId="0" fontId="10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7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8" fillId="39" borderId="0" applyNumberFormat="0" applyBorder="0" applyAlignment="0" applyProtection="0"/>
    <xf numFmtId="0" fontId="10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7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7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8" fillId="34" borderId="0" applyNumberFormat="0" applyBorder="0" applyAlignment="0" applyProtection="0"/>
    <xf numFmtId="0" fontId="10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7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7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8" fillId="40" borderId="0" applyNumberFormat="0" applyBorder="0" applyAlignment="0" applyProtection="0"/>
    <xf numFmtId="0" fontId="1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7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7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8" fillId="36" borderId="0" applyNumberFormat="0" applyBorder="0" applyAlignment="0" applyProtection="0"/>
    <xf numFmtId="0" fontId="10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7" fillId="5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7" fillId="52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8" fillId="52" borderId="0" applyNumberFormat="0" applyBorder="0" applyAlignment="0" applyProtection="0"/>
    <xf numFmtId="0" fontId="10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7" fillId="5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7" fillId="5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8" fillId="51" borderId="0" applyNumberFormat="0" applyBorder="0" applyAlignment="0" applyProtection="0"/>
    <xf numFmtId="0" fontId="10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7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8" fillId="40" borderId="0" applyNumberFormat="0" applyBorder="0" applyAlignment="0" applyProtection="0"/>
    <xf numFmtId="0" fontId="10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5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5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8" fillId="53" borderId="0" applyNumberFormat="0" applyBorder="0" applyAlignment="0" applyProtection="0"/>
    <xf numFmtId="0" fontId="10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60" fillId="13" borderId="0" applyNumberFormat="0" applyBorder="0" applyAlignment="0" applyProtection="0"/>
    <xf numFmtId="0" fontId="27" fillId="13" borderId="0" applyNumberFormat="0" applyBorder="0" applyAlignment="0" applyProtection="0"/>
    <xf numFmtId="0" fontId="59" fillId="36" borderId="0" applyNumberFormat="0" applyBorder="0" applyAlignment="0" applyProtection="0"/>
    <xf numFmtId="0" fontId="59" fillId="36" borderId="0" applyNumberFormat="0" applyBorder="0" applyAlignment="0" applyProtection="0"/>
    <xf numFmtId="0" fontId="60" fillId="17" borderId="0" applyNumberFormat="0" applyBorder="0" applyAlignment="0" applyProtection="0"/>
    <xf numFmtId="0" fontId="27" fillId="1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60" fillId="21" borderId="0" applyNumberFormat="0" applyBorder="0" applyAlignment="0" applyProtection="0"/>
    <xf numFmtId="0" fontId="27" fillId="21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60" fillId="25" borderId="0" applyNumberFormat="0" applyBorder="0" applyAlignment="0" applyProtection="0"/>
    <xf numFmtId="0" fontId="27" fillId="25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60" fillId="29" borderId="0" applyNumberFormat="0" applyBorder="0" applyAlignment="0" applyProtection="0"/>
    <xf numFmtId="0" fontId="27" fillId="29" borderId="0" applyNumberFormat="0" applyBorder="0" applyAlignment="0" applyProtection="0"/>
    <xf numFmtId="0" fontId="59" fillId="56" borderId="0" applyNumberFormat="0" applyBorder="0" applyAlignment="0" applyProtection="0"/>
    <xf numFmtId="0" fontId="59" fillId="56" borderId="0" applyNumberFormat="0" applyBorder="0" applyAlignment="0" applyProtection="0"/>
    <xf numFmtId="0" fontId="60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60" fillId="10" borderId="0" applyNumberFormat="0" applyBorder="0" applyAlignment="0" applyProtection="0"/>
    <xf numFmtId="0" fontId="27" fillId="10" borderId="0" applyNumberFormat="0" applyBorder="0" applyAlignment="0" applyProtection="0"/>
    <xf numFmtId="0" fontId="59" fillId="44" borderId="0" applyNumberFormat="0" applyBorder="0" applyAlignment="0" applyProtection="0"/>
    <xf numFmtId="0" fontId="59" fillId="44" borderId="0" applyNumberFormat="0" applyBorder="0" applyAlignment="0" applyProtection="0"/>
    <xf numFmtId="0" fontId="60" fillId="14" borderId="0" applyNumberFormat="0" applyBorder="0" applyAlignment="0" applyProtection="0"/>
    <xf numFmtId="0" fontId="27" fillId="14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60" fillId="18" borderId="0" applyNumberFormat="0" applyBorder="0" applyAlignment="0" applyProtection="0"/>
    <xf numFmtId="0" fontId="27" fillId="18" borderId="0" applyNumberFormat="0" applyBorder="0" applyAlignment="0" applyProtection="0"/>
    <xf numFmtId="0" fontId="59" fillId="55" borderId="0" applyNumberFormat="0" applyBorder="0" applyAlignment="0" applyProtection="0"/>
    <xf numFmtId="0" fontId="59" fillId="55" borderId="0" applyNumberFormat="0" applyBorder="0" applyAlignment="0" applyProtection="0"/>
    <xf numFmtId="0" fontId="60" fillId="22" borderId="0" applyNumberFormat="0" applyBorder="0" applyAlignment="0" applyProtection="0"/>
    <xf numFmtId="0" fontId="27" fillId="22" borderId="0" applyNumberFormat="0" applyBorder="0" applyAlignment="0" applyProtection="0"/>
    <xf numFmtId="0" fontId="59" fillId="43" borderId="0" applyNumberFormat="0" applyBorder="0" applyAlignment="0" applyProtection="0"/>
    <xf numFmtId="0" fontId="59" fillId="43" borderId="0" applyNumberFormat="0" applyBorder="0" applyAlignment="0" applyProtection="0"/>
    <xf numFmtId="0" fontId="60" fillId="26" borderId="0" applyNumberFormat="0" applyBorder="0" applyAlignment="0" applyProtection="0"/>
    <xf numFmtId="0" fontId="27" fillId="26" borderId="0" applyNumberFormat="0" applyBorder="0" applyAlignment="0" applyProtection="0"/>
    <xf numFmtId="0" fontId="59" fillId="47" borderId="0" applyNumberFormat="0" applyBorder="0" applyAlignment="0" applyProtection="0"/>
    <xf numFmtId="0" fontId="59" fillId="47" borderId="0" applyNumberFormat="0" applyBorder="0" applyAlignment="0" applyProtection="0"/>
    <xf numFmtId="0" fontId="60" fillId="30" borderId="0" applyNumberFormat="0" applyBorder="0" applyAlignment="0" applyProtection="0"/>
    <xf numFmtId="0" fontId="27" fillId="30" borderId="0" applyNumberFormat="0" applyBorder="0" applyAlignment="0" applyProtection="0"/>
    <xf numFmtId="0" fontId="61" fillId="35" borderId="0" applyNumberFormat="0" applyBorder="0" applyAlignment="0" applyProtection="0"/>
    <xf numFmtId="0" fontId="61" fillId="35" borderId="0" applyNumberFormat="0" applyBorder="0" applyAlignment="0" applyProtection="0"/>
    <xf numFmtId="0" fontId="62" fillId="4" borderId="0" applyNumberFormat="0" applyBorder="0" applyAlignment="0" applyProtection="0"/>
    <xf numFmtId="0" fontId="17" fillId="4" borderId="0" applyNumberFormat="0" applyBorder="0" applyAlignment="0" applyProtection="0"/>
    <xf numFmtId="0" fontId="63" fillId="41" borderId="14" applyNumberFormat="0" applyAlignment="0" applyProtection="0"/>
    <xf numFmtId="0" fontId="63" fillId="41" borderId="14" applyNumberFormat="0" applyAlignment="0" applyProtection="0"/>
    <xf numFmtId="0" fontId="64" fillId="7" borderId="6" applyNumberFormat="0" applyAlignment="0" applyProtection="0"/>
    <xf numFmtId="0" fontId="21" fillId="7" borderId="6" applyNumberFormat="0" applyAlignment="0" applyProtection="0"/>
    <xf numFmtId="0" fontId="65" fillId="49" borderId="15" applyNumberFormat="0" applyAlignment="0" applyProtection="0"/>
    <xf numFmtId="0" fontId="65" fillId="49" borderId="15" applyNumberFormat="0" applyAlignment="0" applyProtection="0"/>
    <xf numFmtId="0" fontId="66" fillId="8" borderId="9" applyNumberFormat="0" applyAlignment="0" applyProtection="0"/>
    <xf numFmtId="0" fontId="23" fillId="8" borderId="9" applyNumberFormat="0" applyAlignment="0" applyProtection="0"/>
    <xf numFmtId="43" fontId="7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1" fillId="0" borderId="0" applyFont="0" applyFill="0" applyBorder="0" applyAlignment="0" applyProtection="0"/>
    <xf numFmtId="173" fontId="8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0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0" fillId="37" borderId="0" applyNumberFormat="0" applyBorder="0" applyAlignment="0" applyProtection="0"/>
    <xf numFmtId="0" fontId="70" fillId="37" borderId="0" applyNumberFormat="0" applyBorder="0" applyAlignment="0" applyProtection="0"/>
    <xf numFmtId="0" fontId="71" fillId="3" borderId="0" applyNumberFormat="0" applyBorder="0" applyAlignment="0" applyProtection="0"/>
    <xf numFmtId="0" fontId="16" fillId="3" borderId="0" applyNumberFormat="0" applyBorder="0" applyAlignment="0" applyProtection="0"/>
    <xf numFmtId="0" fontId="72" fillId="0" borderId="23" applyNumberFormat="0" applyFill="0" applyAlignment="0" applyProtection="0"/>
    <xf numFmtId="0" fontId="72" fillId="0" borderId="23" applyNumberFormat="0" applyFill="0" applyAlignment="0" applyProtection="0"/>
    <xf numFmtId="0" fontId="73" fillId="0" borderId="3" applyNumberFormat="0" applyFill="0" applyAlignment="0" applyProtection="0"/>
    <xf numFmtId="0" fontId="13" fillId="0" borderId="3" applyNumberFormat="0" applyFill="0" applyAlignment="0" applyProtection="0"/>
    <xf numFmtId="0" fontId="74" fillId="0" borderId="17" applyNumberFormat="0" applyFill="0" applyAlignment="0" applyProtection="0"/>
    <xf numFmtId="0" fontId="74" fillId="0" borderId="17" applyNumberFormat="0" applyFill="0" applyAlignment="0" applyProtection="0"/>
    <xf numFmtId="0" fontId="75" fillId="0" borderId="4" applyNumberFormat="0" applyFill="0" applyAlignment="0" applyProtection="0"/>
    <xf numFmtId="0" fontId="14" fillId="0" borderId="4" applyNumberFormat="0" applyFill="0" applyAlignment="0" applyProtection="0"/>
    <xf numFmtId="0" fontId="76" fillId="0" borderId="24" applyNumberFormat="0" applyFill="0" applyAlignment="0" applyProtection="0"/>
    <xf numFmtId="0" fontId="76" fillId="0" borderId="24" applyNumberFormat="0" applyFill="0" applyAlignment="0" applyProtection="0"/>
    <xf numFmtId="0" fontId="77" fillId="0" borderId="5" applyNumberFormat="0" applyFill="0" applyAlignment="0" applyProtection="0"/>
    <xf numFmtId="0" fontId="15" fillId="0" borderId="5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8" fillId="34" borderId="14" applyNumberFormat="0" applyAlignment="0" applyProtection="0"/>
    <xf numFmtId="0" fontId="78" fillId="34" borderId="14" applyNumberFormat="0" applyAlignment="0" applyProtection="0"/>
    <xf numFmtId="0" fontId="79" fillId="6" borderId="6" applyNumberFormat="0" applyAlignment="0" applyProtection="0"/>
    <xf numFmtId="0" fontId="19" fillId="6" borderId="6" applyNumberFormat="0" applyAlignment="0" applyProtection="0"/>
    <xf numFmtId="38" fontId="80" fillId="0" borderId="0"/>
    <xf numFmtId="38" fontId="81" fillId="0" borderId="0"/>
    <xf numFmtId="38" fontId="82" fillId="0" borderId="0"/>
    <xf numFmtId="38" fontId="83" fillId="0" borderId="0"/>
    <xf numFmtId="0" fontId="84" fillId="0" borderId="0"/>
    <xf numFmtId="0" fontId="84" fillId="0" borderId="0"/>
    <xf numFmtId="0" fontId="85" fillId="0" borderId="0"/>
    <xf numFmtId="0" fontId="86" fillId="0" borderId="19" applyNumberFormat="0" applyFill="0" applyAlignment="0" applyProtection="0"/>
    <xf numFmtId="0" fontId="86" fillId="0" borderId="19" applyNumberFormat="0" applyFill="0" applyAlignment="0" applyProtection="0"/>
    <xf numFmtId="0" fontId="87" fillId="0" borderId="8" applyNumberFormat="0" applyFill="0" applyAlignment="0" applyProtection="0"/>
    <xf numFmtId="0" fontId="22" fillId="0" borderId="8" applyNumberFormat="0" applyFill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88" fillId="42" borderId="0" applyNumberFormat="0" applyBorder="0" applyAlignment="0" applyProtection="0"/>
    <xf numFmtId="0" fontId="89" fillId="5" borderId="0" applyNumberFormat="0" applyBorder="0" applyAlignment="0" applyProtection="0"/>
    <xf numFmtId="0" fontId="90" fillId="42" borderId="0" applyNumberFormat="0" applyBorder="0" applyAlignment="0" applyProtection="0"/>
    <xf numFmtId="0" fontId="90" fillId="42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1" fillId="0" borderId="0">
      <alignment horizontal="left" vertical="top" wrapText="1"/>
    </xf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8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1" fontId="92" fillId="0" borderId="0"/>
    <xf numFmtId="1" fontId="92" fillId="0" borderId="0"/>
    <xf numFmtId="0" fontId="10" fillId="0" borderId="0"/>
    <xf numFmtId="0" fontId="33" fillId="0" borderId="0"/>
    <xf numFmtId="0" fontId="31" fillId="0" borderId="0"/>
    <xf numFmtId="1" fontId="92" fillId="0" borderId="0"/>
    <xf numFmtId="1" fontId="92" fillId="0" borderId="0"/>
    <xf numFmtId="0" fontId="54" fillId="0" borderId="0"/>
    <xf numFmtId="0" fontId="30" fillId="0" borderId="0"/>
    <xf numFmtId="0" fontId="31" fillId="0" borderId="0"/>
    <xf numFmtId="0" fontId="30" fillId="0" borderId="0"/>
    <xf numFmtId="0" fontId="93" fillId="0" borderId="0"/>
    <xf numFmtId="0" fontId="10" fillId="0" borderId="0"/>
    <xf numFmtId="0" fontId="7" fillId="0" borderId="0"/>
    <xf numFmtId="0" fontId="31" fillId="0" borderId="0"/>
    <xf numFmtId="0" fontId="54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1" fillId="0" borderId="0"/>
    <xf numFmtId="0" fontId="94" fillId="0" borderId="0"/>
    <xf numFmtId="0" fontId="9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8" borderId="20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1" fillId="9" borderId="10" applyNumberFormat="0" applyFont="0" applyAlignment="0" applyProtection="0"/>
    <xf numFmtId="0" fontId="95" fillId="41" borderId="21" applyNumberFormat="0" applyAlignment="0" applyProtection="0"/>
    <xf numFmtId="0" fontId="95" fillId="41" borderId="21" applyNumberFormat="0" applyAlignment="0" applyProtection="0"/>
    <xf numFmtId="0" fontId="95" fillId="41" borderId="21" applyNumberFormat="0" applyAlignment="0" applyProtection="0"/>
    <xf numFmtId="0" fontId="96" fillId="7" borderId="7" applyNumberFormat="0" applyAlignment="0" applyProtection="0"/>
    <xf numFmtId="0" fontId="20" fillId="7" borderId="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4" fillId="0" borderId="0"/>
    <xf numFmtId="0" fontId="34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7" fillId="0" borderId="25" applyNumberFormat="0" applyFill="0" applyAlignment="0" applyProtection="0"/>
    <xf numFmtId="0" fontId="97" fillId="0" borderId="25" applyNumberFormat="0" applyFill="0" applyAlignment="0" applyProtection="0"/>
    <xf numFmtId="0" fontId="97" fillId="0" borderId="25" applyNumberFormat="0" applyFill="0" applyAlignment="0" applyProtection="0"/>
    <xf numFmtId="0" fontId="98" fillId="0" borderId="11" applyNumberFormat="0" applyFill="0" applyAlignment="0" applyProtection="0"/>
    <xf numFmtId="0" fontId="26" fillId="0" borderId="11" applyNumberFormat="0" applyFill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175" fontId="56" fillId="0" borderId="26">
      <protection locked="0"/>
    </xf>
    <xf numFmtId="0" fontId="19" fillId="6" borderId="6" applyNumberFormat="0" applyAlignment="0" applyProtection="0"/>
    <xf numFmtId="0" fontId="20" fillId="7" borderId="7" applyNumberFormat="0" applyAlignment="0" applyProtection="0"/>
    <xf numFmtId="0" fontId="21" fillId="7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175" fontId="101" fillId="58" borderId="26"/>
    <xf numFmtId="0" fontId="26" fillId="0" borderId="11" applyNumberFormat="0" applyFill="0" applyAlignment="0" applyProtection="0"/>
    <xf numFmtId="0" fontId="23" fillId="8" borderId="9" applyNumberFormat="0" applyAlignment="0" applyProtection="0"/>
    <xf numFmtId="0" fontId="36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" fontId="92" fillId="0" borderId="0"/>
    <xf numFmtId="1" fontId="92" fillId="0" borderId="0"/>
    <xf numFmtId="0" fontId="54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57" fillId="0" borderId="0"/>
    <xf numFmtId="0" fontId="1" fillId="0" borderId="0"/>
    <xf numFmtId="0" fontId="1" fillId="0" borderId="0"/>
    <xf numFmtId="0" fontId="7" fillId="0" borderId="0"/>
    <xf numFmtId="0" fontId="8" fillId="0" borderId="0">
      <alignment horizontal="left" vertical="top" wrapText="1"/>
    </xf>
    <xf numFmtId="0" fontId="30" fillId="0" borderId="0"/>
    <xf numFmtId="0" fontId="32" fillId="0" borderId="0"/>
    <xf numFmtId="0" fontId="103" fillId="0" borderId="0"/>
    <xf numFmtId="0" fontId="10" fillId="0" borderId="0"/>
    <xf numFmtId="0" fontId="7" fillId="0" borderId="0"/>
    <xf numFmtId="0" fontId="7" fillId="0" borderId="0"/>
    <xf numFmtId="0" fontId="17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10" fillId="9" borderId="10" applyNumberFormat="0" applyFont="0" applyAlignment="0" applyProtection="0"/>
    <xf numFmtId="0" fontId="22" fillId="0" borderId="8" applyNumberFormat="0" applyFill="0" applyAlignment="0" applyProtection="0"/>
    <xf numFmtId="0" fontId="104" fillId="0" borderId="0"/>
    <xf numFmtId="0" fontId="2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54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6" fillId="3" borderId="0" applyNumberFormat="0" applyBorder="0" applyAlignment="0" applyProtection="0"/>
  </cellStyleXfs>
  <cellXfs count="127">
    <xf numFmtId="0" fontId="0" fillId="0" borderId="0" xfId="0"/>
    <xf numFmtId="164" fontId="11" fillId="0" borderId="1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6" fontId="11" fillId="2" borderId="0" xfId="0" applyNumberFormat="1" applyFont="1" applyFill="1" applyAlignment="1">
      <alignment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66" fontId="6" fillId="2" borderId="1" xfId="0" applyNumberFormat="1" applyFont="1" applyFill="1" applyBorder="1" applyAlignment="1">
      <alignment vertical="center" wrapText="1"/>
    </xf>
    <xf numFmtId="166" fontId="5" fillId="2" borderId="1" xfId="0" applyNumberFormat="1" applyFont="1" applyFill="1" applyBorder="1" applyAlignment="1">
      <alignment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5" fillId="2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6" fontId="11" fillId="2" borderId="1" xfId="1" applyNumberFormat="1" applyFont="1" applyFill="1" applyBorder="1" applyAlignment="1">
      <alignment horizontal="center" vertical="center" wrapText="1"/>
    </xf>
    <xf numFmtId="166" fontId="5" fillId="0" borderId="1" xfId="4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top" wrapText="1"/>
    </xf>
    <xf numFmtId="166" fontId="5" fillId="0" borderId="1" xfId="0" applyNumberFormat="1" applyFont="1" applyFill="1" applyBorder="1" applyAlignment="1">
      <alignment horizontal="center"/>
    </xf>
    <xf numFmtId="166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74" applyFont="1" applyBorder="1" applyAlignment="1">
      <alignment vertical="center"/>
    </xf>
    <xf numFmtId="0" fontId="12" fillId="0" borderId="1" xfId="74" applyFont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44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6" fontId="11" fillId="2" borderId="0" xfId="0" applyNumberFormat="1" applyFont="1" applyFill="1" applyBorder="1" applyAlignment="1">
      <alignment horizontal="right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11" fillId="0" borderId="0" xfId="74" applyFont="1"/>
    <xf numFmtId="0" fontId="11" fillId="0" borderId="0" xfId="74" applyFont="1" applyAlignment="1">
      <alignment horizontal="center" vertical="center"/>
    </xf>
    <xf numFmtId="0" fontId="11" fillId="0" borderId="0" xfId="75" applyFont="1" applyFill="1" applyAlignment="1">
      <alignment horizontal="left" vertical="top" wrapText="1"/>
    </xf>
    <xf numFmtId="0" fontId="55" fillId="0" borderId="1" xfId="74" applyFont="1" applyBorder="1" applyAlignment="1">
      <alignment horizontal="center" vertical="center" wrapText="1"/>
    </xf>
    <xf numFmtId="0" fontId="55" fillId="0" borderId="1" xfId="74" applyFont="1" applyBorder="1" applyAlignment="1">
      <alignment vertical="center" wrapText="1"/>
    </xf>
    <xf numFmtId="0" fontId="11" fillId="0" borderId="0" xfId="75" applyFont="1" applyFill="1"/>
    <xf numFmtId="0" fontId="11" fillId="0" borderId="0" xfId="75" applyFont="1" applyFill="1" applyBorder="1" applyAlignment="1">
      <alignment horizontal="left" vertical="top" wrapText="1"/>
    </xf>
    <xf numFmtId="168" fontId="11" fillId="0" borderId="0" xfId="75" applyNumberFormat="1" applyFont="1" applyBorder="1" applyAlignment="1">
      <alignment horizontal="center" vertical="center"/>
    </xf>
    <xf numFmtId="170" fontId="11" fillId="0" borderId="0" xfId="75" applyNumberFormat="1" applyFont="1" applyFill="1"/>
    <xf numFmtId="166" fontId="11" fillId="0" borderId="0" xfId="75" applyNumberFormat="1" applyFont="1" applyAlignment="1">
      <alignment vertical="center"/>
    </xf>
    <xf numFmtId="166" fontId="5" fillId="0" borderId="0" xfId="75" applyNumberFormat="1" applyFont="1" applyAlignment="1">
      <alignment horizontal="center" vertical="center" wrapText="1"/>
    </xf>
    <xf numFmtId="166" fontId="5" fillId="0" borderId="2" xfId="75" applyNumberFormat="1" applyFont="1" applyBorder="1" applyAlignment="1">
      <alignment horizontal="center" vertical="center" wrapText="1"/>
    </xf>
    <xf numFmtId="166" fontId="11" fillId="0" borderId="1" xfId="75" applyNumberFormat="1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5" fillId="0" borderId="0" xfId="47" applyFont="1" applyFill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5" fillId="2" borderId="12" xfId="3" applyFont="1" applyFill="1" applyBorder="1" applyAlignment="1">
      <alignment horizontal="left" vertical="top" wrapText="1"/>
    </xf>
    <xf numFmtId="0" fontId="5" fillId="2" borderId="1" xfId="3" applyFont="1" applyFill="1" applyBorder="1" applyAlignment="1">
      <alignment horizontal="left" vertical="top" wrapText="1"/>
    </xf>
    <xf numFmtId="166" fontId="5" fillId="2" borderId="1" xfId="1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2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166" fontId="5" fillId="2" borderId="1" xfId="4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44" applyFont="1" applyFill="1" applyBorder="1" applyAlignment="1">
      <alignment horizontal="left" vertical="top" wrapText="1"/>
    </xf>
    <xf numFmtId="166" fontId="5" fillId="2" borderId="13" xfId="4" applyNumberFormat="1" applyFont="1" applyFill="1" applyBorder="1" applyAlignment="1">
      <alignment horizontal="center" vertical="center"/>
    </xf>
    <xf numFmtId="0" fontId="11" fillId="2" borderId="12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top"/>
    </xf>
    <xf numFmtId="168" fontId="11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11" fillId="0" borderId="0" xfId="75" applyFont="1"/>
    <xf numFmtId="0" fontId="11" fillId="0" borderId="0" xfId="74" applyFont="1" applyAlignment="1"/>
    <xf numFmtId="166" fontId="11" fillId="2" borderId="1" xfId="0" applyNumberFormat="1" applyFont="1" applyFill="1" applyBorder="1" applyAlignment="1">
      <alignment horizontal="center" vertical="center" wrapText="1"/>
    </xf>
    <xf numFmtId="166" fontId="5" fillId="0" borderId="0" xfId="75" applyNumberFormat="1" applyFont="1" applyBorder="1" applyAlignment="1">
      <alignment horizontal="left" vertical="center" wrapText="1"/>
    </xf>
    <xf numFmtId="166" fontId="5" fillId="2" borderId="0" xfId="76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166" fontId="11" fillId="0" borderId="1" xfId="75" applyNumberFormat="1" applyFont="1" applyBorder="1" applyAlignment="1">
      <alignment horizontal="center" vertical="center" wrapText="1"/>
    </xf>
    <xf numFmtId="37" fontId="11" fillId="0" borderId="1" xfId="75" applyNumberFormat="1" applyFont="1" applyBorder="1" applyAlignment="1">
      <alignment horizontal="center" vertical="center"/>
    </xf>
    <xf numFmtId="166" fontId="5" fillId="2" borderId="1" xfId="76" applyNumberFormat="1" applyFont="1" applyFill="1" applyBorder="1" applyAlignment="1">
      <alignment horizontal="center" vertical="center"/>
    </xf>
    <xf numFmtId="0" fontId="11" fillId="0" borderId="1" xfId="75" applyFont="1" applyBorder="1" applyAlignment="1">
      <alignment horizontal="center" vertical="top" wrapText="1"/>
    </xf>
    <xf numFmtId="0" fontId="11" fillId="2" borderId="1" xfId="74" applyFont="1" applyFill="1" applyBorder="1" applyAlignment="1">
      <alignment vertical="top" wrapText="1"/>
    </xf>
    <xf numFmtId="0" fontId="5" fillId="0" borderId="0" xfId="74" applyFont="1" applyFill="1" applyBorder="1" applyAlignment="1">
      <alignment vertical="top"/>
    </xf>
    <xf numFmtId="166" fontId="11" fillId="0" borderId="1" xfId="75" applyNumberFormat="1" applyFont="1" applyBorder="1" applyAlignment="1">
      <alignment horizontal="left" vertical="center" wrapText="1"/>
    </xf>
    <xf numFmtId="169" fontId="5" fillId="2" borderId="1" xfId="75" quotePrefix="1" applyNumberFormat="1" applyFont="1" applyFill="1" applyBorder="1" applyAlignment="1">
      <alignment horizontal="left" vertical="center" wrapText="1"/>
    </xf>
    <xf numFmtId="166" fontId="11" fillId="0" borderId="12" xfId="75" applyNumberFormat="1" applyFont="1" applyBorder="1" applyAlignment="1">
      <alignment horizontal="left" vertical="center" wrapText="1"/>
    </xf>
    <xf numFmtId="0" fontId="11" fillId="0" borderId="0" xfId="74" applyFont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0" fontId="106" fillId="0" borderId="1" xfId="0" applyFont="1" applyFill="1" applyBorder="1" applyAlignment="1">
      <alignment horizontal="left" vertical="top" wrapText="1"/>
    </xf>
    <xf numFmtId="0" fontId="105" fillId="0" borderId="1" xfId="0" applyFont="1" applyFill="1" applyBorder="1" applyAlignment="1">
      <alignment horizontal="left" vertical="top" wrapText="1"/>
    </xf>
    <xf numFmtId="0" fontId="105" fillId="0" borderId="1" xfId="0" applyFont="1" applyBorder="1" applyAlignment="1">
      <alignment horizontal="left" vertical="top" wrapText="1"/>
    </xf>
    <xf numFmtId="0" fontId="105" fillId="2" borderId="1" xfId="0" applyFont="1" applyFill="1" applyBorder="1" applyAlignment="1">
      <alignment horizontal="left" vertical="top" wrapText="1"/>
    </xf>
    <xf numFmtId="165" fontId="105" fillId="0" borderId="1" xfId="71" applyNumberFormat="1" applyFont="1" applyFill="1" applyBorder="1" applyAlignment="1">
      <alignment vertical="top"/>
    </xf>
    <xf numFmtId="166" fontId="11" fillId="2" borderId="0" xfId="0" applyNumberFormat="1" applyFont="1" applyFill="1" applyBorder="1" applyAlignment="1">
      <alignment horizontal="center" vertical="center" wrapText="1"/>
    </xf>
    <xf numFmtId="165" fontId="105" fillId="0" borderId="1" xfId="71" applyNumberFormat="1" applyFont="1" applyBorder="1" applyAlignment="1">
      <alignment horizontal="center" vertical="top"/>
    </xf>
    <xf numFmtId="165" fontId="105" fillId="0" borderId="1" xfId="71" applyNumberFormat="1" applyFont="1" applyFill="1" applyBorder="1" applyAlignment="1">
      <alignment horizontal="center" vertical="top"/>
    </xf>
    <xf numFmtId="165" fontId="105" fillId="2" borderId="1" xfId="71" applyNumberFormat="1" applyFont="1" applyFill="1" applyBorder="1" applyAlignment="1">
      <alignment horizontal="center" vertical="top"/>
    </xf>
    <xf numFmtId="0" fontId="106" fillId="2" borderId="1" xfId="0" applyFont="1" applyFill="1" applyBorder="1" applyAlignment="1">
      <alignment horizontal="left" vertical="top" wrapText="1"/>
    </xf>
    <xf numFmtId="0" fontId="105" fillId="2" borderId="1" xfId="0" applyFont="1" applyFill="1" applyBorder="1" applyAlignment="1">
      <alignment horizontal="center" vertical="top" wrapText="1"/>
    </xf>
    <xf numFmtId="177" fontId="107" fillId="2" borderId="1" xfId="0" applyNumberFormat="1" applyFont="1" applyFill="1" applyBorder="1" applyAlignment="1">
      <alignment horizontal="right" vertical="center" shrinkToFit="1"/>
    </xf>
    <xf numFmtId="165" fontId="106" fillId="2" borderId="1" xfId="71" applyNumberFormat="1" applyFont="1" applyFill="1" applyBorder="1" applyAlignment="1">
      <alignment horizontal="right" vertical="top"/>
    </xf>
    <xf numFmtId="0" fontId="105" fillId="2" borderId="0" xfId="0" applyFont="1" applyFill="1" applyBorder="1" applyAlignment="1">
      <alignment horizontal="left" vertical="top" wrapText="1"/>
    </xf>
    <xf numFmtId="165" fontId="106" fillId="2" borderId="0" xfId="71" applyNumberFormat="1" applyFont="1" applyFill="1" applyBorder="1" applyAlignment="1">
      <alignment horizontal="right" vertical="top"/>
    </xf>
    <xf numFmtId="0" fontId="105" fillId="2" borderId="0" xfId="0" applyFont="1" applyFill="1" applyAlignment="1">
      <alignment horizontal="left" vertical="top" wrapText="1"/>
    </xf>
    <xf numFmtId="0" fontId="11" fillId="0" borderId="0" xfId="74" applyFont="1" applyAlignment="1">
      <alignment horizontal="center"/>
    </xf>
    <xf numFmtId="0" fontId="11" fillId="0" borderId="0" xfId="75" applyFont="1" applyFill="1" applyAlignment="1">
      <alignment horizontal="center"/>
    </xf>
    <xf numFmtId="165" fontId="106" fillId="2" borderId="1" xfId="71" applyNumberFormat="1" applyFont="1" applyFill="1" applyBorder="1" applyAlignment="1">
      <alignment horizontal="center" vertical="top"/>
    </xf>
    <xf numFmtId="165" fontId="106" fillId="2" borderId="0" xfId="71" applyNumberFormat="1" applyFont="1" applyFill="1" applyBorder="1" applyAlignment="1">
      <alignment horizontal="center" vertical="top"/>
    </xf>
    <xf numFmtId="0" fontId="11" fillId="0" borderId="0" xfId="75" applyFont="1" applyAlignment="1">
      <alignment horizontal="center"/>
    </xf>
    <xf numFmtId="166" fontId="11" fillId="0" borderId="0" xfId="0" applyNumberFormat="1" applyFont="1" applyAlignment="1">
      <alignment vertical="center" wrapText="1"/>
    </xf>
    <xf numFmtId="0" fontId="105" fillId="0" borderId="29" xfId="0" applyFont="1" applyFill="1" applyBorder="1" applyAlignment="1">
      <alignment horizontal="center" vertical="top" wrapText="1"/>
    </xf>
    <xf numFmtId="0" fontId="105" fillId="0" borderId="2" xfId="0" applyFont="1" applyFill="1" applyBorder="1" applyAlignment="1">
      <alignment horizontal="center" vertical="top" wrapText="1"/>
    </xf>
    <xf numFmtId="0" fontId="105" fillId="0" borderId="30" xfId="0" applyFont="1" applyFill="1" applyBorder="1" applyAlignment="1">
      <alignment horizontal="center" vertical="top" wrapText="1"/>
    </xf>
    <xf numFmtId="0" fontId="6" fillId="0" borderId="29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0" xfId="0" applyFont="1" applyFill="1" applyBorder="1" applyAlignment="1">
      <alignment horizontal="center" vertical="top" wrapText="1"/>
    </xf>
    <xf numFmtId="0" fontId="11" fillId="0" borderId="0" xfId="74" applyFont="1" applyAlignment="1">
      <alignment horizontal="right"/>
    </xf>
    <xf numFmtId="0" fontId="11" fillId="0" borderId="0" xfId="0" applyFont="1" applyAlignment="1">
      <alignment horizontal="center" vertical="center" wrapText="1"/>
    </xf>
    <xf numFmtId="164" fontId="11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center" vertical="center" wrapText="1"/>
    </xf>
    <xf numFmtId="166" fontId="11" fillId="0" borderId="1" xfId="75" applyNumberFormat="1" applyFont="1" applyBorder="1" applyAlignment="1">
      <alignment horizontal="center" vertical="center"/>
    </xf>
    <xf numFmtId="166" fontId="5" fillId="0" borderId="1" xfId="75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0" xfId="47" applyFont="1" applyFill="1" applyAlignment="1">
      <alignment horizontal="center" vertical="center" wrapText="1"/>
    </xf>
    <xf numFmtId="0" fontId="5" fillId="0" borderId="0" xfId="47" applyFont="1" applyFill="1" applyAlignment="1">
      <alignment horizontal="left" vertical="center" wrapText="1"/>
    </xf>
    <xf numFmtId="0" fontId="105" fillId="2" borderId="1" xfId="0" applyFont="1" applyFill="1" applyBorder="1" applyAlignment="1">
      <alignment horizontal="left" vertical="top" wrapText="1"/>
    </xf>
    <xf numFmtId="0" fontId="105" fillId="2" borderId="1" xfId="0" applyFont="1" applyFill="1" applyBorder="1" applyAlignment="1">
      <alignment horizontal="center" vertical="top" wrapText="1"/>
    </xf>
    <xf numFmtId="0" fontId="106" fillId="2" borderId="27" xfId="0" applyFont="1" applyFill="1" applyBorder="1" applyAlignment="1">
      <alignment horizontal="left" vertical="top" wrapText="1"/>
    </xf>
    <xf numFmtId="0" fontId="106" fillId="2" borderId="28" xfId="0" applyFont="1" applyFill="1" applyBorder="1" applyAlignment="1">
      <alignment horizontal="left" vertical="top" wrapText="1"/>
    </xf>
  </cellXfs>
  <cellStyles count="732">
    <cellStyle name="_artabyuje" xfId="139"/>
    <cellStyle name="_artabyuje_3.Havelvacner_N1_12 23.01.2018" xfId="140"/>
    <cellStyle name="20% - Accent1" xfId="21" builtinId="30" customBuiltin="1"/>
    <cellStyle name="20% - Accent1 2" xfId="83"/>
    <cellStyle name="20% - Accent1 2 2" xfId="141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2 5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2 7" xfId="156"/>
    <cellStyle name="20% - Accent1 2 8" xfId="157"/>
    <cellStyle name="20% - Accent1 3" xfId="158"/>
    <cellStyle name="20% - Accent1 4" xfId="159"/>
    <cellStyle name="20% - Accent2" xfId="25" builtinId="34" customBuiltin="1"/>
    <cellStyle name="20% - Accent2 2" xfId="84"/>
    <cellStyle name="20% - Accent2 2 2" xfId="160"/>
    <cellStyle name="20% - Accent2 2 2 2" xfId="161"/>
    <cellStyle name="20% - Accent2 2 2 2 2" xfId="162"/>
    <cellStyle name="20% - Accent2 2 2 2 3" xfId="163"/>
    <cellStyle name="20% - Accent2 2 2 3" xfId="164"/>
    <cellStyle name="20% - Accent2 2 2 4" xfId="165"/>
    <cellStyle name="20% - Accent2 2 2 5" xfId="166"/>
    <cellStyle name="20% - Accent2 2 3" xfId="167"/>
    <cellStyle name="20% - Accent2 2 3 2" xfId="168"/>
    <cellStyle name="20% - Accent2 2 3 3" xfId="169"/>
    <cellStyle name="20% - Accent2 2 4" xfId="170"/>
    <cellStyle name="20% - Accent2 2 4 2" xfId="171"/>
    <cellStyle name="20% - Accent2 2 4 3" xfId="172"/>
    <cellStyle name="20% - Accent2 2 5" xfId="173"/>
    <cellStyle name="20% - Accent2 2 6" xfId="174"/>
    <cellStyle name="20% - Accent2 2 7" xfId="175"/>
    <cellStyle name="20% - Accent2 2 8" xfId="176"/>
    <cellStyle name="20% - Accent2 3" xfId="177"/>
    <cellStyle name="20% - Accent2 4" xfId="178"/>
    <cellStyle name="20% - Accent3" xfId="29" builtinId="38" customBuiltin="1"/>
    <cellStyle name="20% - Accent3 2" xfId="85"/>
    <cellStyle name="20% - Accent3 2 2" xfId="179"/>
    <cellStyle name="20% - Accent3 2 2 2" xfId="180"/>
    <cellStyle name="20% - Accent3 2 2 2 2" xfId="181"/>
    <cellStyle name="20% - Accent3 2 2 2 3" xfId="182"/>
    <cellStyle name="20% - Accent3 2 2 3" xfId="183"/>
    <cellStyle name="20% - Accent3 2 2 4" xfId="184"/>
    <cellStyle name="20% - Accent3 2 2 5" xfId="185"/>
    <cellStyle name="20% - Accent3 2 3" xfId="186"/>
    <cellStyle name="20% - Accent3 2 3 2" xfId="187"/>
    <cellStyle name="20% - Accent3 2 3 3" xfId="188"/>
    <cellStyle name="20% - Accent3 2 4" xfId="189"/>
    <cellStyle name="20% - Accent3 2 4 2" xfId="190"/>
    <cellStyle name="20% - Accent3 2 4 3" xfId="191"/>
    <cellStyle name="20% - Accent3 2 5" xfId="192"/>
    <cellStyle name="20% - Accent3 2 6" xfId="193"/>
    <cellStyle name="20% - Accent3 2 7" xfId="194"/>
    <cellStyle name="20% - Accent3 2 8" xfId="195"/>
    <cellStyle name="20% - Accent3 3" xfId="196"/>
    <cellStyle name="20% - Accent3 4" xfId="197"/>
    <cellStyle name="20% - Accent4" xfId="33" builtinId="42" customBuiltin="1"/>
    <cellStyle name="20% - Accent4 2" xfId="86"/>
    <cellStyle name="20% - Accent4 2 2" xfId="198"/>
    <cellStyle name="20% - Accent4 2 2 2" xfId="199"/>
    <cellStyle name="20% - Accent4 2 2 2 2" xfId="200"/>
    <cellStyle name="20% - Accent4 2 2 2 3" xfId="201"/>
    <cellStyle name="20% - Accent4 2 2 3" xfId="202"/>
    <cellStyle name="20% - Accent4 2 2 4" xfId="203"/>
    <cellStyle name="20% - Accent4 2 2 5" xfId="204"/>
    <cellStyle name="20% - Accent4 2 3" xfId="205"/>
    <cellStyle name="20% - Accent4 2 3 2" xfId="206"/>
    <cellStyle name="20% - Accent4 2 3 3" xfId="207"/>
    <cellStyle name="20% - Accent4 2 4" xfId="208"/>
    <cellStyle name="20% - Accent4 2 4 2" xfId="209"/>
    <cellStyle name="20% - Accent4 2 4 3" xfId="210"/>
    <cellStyle name="20% - Accent4 2 5" xfId="211"/>
    <cellStyle name="20% - Accent4 2 6" xfId="212"/>
    <cellStyle name="20% - Accent4 2 7" xfId="213"/>
    <cellStyle name="20% - Accent4 2 8" xfId="214"/>
    <cellStyle name="20% - Accent4 3" xfId="215"/>
    <cellStyle name="20% - Accent4 4" xfId="216"/>
    <cellStyle name="20% - Accent5" xfId="37" builtinId="46" customBuiltin="1"/>
    <cellStyle name="20% - Accent5 2" xfId="87"/>
    <cellStyle name="20% - Accent5 2 2" xfId="217"/>
    <cellStyle name="20% - Accent5 2 2 2" xfId="218"/>
    <cellStyle name="20% - Accent5 2 2 2 2" xfId="219"/>
    <cellStyle name="20% - Accent5 2 2 2 3" xfId="220"/>
    <cellStyle name="20% - Accent5 2 2 3" xfId="221"/>
    <cellStyle name="20% - Accent5 2 2 4" xfId="222"/>
    <cellStyle name="20% - Accent5 2 2 5" xfId="223"/>
    <cellStyle name="20% - Accent5 2 3" xfId="224"/>
    <cellStyle name="20% - Accent5 2 3 2" xfId="225"/>
    <cellStyle name="20% - Accent5 2 3 3" xfId="226"/>
    <cellStyle name="20% - Accent5 2 4" xfId="227"/>
    <cellStyle name="20% - Accent5 2 4 2" xfId="228"/>
    <cellStyle name="20% - Accent5 2 4 3" xfId="229"/>
    <cellStyle name="20% - Accent5 2 5" xfId="230"/>
    <cellStyle name="20% - Accent5 2 6" xfId="231"/>
    <cellStyle name="20% - Accent5 2 7" xfId="232"/>
    <cellStyle name="20% - Accent5 2 8" xfId="233"/>
    <cellStyle name="20% - Accent5 3" xfId="234"/>
    <cellStyle name="20% - Accent5 4" xfId="235"/>
    <cellStyle name="20% - Accent6" xfId="41" builtinId="50" customBuiltin="1"/>
    <cellStyle name="20% - Accent6 2" xfId="88"/>
    <cellStyle name="20% - Accent6 2 2" xfId="236"/>
    <cellStyle name="20% - Accent6 2 2 2" xfId="237"/>
    <cellStyle name="20% - Accent6 2 2 2 2" xfId="238"/>
    <cellStyle name="20% - Accent6 2 2 2 3" xfId="239"/>
    <cellStyle name="20% - Accent6 2 2 3" xfId="240"/>
    <cellStyle name="20% - Accent6 2 2 4" xfId="241"/>
    <cellStyle name="20% - Accent6 2 2 5" xfId="242"/>
    <cellStyle name="20% - Accent6 2 3" xfId="243"/>
    <cellStyle name="20% - Accent6 2 3 2" xfId="244"/>
    <cellStyle name="20% - Accent6 2 3 3" xfId="245"/>
    <cellStyle name="20% - Accent6 2 4" xfId="246"/>
    <cellStyle name="20% - Accent6 2 4 2" xfId="247"/>
    <cellStyle name="20% - Accent6 2 4 3" xfId="248"/>
    <cellStyle name="20% - Accent6 2 5" xfId="249"/>
    <cellStyle name="20% - Accent6 2 6" xfId="250"/>
    <cellStyle name="20% - Accent6 2 7" xfId="251"/>
    <cellStyle name="20% - Accent6 2 8" xfId="252"/>
    <cellStyle name="20% - Accent6 3" xfId="253"/>
    <cellStyle name="20% - Accent6 4" xfId="254"/>
    <cellStyle name="20% - Акцент1 2" xfId="255"/>
    <cellStyle name="20% - Акцент1 3" xfId="256"/>
    <cellStyle name="20% - Акцент2 2" xfId="257"/>
    <cellStyle name="20% - Акцент2 3" xfId="258"/>
    <cellStyle name="20% - Акцент3 2" xfId="259"/>
    <cellStyle name="20% - Акцент3 3" xfId="260"/>
    <cellStyle name="20% - Акцент4 2" xfId="261"/>
    <cellStyle name="20% - Акцент4 3" xfId="262"/>
    <cellStyle name="20% - Акцент5 2" xfId="263"/>
    <cellStyle name="20% - Акцент5 3" xfId="264"/>
    <cellStyle name="20% - Акцент6 2" xfId="265"/>
    <cellStyle name="20% - Акцент6 3" xfId="266"/>
    <cellStyle name="40% - Accent1" xfId="22" builtinId="31" customBuiltin="1"/>
    <cellStyle name="40% - Accent1 2" xfId="89"/>
    <cellStyle name="40% - Accent1 2 2" xfId="267"/>
    <cellStyle name="40% - Accent1 2 2 2" xfId="268"/>
    <cellStyle name="40% - Accent1 2 2 2 2" xfId="269"/>
    <cellStyle name="40% - Accent1 2 2 2 3" xfId="270"/>
    <cellStyle name="40% - Accent1 2 2 3" xfId="271"/>
    <cellStyle name="40% - Accent1 2 2 4" xfId="272"/>
    <cellStyle name="40% - Accent1 2 2 5" xfId="273"/>
    <cellStyle name="40% - Accent1 2 3" xfId="274"/>
    <cellStyle name="40% - Accent1 2 3 2" xfId="275"/>
    <cellStyle name="40% - Accent1 2 3 3" xfId="276"/>
    <cellStyle name="40% - Accent1 2 4" xfId="277"/>
    <cellStyle name="40% - Accent1 2 4 2" xfId="278"/>
    <cellStyle name="40% - Accent1 2 4 3" xfId="279"/>
    <cellStyle name="40% - Accent1 2 5" xfId="280"/>
    <cellStyle name="40% - Accent1 2 6" xfId="281"/>
    <cellStyle name="40% - Accent1 2 7" xfId="282"/>
    <cellStyle name="40% - Accent1 2 8" xfId="283"/>
    <cellStyle name="40% - Accent1 3" xfId="284"/>
    <cellStyle name="40% - Accent1 4" xfId="285"/>
    <cellStyle name="40% - Accent2" xfId="26" builtinId="35" customBuiltin="1"/>
    <cellStyle name="40% - Accent2 2" xfId="90"/>
    <cellStyle name="40% - Accent2 2 2" xfId="286"/>
    <cellStyle name="40% - Accent2 2 2 2" xfId="287"/>
    <cellStyle name="40% - Accent2 2 2 2 2" xfId="288"/>
    <cellStyle name="40% - Accent2 2 2 2 3" xfId="289"/>
    <cellStyle name="40% - Accent2 2 2 3" xfId="290"/>
    <cellStyle name="40% - Accent2 2 2 4" xfId="291"/>
    <cellStyle name="40% - Accent2 2 2 5" xfId="292"/>
    <cellStyle name="40% - Accent2 2 3" xfId="293"/>
    <cellStyle name="40% - Accent2 2 3 2" xfId="294"/>
    <cellStyle name="40% - Accent2 2 3 3" xfId="295"/>
    <cellStyle name="40% - Accent2 2 4" xfId="296"/>
    <cellStyle name="40% - Accent2 2 4 2" xfId="297"/>
    <cellStyle name="40% - Accent2 2 4 3" xfId="298"/>
    <cellStyle name="40% - Accent2 2 5" xfId="299"/>
    <cellStyle name="40% - Accent2 2 6" xfId="300"/>
    <cellStyle name="40% - Accent2 2 7" xfId="301"/>
    <cellStyle name="40% - Accent2 2 8" xfId="302"/>
    <cellStyle name="40% - Accent2 3" xfId="303"/>
    <cellStyle name="40% - Accent2 4" xfId="304"/>
    <cellStyle name="40% - Accent3" xfId="30" builtinId="39" customBuiltin="1"/>
    <cellStyle name="40% - Accent3 2" xfId="91"/>
    <cellStyle name="40% - Accent3 2 2" xfId="305"/>
    <cellStyle name="40% - Accent3 2 2 2" xfId="306"/>
    <cellStyle name="40% - Accent3 2 2 2 2" xfId="307"/>
    <cellStyle name="40% - Accent3 2 2 2 3" xfId="308"/>
    <cellStyle name="40% - Accent3 2 2 3" xfId="309"/>
    <cellStyle name="40% - Accent3 2 2 4" xfId="310"/>
    <cellStyle name="40% - Accent3 2 2 5" xfId="311"/>
    <cellStyle name="40% - Accent3 2 3" xfId="312"/>
    <cellStyle name="40% - Accent3 2 3 2" xfId="313"/>
    <cellStyle name="40% - Accent3 2 3 3" xfId="314"/>
    <cellStyle name="40% - Accent3 2 4" xfId="315"/>
    <cellStyle name="40% - Accent3 2 4 2" xfId="316"/>
    <cellStyle name="40% - Accent3 2 4 3" xfId="317"/>
    <cellStyle name="40% - Accent3 2 5" xfId="318"/>
    <cellStyle name="40% - Accent3 2 6" xfId="319"/>
    <cellStyle name="40% - Accent3 2 7" xfId="320"/>
    <cellStyle name="40% - Accent3 2 8" xfId="321"/>
    <cellStyle name="40% - Accent3 3" xfId="322"/>
    <cellStyle name="40% - Accent3 4" xfId="323"/>
    <cellStyle name="40% - Accent4" xfId="34" builtinId="43" customBuiltin="1"/>
    <cellStyle name="40% - Accent4 2" xfId="92"/>
    <cellStyle name="40% - Accent4 2 2" xfId="324"/>
    <cellStyle name="40% - Accent4 2 2 2" xfId="325"/>
    <cellStyle name="40% - Accent4 2 2 2 2" xfId="326"/>
    <cellStyle name="40% - Accent4 2 2 2 3" xfId="327"/>
    <cellStyle name="40% - Accent4 2 2 3" xfId="328"/>
    <cellStyle name="40% - Accent4 2 2 4" xfId="329"/>
    <cellStyle name="40% - Accent4 2 2 5" xfId="330"/>
    <cellStyle name="40% - Accent4 2 3" xfId="331"/>
    <cellStyle name="40% - Accent4 2 3 2" xfId="332"/>
    <cellStyle name="40% - Accent4 2 3 3" xfId="333"/>
    <cellStyle name="40% - Accent4 2 4" xfId="334"/>
    <cellStyle name="40% - Accent4 2 4 2" xfId="335"/>
    <cellStyle name="40% - Accent4 2 4 3" xfId="336"/>
    <cellStyle name="40% - Accent4 2 5" xfId="337"/>
    <cellStyle name="40% - Accent4 2 6" xfId="338"/>
    <cellStyle name="40% - Accent4 2 7" xfId="339"/>
    <cellStyle name="40% - Accent4 2 8" xfId="340"/>
    <cellStyle name="40% - Accent4 3" xfId="341"/>
    <cellStyle name="40% - Accent4 4" xfId="342"/>
    <cellStyle name="40% - Accent5" xfId="38" builtinId="47" customBuiltin="1"/>
    <cellStyle name="40% - Accent5 2" xfId="93"/>
    <cellStyle name="40% - Accent5 2 2" xfId="343"/>
    <cellStyle name="40% - Accent5 2 2 2" xfId="344"/>
    <cellStyle name="40% - Accent5 2 2 2 2" xfId="345"/>
    <cellStyle name="40% - Accent5 2 2 2 3" xfId="346"/>
    <cellStyle name="40% - Accent5 2 2 3" xfId="347"/>
    <cellStyle name="40% - Accent5 2 2 4" xfId="348"/>
    <cellStyle name="40% - Accent5 2 2 5" xfId="349"/>
    <cellStyle name="40% - Accent5 2 3" xfId="350"/>
    <cellStyle name="40% - Accent5 2 3 2" xfId="351"/>
    <cellStyle name="40% - Accent5 2 3 3" xfId="352"/>
    <cellStyle name="40% - Accent5 2 4" xfId="353"/>
    <cellStyle name="40% - Accent5 2 4 2" xfId="354"/>
    <cellStyle name="40% - Accent5 2 4 3" xfId="355"/>
    <cellStyle name="40% - Accent5 2 5" xfId="356"/>
    <cellStyle name="40% - Accent5 2 6" xfId="357"/>
    <cellStyle name="40% - Accent5 2 7" xfId="358"/>
    <cellStyle name="40% - Accent5 2 8" xfId="359"/>
    <cellStyle name="40% - Accent5 3" xfId="360"/>
    <cellStyle name="40% - Accent5 4" xfId="361"/>
    <cellStyle name="40% - Accent6" xfId="42" builtinId="51" customBuiltin="1"/>
    <cellStyle name="40% - Accent6 2" xfId="94"/>
    <cellStyle name="40% - Accent6 2 2" xfId="362"/>
    <cellStyle name="40% - Accent6 2 2 2" xfId="363"/>
    <cellStyle name="40% - Accent6 2 2 2 2" xfId="364"/>
    <cellStyle name="40% - Accent6 2 2 2 3" xfId="365"/>
    <cellStyle name="40% - Accent6 2 2 3" xfId="366"/>
    <cellStyle name="40% - Accent6 2 2 4" xfId="367"/>
    <cellStyle name="40% - Accent6 2 2 5" xfId="368"/>
    <cellStyle name="40% - Accent6 2 3" xfId="369"/>
    <cellStyle name="40% - Accent6 2 3 2" xfId="370"/>
    <cellStyle name="40% - Accent6 2 3 3" xfId="371"/>
    <cellStyle name="40% - Accent6 2 4" xfId="372"/>
    <cellStyle name="40% - Accent6 2 4 2" xfId="373"/>
    <cellStyle name="40% - Accent6 2 4 3" xfId="374"/>
    <cellStyle name="40% - Accent6 2 5" xfId="375"/>
    <cellStyle name="40% - Accent6 2 6" xfId="376"/>
    <cellStyle name="40% - Accent6 2 7" xfId="377"/>
    <cellStyle name="40% - Accent6 2 8" xfId="378"/>
    <cellStyle name="40% - Accent6 3" xfId="379"/>
    <cellStyle name="40% - Accent6 4" xfId="380"/>
    <cellStyle name="40% - Акцент1 2" xfId="381"/>
    <cellStyle name="40% - Акцент1 3" xfId="382"/>
    <cellStyle name="40% - Акцент2 2" xfId="383"/>
    <cellStyle name="40% - Акцент2 3" xfId="384"/>
    <cellStyle name="40% - Акцент3 2" xfId="385"/>
    <cellStyle name="40% - Акцент3 3" xfId="386"/>
    <cellStyle name="40% - Акцент4 2" xfId="387"/>
    <cellStyle name="40% - Акцент4 3" xfId="388"/>
    <cellStyle name="40% - Акцент5 2" xfId="389"/>
    <cellStyle name="40% - Акцент5 3" xfId="390"/>
    <cellStyle name="40% - Акцент6 2" xfId="391"/>
    <cellStyle name="40% - Акцент6 3" xfId="392"/>
    <cellStyle name="60% - Accent1" xfId="23" builtinId="32" customBuiltin="1"/>
    <cellStyle name="60% - Accent1 2" xfId="95"/>
    <cellStyle name="60% - Accent1 2 2" xfId="393"/>
    <cellStyle name="60% - Accent1 2 2 2" xfId="394"/>
    <cellStyle name="60% - Accent1 2 3" xfId="395"/>
    <cellStyle name="60% - Accent1 3" xfId="396"/>
    <cellStyle name="60% - Accent2" xfId="27" builtinId="36" customBuiltin="1"/>
    <cellStyle name="60% - Accent2 2" xfId="96"/>
    <cellStyle name="60% - Accent2 2 2" xfId="397"/>
    <cellStyle name="60% - Accent2 2 2 2" xfId="398"/>
    <cellStyle name="60% - Accent2 2 3" xfId="399"/>
    <cellStyle name="60% - Accent2 3" xfId="400"/>
    <cellStyle name="60% - Accent3" xfId="31" builtinId="40" customBuiltin="1"/>
    <cellStyle name="60% - Accent3 2" xfId="97"/>
    <cellStyle name="60% - Accent3 2 2" xfId="401"/>
    <cellStyle name="60% - Accent3 2 2 2" xfId="402"/>
    <cellStyle name="60% - Accent3 2 3" xfId="403"/>
    <cellStyle name="60% - Accent3 3" xfId="404"/>
    <cellStyle name="60% - Accent4" xfId="35" builtinId="44" customBuiltin="1"/>
    <cellStyle name="60% - Accent4 2" xfId="98"/>
    <cellStyle name="60% - Accent4 2 2" xfId="405"/>
    <cellStyle name="60% - Accent4 2 2 2" xfId="406"/>
    <cellStyle name="60% - Accent4 2 3" xfId="407"/>
    <cellStyle name="60% - Accent4 3" xfId="408"/>
    <cellStyle name="60% - Accent5" xfId="39" builtinId="48" customBuiltin="1"/>
    <cellStyle name="60% - Accent5 2" xfId="99"/>
    <cellStyle name="60% - Accent5 2 2" xfId="409"/>
    <cellStyle name="60% - Accent5 2 2 2" xfId="410"/>
    <cellStyle name="60% - Accent5 2 3" xfId="411"/>
    <cellStyle name="60% - Accent5 3" xfId="412"/>
    <cellStyle name="60% - Accent6" xfId="43" builtinId="52" customBuiltin="1"/>
    <cellStyle name="60% - Accent6 2" xfId="100"/>
    <cellStyle name="60% - Accent6 2 2" xfId="413"/>
    <cellStyle name="60% - Accent6 2 2 2" xfId="414"/>
    <cellStyle name="60% - Accent6 2 3" xfId="415"/>
    <cellStyle name="60% - Accent6 3" xfId="416"/>
    <cellStyle name="60% - Акцент1 2" xfId="417"/>
    <cellStyle name="60% - Акцент2 2" xfId="418"/>
    <cellStyle name="60% - Акцент3 2" xfId="419"/>
    <cellStyle name="60% - Акцент4 2" xfId="420"/>
    <cellStyle name="60% - Акцент5 2" xfId="421"/>
    <cellStyle name="60% - Акцент6 2" xfId="422"/>
    <cellStyle name="Accent1" xfId="20" builtinId="29" customBuiltin="1"/>
    <cellStyle name="Accent1 2" xfId="101"/>
    <cellStyle name="Accent1 2 2" xfId="423"/>
    <cellStyle name="Accent1 2 2 2" xfId="424"/>
    <cellStyle name="Accent1 2 3" xfId="425"/>
    <cellStyle name="Accent1 3" xfId="426"/>
    <cellStyle name="Accent2" xfId="24" builtinId="33" customBuiltin="1"/>
    <cellStyle name="Accent2 2" xfId="102"/>
    <cellStyle name="Accent2 2 2" xfId="427"/>
    <cellStyle name="Accent2 2 2 2" xfId="428"/>
    <cellStyle name="Accent2 2 3" xfId="429"/>
    <cellStyle name="Accent2 3" xfId="430"/>
    <cellStyle name="Accent3" xfId="28" builtinId="37" customBuiltin="1"/>
    <cellStyle name="Accent3 2" xfId="103"/>
    <cellStyle name="Accent3 2 2" xfId="431"/>
    <cellStyle name="Accent3 2 2 2" xfId="432"/>
    <cellStyle name="Accent3 2 3" xfId="433"/>
    <cellStyle name="Accent3 3" xfId="434"/>
    <cellStyle name="Accent4" xfId="32" builtinId="41" customBuiltin="1"/>
    <cellStyle name="Accent4 2" xfId="104"/>
    <cellStyle name="Accent4 2 2" xfId="435"/>
    <cellStyle name="Accent4 2 2 2" xfId="436"/>
    <cellStyle name="Accent4 2 3" xfId="437"/>
    <cellStyle name="Accent4 3" xfId="438"/>
    <cellStyle name="Accent5" xfId="36" builtinId="45" customBuiltin="1"/>
    <cellStyle name="Accent5 2" xfId="105"/>
    <cellStyle name="Accent5 2 2" xfId="439"/>
    <cellStyle name="Accent5 2 2 2" xfId="440"/>
    <cellStyle name="Accent5 2 3" xfId="441"/>
    <cellStyle name="Accent5 3" xfId="442"/>
    <cellStyle name="Accent6" xfId="40" builtinId="49" customBuiltin="1"/>
    <cellStyle name="Accent6 2" xfId="106"/>
    <cellStyle name="Accent6 2 2" xfId="443"/>
    <cellStyle name="Accent6 2 2 2" xfId="444"/>
    <cellStyle name="Accent6 2 3" xfId="445"/>
    <cellStyle name="Accent6 3" xfId="446"/>
    <cellStyle name="Bad" xfId="10" builtinId="27" customBuiltin="1"/>
    <cellStyle name="Bad 2" xfId="107"/>
    <cellStyle name="Bad 2 2" xfId="447"/>
    <cellStyle name="Bad 2 2 2" xfId="448"/>
    <cellStyle name="Bad 2 3" xfId="449"/>
    <cellStyle name="Bad 3" xfId="450"/>
    <cellStyle name="Calculation" xfId="14" builtinId="22" customBuiltin="1"/>
    <cellStyle name="Calculation 2" xfId="108"/>
    <cellStyle name="Calculation 2 2" xfId="451"/>
    <cellStyle name="Calculation 2 2 2" xfId="452"/>
    <cellStyle name="Calculation 2 3" xfId="453"/>
    <cellStyle name="Calculation 3" xfId="454"/>
    <cellStyle name="Check Cell" xfId="16" builtinId="23" customBuiltin="1"/>
    <cellStyle name="Check Cell 2" xfId="109"/>
    <cellStyle name="Check Cell 2 2" xfId="455"/>
    <cellStyle name="Check Cell 2 2 2" xfId="456"/>
    <cellStyle name="Check Cell 2 3" xfId="457"/>
    <cellStyle name="Check Cell 3" xfId="458"/>
    <cellStyle name="Comma" xfId="1" builtinId="3"/>
    <cellStyle name="Comma 15" xfId="69"/>
    <cellStyle name="Comma 2" xfId="45"/>
    <cellStyle name="Comma 2 2" xfId="54"/>
    <cellStyle name="Comma 2 2 2" xfId="81"/>
    <cellStyle name="Comma 2 2 2 2" xfId="459"/>
    <cellStyle name="Comma 2 2 2 3" xfId="460"/>
    <cellStyle name="Comma 2 2 3" xfId="461"/>
    <cellStyle name="Comma 2 3" xfId="62"/>
    <cellStyle name="Comma 2 3 2" xfId="462"/>
    <cellStyle name="Comma 2 4" xfId="53"/>
    <cellStyle name="Comma 2 5" xfId="110"/>
    <cellStyle name="Comma 3" xfId="61"/>
    <cellStyle name="Comma 3 2" xfId="63"/>
    <cellStyle name="Comma 3 2 2" xfId="463"/>
    <cellStyle name="Comma 3 2 2 2" xfId="464"/>
    <cellStyle name="Comma 3 2 2 2 2" xfId="465"/>
    <cellStyle name="Comma 3 2 2 3" xfId="466"/>
    <cellStyle name="Comma 3 2 3" xfId="467"/>
    <cellStyle name="Comma 3 2 4" xfId="468"/>
    <cellStyle name="Comma 3 2 5" xfId="469"/>
    <cellStyle name="Comma 3 3" xfId="77"/>
    <cellStyle name="Comma 3 4" xfId="79"/>
    <cellStyle name="Comma 3 5" xfId="111"/>
    <cellStyle name="Comma 4" xfId="64"/>
    <cellStyle name="Comma 4 2" xfId="65"/>
    <cellStyle name="Comma 4 2 2" xfId="470"/>
    <cellStyle name="Comma 4 3" xfId="112"/>
    <cellStyle name="Comma 4 3 2" xfId="471"/>
    <cellStyle name="Comma 4 4" xfId="472"/>
    <cellStyle name="Comma 4 5" xfId="473"/>
    <cellStyle name="Comma 5" xfId="66"/>
    <cellStyle name="Comma 5 2" xfId="474"/>
    <cellStyle name="Comma 5 2 2" xfId="475"/>
    <cellStyle name="Comma 5 2 3" xfId="476"/>
    <cellStyle name="Comma 5 3" xfId="477"/>
    <cellStyle name="Comma 5 3 2" xfId="478"/>
    <cellStyle name="Comma 5 4" xfId="479"/>
    <cellStyle name="Comma 6" xfId="51"/>
    <cellStyle name="Comma 6 2" xfId="480"/>
    <cellStyle name="Comma 6 2 2" xfId="481"/>
    <cellStyle name="Comma 6 3" xfId="482"/>
    <cellStyle name="Comma 6 3 2" xfId="483"/>
    <cellStyle name="Comma 6 3 2 2" xfId="484"/>
    <cellStyle name="Comma 6 3 2 3" xfId="485"/>
    <cellStyle name="Comma 6 3 3" xfId="486"/>
    <cellStyle name="Comma 6 3 4" xfId="487"/>
    <cellStyle name="Comma 6 4" xfId="488"/>
    <cellStyle name="Comma 6 4 2" xfId="489"/>
    <cellStyle name="Comma 6 4 2 2" xfId="490"/>
    <cellStyle name="Comma 6 4 2 3" xfId="491"/>
    <cellStyle name="Comma 6 4 3" xfId="492"/>
    <cellStyle name="Comma 6 4 4" xfId="493"/>
    <cellStyle name="Comma 6 5" xfId="494"/>
    <cellStyle name="Comma 6 5 2" xfId="495"/>
    <cellStyle name="Comma 6 5 3" xfId="496"/>
    <cellStyle name="Comma 6 6" xfId="497"/>
    <cellStyle name="Comma 6 6 2" xfId="498"/>
    <cellStyle name="Comma 6 6 3" xfId="499"/>
    <cellStyle name="Comma 6 7" xfId="500"/>
    <cellStyle name="Comma 6 8" xfId="501"/>
    <cellStyle name="Comma 6 9" xfId="502"/>
    <cellStyle name="Comma 7" xfId="48"/>
    <cellStyle name="Comma 7 2" xfId="503"/>
    <cellStyle name="Comma 7 2 2" xfId="504"/>
    <cellStyle name="Comma 7 3" xfId="505"/>
    <cellStyle name="Comma 8" xfId="76"/>
    <cellStyle name="Comma 8 2" xfId="506"/>
    <cellStyle name="Comma 8 3" xfId="507"/>
    <cellStyle name="Comma 9" xfId="508"/>
    <cellStyle name="Comma 9 2" xfId="509"/>
    <cellStyle name="Comma 9 3" xfId="510"/>
    <cellStyle name="Explanatory Text" xfId="18" builtinId="53" customBuiltin="1"/>
    <cellStyle name="Explanatory Text 2" xfId="113"/>
    <cellStyle name="Explanatory Text 2 2" xfId="511"/>
    <cellStyle name="Explanatory Text 2 2 2" xfId="512"/>
    <cellStyle name="Explanatory Text 2 3" xfId="513"/>
    <cellStyle name="Explanatory Text 3" xfId="514"/>
    <cellStyle name="Good" xfId="9" builtinId="26" customBuiltin="1"/>
    <cellStyle name="Good 2" xfId="114"/>
    <cellStyle name="Good 2 2" xfId="515"/>
    <cellStyle name="Good 2 2 2" xfId="516"/>
    <cellStyle name="Good 2 3" xfId="517"/>
    <cellStyle name="Good 3" xfId="518"/>
    <cellStyle name="Heading 1" xfId="5" builtinId="16" customBuiltin="1"/>
    <cellStyle name="Heading 1 2" xfId="115"/>
    <cellStyle name="Heading 1 2 2" xfId="519"/>
    <cellStyle name="Heading 1 2 2 2" xfId="520"/>
    <cellStyle name="Heading 1 2 3" xfId="521"/>
    <cellStyle name="Heading 1 3" xfId="522"/>
    <cellStyle name="Heading 2" xfId="6" builtinId="17" customBuiltin="1"/>
    <cellStyle name="Heading 2 2" xfId="116"/>
    <cellStyle name="Heading 2 2 2" xfId="523"/>
    <cellStyle name="Heading 2 2 2 2" xfId="524"/>
    <cellStyle name="Heading 2 2 3" xfId="525"/>
    <cellStyle name="Heading 2 3" xfId="526"/>
    <cellStyle name="Heading 3" xfId="7" builtinId="18" customBuiltin="1"/>
    <cellStyle name="Heading 3 2" xfId="117"/>
    <cellStyle name="Heading 3 2 2" xfId="527"/>
    <cellStyle name="Heading 3 2 2 2" xfId="528"/>
    <cellStyle name="Heading 3 2 3" xfId="529"/>
    <cellStyle name="Heading 3 3" xfId="530"/>
    <cellStyle name="Heading 4" xfId="8" builtinId="19" customBuiltin="1"/>
    <cellStyle name="Heading 4 2" xfId="118"/>
    <cellStyle name="Heading 4 2 2" xfId="531"/>
    <cellStyle name="Heading 4 2 2 2" xfId="532"/>
    <cellStyle name="Heading 4 2 3" xfId="533"/>
    <cellStyle name="Heading 4 3" xfId="534"/>
    <cellStyle name="Input" xfId="12" builtinId="20" customBuiltin="1"/>
    <cellStyle name="Input 2" xfId="119"/>
    <cellStyle name="Input 2 2" xfId="535"/>
    <cellStyle name="Input 2 2 2" xfId="536"/>
    <cellStyle name="Input 2 3" xfId="537"/>
    <cellStyle name="Input 3" xfId="538"/>
    <cellStyle name="KPMG Heading 1" xfId="539"/>
    <cellStyle name="KPMG Heading 2" xfId="540"/>
    <cellStyle name="KPMG Heading 3" xfId="541"/>
    <cellStyle name="KPMG Heading 4" xfId="542"/>
    <cellStyle name="KPMG Normal" xfId="543"/>
    <cellStyle name="KPMG Normal Text" xfId="544"/>
    <cellStyle name="KPMG Normal_123" xfId="545"/>
    <cellStyle name="Linked Cell" xfId="15" builtinId="24" customBuiltin="1"/>
    <cellStyle name="Linked Cell 2" xfId="120"/>
    <cellStyle name="Linked Cell 2 2" xfId="546"/>
    <cellStyle name="Linked Cell 2 2 2" xfId="547"/>
    <cellStyle name="Linked Cell 2 3" xfId="548"/>
    <cellStyle name="Linked Cell 3" xfId="549"/>
    <cellStyle name="Neutral" xfId="11" builtinId="28" customBuiltin="1"/>
    <cellStyle name="Neutral 2" xfId="67"/>
    <cellStyle name="Neutral 2 2" xfId="121"/>
    <cellStyle name="Neutral 2 2 2" xfId="550"/>
    <cellStyle name="Neutral 2 3" xfId="551"/>
    <cellStyle name="Neutral 2 4" xfId="552"/>
    <cellStyle name="Neutral 2 5" xfId="553"/>
    <cellStyle name="Neutral 3" xfId="554"/>
    <cellStyle name="Neutral 3 2" xfId="555"/>
    <cellStyle name="Neutral 4" xfId="556"/>
    <cellStyle name="Neutral 4 2" xfId="557"/>
    <cellStyle name="Normal" xfId="0" builtinId="0"/>
    <cellStyle name="Normal 10" xfId="73"/>
    <cellStyle name="Normal 10 2" xfId="558"/>
    <cellStyle name="Normal 10 2 2" xfId="559"/>
    <cellStyle name="Normal 10 2 2 2" xfId="560"/>
    <cellStyle name="Normal 10 2 2 3" xfId="561"/>
    <cellStyle name="Normal 10 2 3" xfId="562"/>
    <cellStyle name="Normal 10 2 4" xfId="563"/>
    <cellStyle name="Normal 10 3" xfId="564"/>
    <cellStyle name="Normal 10 3 2" xfId="565"/>
    <cellStyle name="Normal 10 3 3" xfId="566"/>
    <cellStyle name="Normal 10 4" xfId="567"/>
    <cellStyle name="Normal 10 4 2" xfId="568"/>
    <cellStyle name="Normal 10 4 3" xfId="569"/>
    <cellStyle name="Normal 10 5" xfId="570"/>
    <cellStyle name="Normal 10 6" xfId="571"/>
    <cellStyle name="Normal 10 7" xfId="572"/>
    <cellStyle name="Normal 11" xfId="2"/>
    <cellStyle name="Normal 11 2" xfId="573"/>
    <cellStyle name="Normal 11 2 2" xfId="574"/>
    <cellStyle name="Normal 11 3" xfId="575"/>
    <cellStyle name="Normal 11 4" xfId="576"/>
    <cellStyle name="Normal 12" xfId="75"/>
    <cellStyle name="Normal 12 2" xfId="577"/>
    <cellStyle name="Normal 12 3" xfId="578"/>
    <cellStyle name="Normal 13" xfId="78"/>
    <cellStyle name="Normal 14" xfId="80"/>
    <cellStyle name="Normal 14 2" xfId="579"/>
    <cellStyle name="Normal 15" xfId="138"/>
    <cellStyle name="Normal 16" xfId="580"/>
    <cellStyle name="Normal 2" xfId="44"/>
    <cellStyle name="Normal 2 2" xfId="52"/>
    <cellStyle name="Normal 2 2 2" xfId="123"/>
    <cellStyle name="Normal 2 2 2 2" xfId="581"/>
    <cellStyle name="Normal 2 2 3" xfId="582"/>
    <cellStyle name="Normal 2 2 4" xfId="583"/>
    <cellStyle name="Normal 2 3" xfId="49"/>
    <cellStyle name="Normal 2 3 2" xfId="124"/>
    <cellStyle name="Normal 2 4" xfId="122"/>
    <cellStyle name="Normal 2 5" xfId="584"/>
    <cellStyle name="Normal 2 6" xfId="585"/>
    <cellStyle name="Normal 2_3.Havelvacner_N1_12 23.01.2018" xfId="586"/>
    <cellStyle name="Normal 3" xfId="55"/>
    <cellStyle name="Normal 3 2" xfId="125"/>
    <cellStyle name="Normal 3 2 2" xfId="587"/>
    <cellStyle name="Normal 3 2 2 2" xfId="588"/>
    <cellStyle name="Normal 3 2 3" xfId="589"/>
    <cellStyle name="Normal 3 3" xfId="590"/>
    <cellStyle name="Normal 3 4" xfId="591"/>
    <cellStyle name="Normal 3_HavelvacN2axjusakN3" xfId="592"/>
    <cellStyle name="Normal 4" xfId="56"/>
    <cellStyle name="Normal 4 2" xfId="82"/>
    <cellStyle name="Normal 4 2 2" xfId="593"/>
    <cellStyle name="Normal 4 2 3" xfId="594"/>
    <cellStyle name="Normal 4 2 4" xfId="595"/>
    <cellStyle name="Normal 4 3" xfId="126"/>
    <cellStyle name="Normal 4 3 2" xfId="596"/>
    <cellStyle name="Normal 4 4" xfId="597"/>
    <cellStyle name="Normal 5" xfId="60"/>
    <cellStyle name="Normal 5 10" xfId="598"/>
    <cellStyle name="Normal 5 2" xfId="74"/>
    <cellStyle name="Normal 5 2 2" xfId="599"/>
    <cellStyle name="Normal 5 2 2 2" xfId="600"/>
    <cellStyle name="Normal 5 2 3" xfId="601"/>
    <cellStyle name="Normal 5 2 4" xfId="602"/>
    <cellStyle name="Normal 5 2 5" xfId="603"/>
    <cellStyle name="Normal 5 3" xfId="604"/>
    <cellStyle name="Normal 5 3 2" xfId="605"/>
    <cellStyle name="Normal 5 3 2 2" xfId="606"/>
    <cellStyle name="Normal 5 3 2 3" xfId="607"/>
    <cellStyle name="Normal 5 3 3" xfId="608"/>
    <cellStyle name="Normal 5 3 4" xfId="609"/>
    <cellStyle name="Normal 5 4" xfId="610"/>
    <cellStyle name="Normal 5 4 2" xfId="611"/>
    <cellStyle name="Normal 5 4 2 2" xfId="612"/>
    <cellStyle name="Normal 5 4 2 3" xfId="613"/>
    <cellStyle name="Normal 5 4 3" xfId="614"/>
    <cellStyle name="Normal 5 4 4" xfId="615"/>
    <cellStyle name="Normal 5 5" xfId="616"/>
    <cellStyle name="Normal 5 5 2" xfId="617"/>
    <cellStyle name="Normal 5 5 3" xfId="618"/>
    <cellStyle name="Normal 5 6" xfId="619"/>
    <cellStyle name="Normal 5 6 2" xfId="620"/>
    <cellStyle name="Normal 5 6 3" xfId="621"/>
    <cellStyle name="Normal 5 7" xfId="622"/>
    <cellStyle name="Normal 5 8" xfId="623"/>
    <cellStyle name="Normal 5 9" xfId="624"/>
    <cellStyle name="Normal 6" xfId="50"/>
    <cellStyle name="Normal 6 2" xfId="127"/>
    <cellStyle name="Normal 6 2 2" xfId="625"/>
    <cellStyle name="Normal 6 3" xfId="626"/>
    <cellStyle name="Normal 7" xfId="46"/>
    <cellStyle name="Normal 7 2" xfId="137"/>
    <cellStyle name="Normal 7 3" xfId="136"/>
    <cellStyle name="Normal 8" xfId="3"/>
    <cellStyle name="Normal 8 2" xfId="627"/>
    <cellStyle name="Normal 8 2 2" xfId="628"/>
    <cellStyle name="Normal 8 3" xfId="629"/>
    <cellStyle name="Normal 8 4" xfId="630"/>
    <cellStyle name="Normal 9" xfId="68"/>
    <cellStyle name="Normal 9 2" xfId="631"/>
    <cellStyle name="Normal 9 3" xfId="632"/>
    <cellStyle name="Normal 9 4" xfId="633"/>
    <cellStyle name="Normal_General 17.02.04" xfId="47"/>
    <cellStyle name="Note 2" xfId="70"/>
    <cellStyle name="Note 2 2" xfId="128"/>
    <cellStyle name="Note 2 2 2" xfId="634"/>
    <cellStyle name="Note 2 3" xfId="635"/>
    <cellStyle name="Note 3" xfId="636"/>
    <cellStyle name="Note 4" xfId="637"/>
    <cellStyle name="Output" xfId="13" builtinId="21" customBuiltin="1"/>
    <cellStyle name="Output 2" xfId="129"/>
    <cellStyle name="Output 2 2" xfId="638"/>
    <cellStyle name="Output 2 2 2" xfId="639"/>
    <cellStyle name="Output 2 2 3" xfId="640"/>
    <cellStyle name="Output 2 3" xfId="641"/>
    <cellStyle name="Output 3" xfId="642"/>
    <cellStyle name="Percent 2" xfId="57"/>
    <cellStyle name="Percent 2 2" xfId="58"/>
    <cellStyle name="Percent 2 2 2" xfId="643"/>
    <cellStyle name="Percent 2 3" xfId="130"/>
    <cellStyle name="Percent 3" xfId="644"/>
    <cellStyle name="Percent 3 2" xfId="645"/>
    <cellStyle name="Percent 4" xfId="646"/>
    <cellStyle name="Percent 4 2" xfId="647"/>
    <cellStyle name="Percent 5" xfId="648"/>
    <cellStyle name="Percent 5 2" xfId="649"/>
    <cellStyle name="Percent 5 2 2" xfId="650"/>
    <cellStyle name="Percent 5 3" xfId="651"/>
    <cellStyle name="SN_241" xfId="71"/>
    <cellStyle name="SN_b" xfId="4"/>
    <cellStyle name="Style 1" xfId="59"/>
    <cellStyle name="Style 1 2" xfId="131"/>
    <cellStyle name="Style 1 2 2" xfId="652"/>
    <cellStyle name="Style 1_verchnakan_ax21-25_2018" xfId="653"/>
    <cellStyle name="Title 2" xfId="72"/>
    <cellStyle name="Title 2 2" xfId="132"/>
    <cellStyle name="Title 2 3" xfId="654"/>
    <cellStyle name="Title 3" xfId="655"/>
    <cellStyle name="Total" xfId="19" builtinId="25" customBuiltin="1"/>
    <cellStyle name="Total 2" xfId="133"/>
    <cellStyle name="Total 2 2" xfId="656"/>
    <cellStyle name="Total 2 2 2" xfId="657"/>
    <cellStyle name="Total 2 2 3" xfId="658"/>
    <cellStyle name="Total 2 3" xfId="659"/>
    <cellStyle name="Total 3" xfId="660"/>
    <cellStyle name="Warning Text" xfId="17" builtinId="11" customBuiltin="1"/>
    <cellStyle name="Warning Text 2" xfId="134"/>
    <cellStyle name="Warning Text 2 2" xfId="661"/>
    <cellStyle name="Warning Text 2 2 2" xfId="662"/>
    <cellStyle name="Warning Text 2 3" xfId="663"/>
    <cellStyle name="Warning Text 3" xfId="664"/>
    <cellStyle name="Акцент1 2" xfId="665"/>
    <cellStyle name="Акцент2 2" xfId="666"/>
    <cellStyle name="Акцент3 2" xfId="667"/>
    <cellStyle name="Акцент4 2" xfId="668"/>
    <cellStyle name="Акцент5 2" xfId="669"/>
    <cellStyle name="Акцент6 2" xfId="670"/>
    <cellStyle name="Беззащитный" xfId="671"/>
    <cellStyle name="Ввод  2" xfId="672"/>
    <cellStyle name="Вывод 2" xfId="673"/>
    <cellStyle name="Вычисление 2" xfId="674"/>
    <cellStyle name="Заголовок 1 2" xfId="675"/>
    <cellStyle name="Заголовок 2 2" xfId="676"/>
    <cellStyle name="Заголовок 3 2" xfId="677"/>
    <cellStyle name="Заголовок 4 2" xfId="678"/>
    <cellStyle name="Защитный" xfId="679"/>
    <cellStyle name="Итог 2" xfId="680"/>
    <cellStyle name="Контрольная ячейка 2" xfId="681"/>
    <cellStyle name="Название 2" xfId="682"/>
    <cellStyle name="Название 3" xfId="683"/>
    <cellStyle name="Нейтральный 2" xfId="684"/>
    <cellStyle name="Обычный 2" xfId="685"/>
    <cellStyle name="Обычный 2 10" xfId="686"/>
    <cellStyle name="Обычный 2 11" xfId="687"/>
    <cellStyle name="Обычный 2 12" xfId="688"/>
    <cellStyle name="Обычный 2 13" xfId="689"/>
    <cellStyle name="Обычный 2 2" xfId="690"/>
    <cellStyle name="Обычный 2 2 2" xfId="691"/>
    <cellStyle name="Обычный 2 3" xfId="692"/>
    <cellStyle name="Обычный 2 4" xfId="693"/>
    <cellStyle name="Обычный 2 4 2" xfId="694"/>
    <cellStyle name="Обычный 2 5" xfId="695"/>
    <cellStyle name="Обычный 2 5 2" xfId="696"/>
    <cellStyle name="Обычный 2 6" xfId="697"/>
    <cellStyle name="Обычный 2 6 2" xfId="698"/>
    <cellStyle name="Обычный 2 7" xfId="699"/>
    <cellStyle name="Обычный 2 7 2" xfId="700"/>
    <cellStyle name="Обычный 2 8" xfId="701"/>
    <cellStyle name="Обычный 2 8 2" xfId="702"/>
    <cellStyle name="Обычный 2 9" xfId="703"/>
    <cellStyle name="Обычный 2_900005052015" xfId="704"/>
    <cellStyle name="Обычный 3" xfId="705"/>
    <cellStyle name="Обычный 3 2" xfId="706"/>
    <cellStyle name="Обычный 3 3" xfId="707"/>
    <cellStyle name="Обычный 4" xfId="708"/>
    <cellStyle name="Обычный 5" xfId="709"/>
    <cellStyle name="Обычный 6" xfId="710"/>
    <cellStyle name="Обычный 7" xfId="711"/>
    <cellStyle name="Обычный 8" xfId="712"/>
    <cellStyle name="Обычный 9" xfId="713"/>
    <cellStyle name="Обычный 9 2" xfId="714"/>
    <cellStyle name="Обычный_PHEK-er artadrutyun lic." xfId="135"/>
    <cellStyle name="Плохой 2" xfId="715"/>
    <cellStyle name="Пояснение 2" xfId="716"/>
    <cellStyle name="Примечание 2" xfId="717"/>
    <cellStyle name="Примечание 3" xfId="718"/>
    <cellStyle name="Связанная ячейка 2" xfId="719"/>
    <cellStyle name="Стиль 1" xfId="720"/>
    <cellStyle name="Текст предупреждения 2" xfId="721"/>
    <cellStyle name="Финансовый 2" xfId="722"/>
    <cellStyle name="Финансовый 2 2" xfId="723"/>
    <cellStyle name="Финансовый 2 3" xfId="724"/>
    <cellStyle name="Финансовый 3" xfId="725"/>
    <cellStyle name="Финансовый 3 2" xfId="726"/>
    <cellStyle name="Финансовый 4" xfId="727"/>
    <cellStyle name="Финансовый 4 2" xfId="728"/>
    <cellStyle name="Финансовый 5" xfId="729"/>
    <cellStyle name="Финансовый 6" xfId="730"/>
    <cellStyle name="Хороший 2" xfId="7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3" zoomScaleNormal="100" workbookViewId="0">
      <selection activeCell="D20" sqref="D20"/>
    </sheetView>
  </sheetViews>
  <sheetFormatPr defaultRowHeight="17.25"/>
  <cols>
    <col min="1" max="1" width="11.5703125" style="45" bestFit="1" customWidth="1"/>
    <col min="2" max="2" width="16.140625" style="6" bestFit="1" customWidth="1"/>
    <col min="3" max="3" width="77.140625" style="6" customWidth="1"/>
    <col min="4" max="4" width="31.5703125" style="6" customWidth="1"/>
    <col min="5" max="5" width="9.140625" style="6"/>
    <col min="6" max="6" width="35.140625" style="6" customWidth="1"/>
    <col min="7" max="16384" width="9.140625" style="6"/>
  </cols>
  <sheetData>
    <row r="1" spans="1:5" ht="17.25" customHeight="1">
      <c r="C1" s="29"/>
      <c r="D1" s="30" t="s">
        <v>0</v>
      </c>
    </row>
    <row r="2" spans="1:5" ht="17.25" customHeight="1">
      <c r="C2" s="112" t="s">
        <v>36</v>
      </c>
      <c r="D2" s="112"/>
      <c r="E2" s="66"/>
    </row>
    <row r="3" spans="1:5" ht="17.25" customHeight="1">
      <c r="C3" s="112" t="s">
        <v>2</v>
      </c>
      <c r="D3" s="112"/>
      <c r="E3" s="66"/>
    </row>
    <row r="4" spans="1:5">
      <c r="D4" s="45"/>
    </row>
    <row r="5" spans="1:5" ht="80.25" customHeight="1">
      <c r="A5" s="113" t="s">
        <v>85</v>
      </c>
      <c r="B5" s="113"/>
      <c r="C5" s="113"/>
      <c r="D5" s="113"/>
    </row>
    <row r="6" spans="1:5" ht="17.25" customHeight="1">
      <c r="D6" s="27" t="s">
        <v>54</v>
      </c>
    </row>
    <row r="7" spans="1:5" s="2" customFormat="1" ht="103.5">
      <c r="A7" s="114" t="s">
        <v>4</v>
      </c>
      <c r="B7" s="114"/>
      <c r="C7" s="3" t="s">
        <v>18</v>
      </c>
      <c r="D7" s="1" t="s">
        <v>55</v>
      </c>
    </row>
    <row r="8" spans="1:5" s="2" customFormat="1" ht="48" customHeight="1">
      <c r="A8" s="3" t="s">
        <v>9</v>
      </c>
      <c r="B8" s="3" t="s">
        <v>10</v>
      </c>
      <c r="C8" s="1"/>
      <c r="D8" s="20" t="s">
        <v>30</v>
      </c>
    </row>
    <row r="9" spans="1:5" s="2" customFormat="1">
      <c r="A9" s="3"/>
      <c r="B9" s="4"/>
      <c r="C9" s="5" t="s">
        <v>19</v>
      </c>
      <c r="D9" s="14">
        <f>D11</f>
        <v>0</v>
      </c>
    </row>
    <row r="10" spans="1:5" s="2" customFormat="1">
      <c r="A10" s="3"/>
      <c r="B10" s="3"/>
      <c r="C10" s="3" t="s">
        <v>1</v>
      </c>
      <c r="D10" s="15"/>
    </row>
    <row r="11" spans="1:5">
      <c r="A11" s="21"/>
      <c r="B11" s="21"/>
      <c r="C11" s="22" t="s">
        <v>37</v>
      </c>
      <c r="D11" s="19">
        <f>D12</f>
        <v>0</v>
      </c>
    </row>
    <row r="12" spans="1:5">
      <c r="A12" s="70">
        <v>1205</v>
      </c>
      <c r="B12" s="23"/>
      <c r="C12" s="24" t="s">
        <v>20</v>
      </c>
      <c r="D12" s="16">
        <f>D19+D25+D31</f>
        <v>0</v>
      </c>
    </row>
    <row r="13" spans="1:5">
      <c r="A13" s="70"/>
      <c r="B13" s="23"/>
      <c r="C13" s="25" t="s">
        <v>38</v>
      </c>
      <c r="D13" s="16"/>
    </row>
    <row r="14" spans="1:5">
      <c r="A14" s="70"/>
      <c r="B14" s="23"/>
      <c r="C14" s="24" t="s">
        <v>21</v>
      </c>
      <c r="D14" s="17"/>
    </row>
    <row r="15" spans="1:5" ht="34.5">
      <c r="A15" s="70"/>
      <c r="B15" s="23"/>
      <c r="C15" s="25" t="s">
        <v>39</v>
      </c>
      <c r="D15" s="17"/>
    </row>
    <row r="16" spans="1:5">
      <c r="A16" s="70"/>
      <c r="B16" s="23"/>
      <c r="C16" s="24" t="s">
        <v>22</v>
      </c>
      <c r="D16" s="17"/>
    </row>
    <row r="17" spans="1:6">
      <c r="A17" s="70"/>
      <c r="B17" s="23"/>
      <c r="C17" s="25" t="s">
        <v>40</v>
      </c>
      <c r="D17" s="17"/>
    </row>
    <row r="18" spans="1:6">
      <c r="A18" s="115" t="s">
        <v>41</v>
      </c>
      <c r="B18" s="115"/>
      <c r="C18" s="115"/>
      <c r="D18" s="18"/>
    </row>
    <row r="19" spans="1:6">
      <c r="A19" s="71"/>
      <c r="B19" s="70">
        <v>12027</v>
      </c>
      <c r="C19" s="24" t="s">
        <v>23</v>
      </c>
      <c r="D19" s="13">
        <f>1635777.7-3324</f>
        <v>1632453.7</v>
      </c>
    </row>
    <row r="20" spans="1:6" ht="55.5" customHeight="1">
      <c r="A20" s="71"/>
      <c r="B20" s="23"/>
      <c r="C20" s="26" t="str">
        <f>'2'!F22</f>
        <v xml:space="preserve"> Արցախի Հանրապետությունից տեղահանված կամ Արցախի Հանրապետությունում բնակելի անշարժ գույքը կորցրած քաղաքացիներին 4 ամիս ժամկետով աջակցություն</v>
      </c>
      <c r="D20" s="13"/>
    </row>
    <row r="21" spans="1:6">
      <c r="A21" s="71"/>
      <c r="B21" s="23"/>
      <c r="C21" s="24" t="s">
        <v>24</v>
      </c>
      <c r="D21" s="13"/>
    </row>
    <row r="22" spans="1:6" ht="120.75">
      <c r="A22" s="71"/>
      <c r="B22" s="23"/>
      <c r="C22" s="26" t="s">
        <v>58</v>
      </c>
      <c r="D22" s="13"/>
    </row>
    <row r="23" spans="1:6">
      <c r="A23" s="71"/>
      <c r="B23" s="23"/>
      <c r="C23" s="24" t="s">
        <v>25</v>
      </c>
      <c r="D23" s="13"/>
    </row>
    <row r="24" spans="1:6">
      <c r="A24" s="71"/>
      <c r="B24" s="23"/>
      <c r="C24" s="23" t="s">
        <v>26</v>
      </c>
      <c r="D24" s="13"/>
    </row>
    <row r="25" spans="1:6">
      <c r="A25" s="106"/>
      <c r="B25" s="109">
        <v>12010</v>
      </c>
      <c r="C25" s="84" t="s">
        <v>23</v>
      </c>
      <c r="D25" s="91">
        <f>-1312589.1+3324</f>
        <v>-1309265.1000000001</v>
      </c>
      <c r="F25" s="105"/>
    </row>
    <row r="26" spans="1:6" ht="61.5" customHeight="1">
      <c r="A26" s="107"/>
      <c r="B26" s="110"/>
      <c r="C26" s="85" t="s">
        <v>88</v>
      </c>
      <c r="D26" s="88"/>
    </row>
    <row r="27" spans="1:6">
      <c r="A27" s="107"/>
      <c r="B27" s="110"/>
      <c r="C27" s="84" t="s">
        <v>24</v>
      </c>
      <c r="D27" s="88"/>
    </row>
    <row r="28" spans="1:6" ht="86.25">
      <c r="A28" s="107"/>
      <c r="B28" s="110"/>
      <c r="C28" s="85" t="s">
        <v>66</v>
      </c>
      <c r="D28" s="88"/>
    </row>
    <row r="29" spans="1:6">
      <c r="A29" s="107"/>
      <c r="B29" s="110"/>
      <c r="C29" s="84" t="s">
        <v>25</v>
      </c>
      <c r="D29" s="88"/>
    </row>
    <row r="30" spans="1:6">
      <c r="A30" s="108"/>
      <c r="B30" s="111"/>
      <c r="C30" s="85" t="s">
        <v>26</v>
      </c>
      <c r="D30" s="88"/>
    </row>
    <row r="31" spans="1:6">
      <c r="A31" s="106"/>
      <c r="B31" s="109">
        <v>12022</v>
      </c>
      <c r="C31" s="84" t="s">
        <v>23</v>
      </c>
      <c r="D31" s="91">
        <v>-323188.59999999998</v>
      </c>
    </row>
    <row r="32" spans="1:6" ht="86.25">
      <c r="A32" s="107"/>
      <c r="B32" s="110"/>
      <c r="C32" s="85" t="s">
        <v>67</v>
      </c>
      <c r="D32" s="88"/>
    </row>
    <row r="33" spans="1:4">
      <c r="A33" s="107"/>
      <c r="B33" s="110"/>
      <c r="C33" s="84" t="s">
        <v>24</v>
      </c>
      <c r="D33" s="88"/>
    </row>
    <row r="34" spans="1:4" ht="103.5">
      <c r="A34" s="107"/>
      <c r="B34" s="110"/>
      <c r="C34" s="85" t="s">
        <v>68</v>
      </c>
      <c r="D34" s="88"/>
    </row>
    <row r="35" spans="1:4">
      <c r="A35" s="107"/>
      <c r="B35" s="110"/>
      <c r="C35" s="84" t="s">
        <v>25</v>
      </c>
      <c r="D35" s="88"/>
    </row>
    <row r="36" spans="1:4">
      <c r="A36" s="108"/>
      <c r="B36" s="111"/>
      <c r="C36" s="85" t="s">
        <v>26</v>
      </c>
      <c r="D36" s="88"/>
    </row>
  </sheetData>
  <mergeCells count="9">
    <mergeCell ref="A25:A30"/>
    <mergeCell ref="B25:B30"/>
    <mergeCell ref="A31:A36"/>
    <mergeCell ref="B31:B36"/>
    <mergeCell ref="C2:D2"/>
    <mergeCell ref="C3:D3"/>
    <mergeCell ref="A5:D5"/>
    <mergeCell ref="A7:B7"/>
    <mergeCell ref="A18:C18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9" zoomScaleNormal="100" workbookViewId="0">
      <selection activeCell="G38" sqref="G38"/>
    </sheetView>
  </sheetViews>
  <sheetFormatPr defaultRowHeight="17.25"/>
  <cols>
    <col min="1" max="1" width="8.85546875" style="8" customWidth="1"/>
    <col min="2" max="2" width="10.140625" style="8" customWidth="1"/>
    <col min="3" max="3" width="6.7109375" style="8" customWidth="1"/>
    <col min="4" max="4" width="10.5703125" style="8" customWidth="1"/>
    <col min="5" max="5" width="15.28515625" style="8" customWidth="1"/>
    <col min="6" max="6" width="65.85546875" style="7" customWidth="1"/>
    <col min="7" max="7" width="29.140625" style="83" customWidth="1"/>
    <col min="8" max="8" width="10.140625" style="7" bestFit="1" customWidth="1"/>
    <col min="9" max="16384" width="9.140625" style="7"/>
  </cols>
  <sheetData>
    <row r="1" spans="1:7" ht="17.25" customHeight="1">
      <c r="B1" s="7"/>
      <c r="C1" s="7"/>
      <c r="D1" s="7"/>
      <c r="E1" s="7"/>
      <c r="F1" s="29"/>
      <c r="G1" s="30" t="s">
        <v>63</v>
      </c>
    </row>
    <row r="2" spans="1:7" ht="17.25" customHeight="1">
      <c r="B2" s="7"/>
      <c r="C2" s="7"/>
      <c r="D2" s="7"/>
      <c r="E2" s="7"/>
      <c r="F2" s="112" t="s">
        <v>36</v>
      </c>
      <c r="G2" s="112"/>
    </row>
    <row r="3" spans="1:7" ht="17.25" customHeight="1">
      <c r="B3" s="7"/>
      <c r="C3" s="7"/>
      <c r="D3" s="7"/>
      <c r="E3" s="7"/>
      <c r="F3" s="112" t="s">
        <v>2</v>
      </c>
      <c r="G3" s="112"/>
    </row>
    <row r="6" spans="1:7" ht="39" customHeight="1">
      <c r="A6" s="116" t="s">
        <v>84</v>
      </c>
      <c r="B6" s="116"/>
      <c r="C6" s="116"/>
      <c r="D6" s="116"/>
      <c r="E6" s="116"/>
      <c r="F6" s="116"/>
      <c r="G6" s="116"/>
    </row>
    <row r="8" spans="1:7" ht="17.25" customHeight="1">
      <c r="G8" s="89" t="s">
        <v>54</v>
      </c>
    </row>
    <row r="9" spans="1:7" ht="108" customHeight="1">
      <c r="A9" s="117" t="s">
        <v>3</v>
      </c>
      <c r="B9" s="117"/>
      <c r="C9" s="117"/>
      <c r="D9" s="117" t="s">
        <v>4</v>
      </c>
      <c r="E9" s="117"/>
      <c r="F9" s="117" t="s">
        <v>5</v>
      </c>
      <c r="G9" s="82" t="s">
        <v>56</v>
      </c>
    </row>
    <row r="10" spans="1:7" ht="34.5">
      <c r="A10" s="67" t="s">
        <v>6</v>
      </c>
      <c r="B10" s="67" t="s">
        <v>7</v>
      </c>
      <c r="C10" s="67" t="s">
        <v>8</v>
      </c>
      <c r="D10" s="67" t="s">
        <v>9</v>
      </c>
      <c r="E10" s="67" t="s">
        <v>10</v>
      </c>
      <c r="F10" s="117"/>
      <c r="G10" s="43" t="s">
        <v>30</v>
      </c>
    </row>
    <row r="11" spans="1:7">
      <c r="A11" s="50"/>
      <c r="B11" s="50"/>
      <c r="C11" s="50"/>
      <c r="D11" s="50"/>
      <c r="E11" s="50"/>
      <c r="F11" s="9" t="s">
        <v>11</v>
      </c>
      <c r="G11" s="11">
        <f>G13</f>
        <v>0</v>
      </c>
    </row>
    <row r="12" spans="1:7">
      <c r="A12" s="50"/>
      <c r="B12" s="50"/>
      <c r="C12" s="50"/>
      <c r="D12" s="50"/>
      <c r="E12" s="50"/>
      <c r="F12" s="10" t="s">
        <v>12</v>
      </c>
      <c r="G12" s="12"/>
    </row>
    <row r="13" spans="1:7">
      <c r="A13" s="46">
        <v>10</v>
      </c>
      <c r="B13" s="47"/>
      <c r="C13" s="47"/>
      <c r="D13" s="47"/>
      <c r="E13" s="47"/>
      <c r="F13" s="51" t="s">
        <v>42</v>
      </c>
      <c r="G13" s="48">
        <f t="shared" ref="G13" si="0">G15</f>
        <v>0</v>
      </c>
    </row>
    <row r="14" spans="1:7">
      <c r="A14" s="46"/>
      <c r="B14" s="47"/>
      <c r="C14" s="47"/>
      <c r="D14" s="47"/>
      <c r="E14" s="47"/>
      <c r="F14" s="49" t="s">
        <v>12</v>
      </c>
      <c r="G14" s="48"/>
    </row>
    <row r="15" spans="1:7" ht="34.5">
      <c r="A15" s="52"/>
      <c r="B15" s="53" t="s">
        <v>43</v>
      </c>
      <c r="C15" s="54"/>
      <c r="D15" s="54"/>
      <c r="E15" s="54"/>
      <c r="F15" s="42" t="s">
        <v>44</v>
      </c>
      <c r="G15" s="55">
        <f t="shared" ref="G15" si="1">G17</f>
        <v>0</v>
      </c>
    </row>
    <row r="16" spans="1:7">
      <c r="A16" s="52"/>
      <c r="B16" s="54"/>
      <c r="C16" s="54"/>
      <c r="D16" s="54"/>
      <c r="E16" s="54"/>
      <c r="F16" s="42" t="s">
        <v>1</v>
      </c>
      <c r="G16" s="28"/>
    </row>
    <row r="17" spans="1:7" ht="34.5">
      <c r="A17" s="52"/>
      <c r="B17" s="54"/>
      <c r="C17" s="53" t="s">
        <v>13</v>
      </c>
      <c r="D17" s="54"/>
      <c r="E17" s="54"/>
      <c r="F17" s="42" t="s">
        <v>45</v>
      </c>
      <c r="G17" s="55">
        <f t="shared" ref="G17" si="2">G20</f>
        <v>0</v>
      </c>
    </row>
    <row r="18" spans="1:7">
      <c r="A18" s="52"/>
      <c r="B18" s="54"/>
      <c r="C18" s="53"/>
      <c r="D18" s="54"/>
      <c r="E18" s="54"/>
      <c r="F18" s="56" t="s">
        <v>12</v>
      </c>
      <c r="G18" s="28"/>
    </row>
    <row r="19" spans="1:7" ht="34.5">
      <c r="A19" s="52"/>
      <c r="B19" s="54"/>
      <c r="C19" s="53"/>
      <c r="D19" s="54"/>
      <c r="E19" s="54"/>
      <c r="F19" s="56" t="s">
        <v>48</v>
      </c>
      <c r="G19" s="28"/>
    </row>
    <row r="20" spans="1:7">
      <c r="A20" s="52"/>
      <c r="B20" s="54"/>
      <c r="C20" s="54"/>
      <c r="D20" s="57">
        <v>1205</v>
      </c>
      <c r="E20" s="57"/>
      <c r="F20" s="58" t="s">
        <v>38</v>
      </c>
      <c r="G20" s="55">
        <f>G22+G30+G38</f>
        <v>0</v>
      </c>
    </row>
    <row r="21" spans="1:7">
      <c r="A21" s="52"/>
      <c r="B21" s="54"/>
      <c r="C21" s="54"/>
      <c r="D21" s="57"/>
      <c r="E21" s="57"/>
      <c r="F21" s="56" t="s">
        <v>12</v>
      </c>
      <c r="G21" s="59"/>
    </row>
    <row r="22" spans="1:7" ht="69">
      <c r="A22" s="60"/>
      <c r="B22" s="61"/>
      <c r="C22" s="61"/>
      <c r="D22" s="62"/>
      <c r="E22" s="62">
        <f>'1'!B19</f>
        <v>12027</v>
      </c>
      <c r="F22" s="54" t="s">
        <v>59</v>
      </c>
      <c r="G22" s="12">
        <f t="shared" ref="G22" si="3">G24</f>
        <v>1632453.7</v>
      </c>
    </row>
    <row r="23" spans="1:7">
      <c r="A23" s="60"/>
      <c r="B23" s="61"/>
      <c r="C23" s="61"/>
      <c r="D23" s="62"/>
      <c r="E23" s="62"/>
      <c r="F23" s="63" t="s">
        <v>46</v>
      </c>
      <c r="G23" s="12"/>
    </row>
    <row r="24" spans="1:7" ht="34.5">
      <c r="A24" s="60"/>
      <c r="B24" s="61"/>
      <c r="C24" s="61"/>
      <c r="D24" s="62"/>
      <c r="E24" s="64"/>
      <c r="F24" s="54" t="s">
        <v>65</v>
      </c>
      <c r="G24" s="12">
        <f t="shared" ref="G24" si="4">G26</f>
        <v>1632453.7</v>
      </c>
    </row>
    <row r="25" spans="1:7" ht="34.5">
      <c r="A25" s="60"/>
      <c r="B25" s="61"/>
      <c r="C25" s="61"/>
      <c r="D25" s="62"/>
      <c r="E25" s="62"/>
      <c r="F25" s="57" t="s">
        <v>14</v>
      </c>
      <c r="G25" s="12"/>
    </row>
    <row r="26" spans="1:7">
      <c r="A26" s="60"/>
      <c r="B26" s="61"/>
      <c r="C26" s="61"/>
      <c r="D26" s="62"/>
      <c r="E26" s="62"/>
      <c r="F26" s="57" t="s">
        <v>11</v>
      </c>
      <c r="G26" s="12">
        <f t="shared" ref="G26" si="5">G28</f>
        <v>1632453.7</v>
      </c>
    </row>
    <row r="27" spans="1:7">
      <c r="A27" s="60"/>
      <c r="B27" s="61"/>
      <c r="C27" s="61"/>
      <c r="D27" s="62"/>
      <c r="E27" s="62"/>
      <c r="F27" s="57" t="s">
        <v>15</v>
      </c>
      <c r="G27" s="12"/>
    </row>
    <row r="28" spans="1:7">
      <c r="A28" s="60"/>
      <c r="B28" s="61"/>
      <c r="C28" s="61"/>
      <c r="D28" s="62"/>
      <c r="E28" s="62"/>
      <c r="F28" s="54" t="s">
        <v>16</v>
      </c>
      <c r="G28" s="12">
        <f t="shared" ref="G28" si="6">G29</f>
        <v>1632453.7</v>
      </c>
    </row>
    <row r="29" spans="1:7">
      <c r="A29" s="60"/>
      <c r="B29" s="61"/>
      <c r="C29" s="61"/>
      <c r="D29" s="62"/>
      <c r="E29" s="28"/>
      <c r="F29" s="57" t="s">
        <v>47</v>
      </c>
      <c r="G29" s="12">
        <f>'1'!D19</f>
        <v>1632453.7</v>
      </c>
    </row>
    <row r="30" spans="1:7" ht="79.5" customHeight="1">
      <c r="A30" s="86"/>
      <c r="B30" s="86"/>
      <c r="C30" s="85"/>
      <c r="D30" s="85"/>
      <c r="E30" s="85">
        <v>12010</v>
      </c>
      <c r="F30" s="85" t="str">
        <f>'1'!C26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G30" s="90">
        <f>G32</f>
        <v>-1309265.1000000001</v>
      </c>
    </row>
    <row r="31" spans="1:7">
      <c r="A31" s="86"/>
      <c r="B31" s="86"/>
      <c r="C31" s="85"/>
      <c r="D31" s="85"/>
      <c r="E31" s="85"/>
      <c r="F31" s="85" t="s">
        <v>69</v>
      </c>
      <c r="G31" s="90"/>
    </row>
    <row r="32" spans="1:7" ht="34.5">
      <c r="A32" s="86"/>
      <c r="B32" s="86"/>
      <c r="C32" s="85"/>
      <c r="D32" s="85"/>
      <c r="E32" s="85"/>
      <c r="F32" s="85" t="s">
        <v>70</v>
      </c>
      <c r="G32" s="90">
        <f>G34</f>
        <v>-1309265.1000000001</v>
      </c>
    </row>
    <row r="33" spans="1:7" ht="34.5">
      <c r="A33" s="86"/>
      <c r="B33" s="86"/>
      <c r="C33" s="85"/>
      <c r="D33" s="85"/>
      <c r="E33" s="85"/>
      <c r="F33" s="85" t="s">
        <v>14</v>
      </c>
      <c r="G33" s="91"/>
    </row>
    <row r="34" spans="1:7">
      <c r="A34" s="86"/>
      <c r="B34" s="86"/>
      <c r="C34" s="85"/>
      <c r="D34" s="85"/>
      <c r="E34" s="85"/>
      <c r="F34" s="85" t="s">
        <v>11</v>
      </c>
      <c r="G34" s="91">
        <f>G35</f>
        <v>-1309265.1000000001</v>
      </c>
    </row>
    <row r="35" spans="1:7">
      <c r="A35" s="86"/>
      <c r="B35" s="86"/>
      <c r="C35" s="85"/>
      <c r="D35" s="85"/>
      <c r="E35" s="85"/>
      <c r="F35" s="85" t="s">
        <v>15</v>
      </c>
      <c r="G35" s="91">
        <f>G36</f>
        <v>-1309265.1000000001</v>
      </c>
    </row>
    <row r="36" spans="1:7">
      <c r="A36" s="87"/>
      <c r="B36" s="87"/>
      <c r="C36" s="87"/>
      <c r="D36" s="87"/>
      <c r="E36" s="87"/>
      <c r="F36" s="87" t="s">
        <v>71</v>
      </c>
      <c r="G36" s="92">
        <f>G37</f>
        <v>-1309265.1000000001</v>
      </c>
    </row>
    <row r="37" spans="1:7">
      <c r="A37" s="87"/>
      <c r="B37" s="87"/>
      <c r="C37" s="87"/>
      <c r="D37" s="87"/>
      <c r="E37" s="87"/>
      <c r="F37" s="87" t="s">
        <v>72</v>
      </c>
      <c r="G37" s="92">
        <f>'1'!D25</f>
        <v>-1309265.1000000001</v>
      </c>
    </row>
    <row r="38" spans="1:7" ht="103.5">
      <c r="A38" s="86"/>
      <c r="B38" s="86"/>
      <c r="C38" s="85"/>
      <c r="D38" s="85"/>
      <c r="E38" s="85">
        <v>12022</v>
      </c>
      <c r="F38" s="85" t="s">
        <v>67</v>
      </c>
      <c r="G38" s="91">
        <f>G40</f>
        <v>-323188.59999999998</v>
      </c>
    </row>
    <row r="39" spans="1:7">
      <c r="A39" s="86"/>
      <c r="B39" s="86"/>
      <c r="C39" s="85"/>
      <c r="D39" s="85"/>
      <c r="E39" s="85"/>
      <c r="F39" s="85" t="s">
        <v>69</v>
      </c>
      <c r="G39" s="90"/>
    </row>
    <row r="40" spans="1:7" ht="34.5">
      <c r="A40" s="86"/>
      <c r="B40" s="86"/>
      <c r="C40" s="85"/>
      <c r="D40" s="85"/>
      <c r="E40" s="85"/>
      <c r="F40" s="85" t="s">
        <v>70</v>
      </c>
      <c r="G40" s="90">
        <f>G42</f>
        <v>-323188.59999999998</v>
      </c>
    </row>
    <row r="41" spans="1:7" ht="34.5">
      <c r="A41" s="86"/>
      <c r="B41" s="86"/>
      <c r="C41" s="85"/>
      <c r="D41" s="85"/>
      <c r="E41" s="85"/>
      <c r="F41" s="85" t="s">
        <v>14</v>
      </c>
      <c r="G41" s="91"/>
    </row>
    <row r="42" spans="1:7">
      <c r="A42" s="86"/>
      <c r="B42" s="86"/>
      <c r="C42" s="85"/>
      <c r="D42" s="85"/>
      <c r="E42" s="85"/>
      <c r="F42" s="85" t="s">
        <v>11</v>
      </c>
      <c r="G42" s="91">
        <f>G43</f>
        <v>-323188.59999999998</v>
      </c>
    </row>
    <row r="43" spans="1:7">
      <c r="A43" s="86"/>
      <c r="B43" s="86"/>
      <c r="C43" s="85"/>
      <c r="D43" s="85"/>
      <c r="E43" s="85"/>
      <c r="F43" s="85" t="s">
        <v>15</v>
      </c>
      <c r="G43" s="91">
        <f>G44</f>
        <v>-323188.59999999998</v>
      </c>
    </row>
    <row r="44" spans="1:7">
      <c r="A44" s="87"/>
      <c r="B44" s="87"/>
      <c r="C44" s="87"/>
      <c r="D44" s="87"/>
      <c r="E44" s="87"/>
      <c r="F44" s="87" t="s">
        <v>71</v>
      </c>
      <c r="G44" s="92">
        <f>G45</f>
        <v>-323188.59999999998</v>
      </c>
    </row>
    <row r="45" spans="1:7">
      <c r="A45" s="87"/>
      <c r="B45" s="87"/>
      <c r="C45" s="87"/>
      <c r="D45" s="87"/>
      <c r="E45" s="87"/>
      <c r="F45" s="87" t="s">
        <v>72</v>
      </c>
      <c r="G45" s="92">
        <v>-323188.59999999998</v>
      </c>
    </row>
  </sheetData>
  <mergeCells count="6">
    <mergeCell ref="A6:G6"/>
    <mergeCell ref="A9:C9"/>
    <mergeCell ref="D9:E9"/>
    <mergeCell ref="F9:F10"/>
    <mergeCell ref="F2:G2"/>
    <mergeCell ref="F3:G3"/>
  </mergeCells>
  <pageMargins left="0.35433070866141736" right="0.15748031496062992" top="0.15748031496062992" bottom="0.15748031496062992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topLeftCell="A38" workbookViewId="0">
      <selection activeCell="C43" sqref="C43"/>
    </sheetView>
  </sheetViews>
  <sheetFormatPr defaultColWidth="9.140625" defaultRowHeight="17.25"/>
  <cols>
    <col min="1" max="1" width="24" style="29" customWidth="1"/>
    <col min="2" max="2" width="76" style="29" customWidth="1"/>
    <col min="3" max="3" width="30.85546875" style="29" customWidth="1"/>
    <col min="4" max="4" width="9.140625" style="29"/>
    <col min="5" max="5" width="49.85546875" style="29" customWidth="1"/>
    <col min="6" max="16384" width="9.140625" style="29"/>
  </cols>
  <sheetData>
    <row r="1" spans="1:4" ht="23.25" customHeight="1">
      <c r="C1" s="30" t="s">
        <v>17</v>
      </c>
    </row>
    <row r="2" spans="1:4">
      <c r="B2" s="112" t="s">
        <v>36</v>
      </c>
      <c r="C2" s="112"/>
    </row>
    <row r="3" spans="1:4">
      <c r="B3" s="112" t="s">
        <v>2</v>
      </c>
      <c r="C3" s="112"/>
    </row>
    <row r="4" spans="1:4" hidden="1"/>
    <row r="6" spans="1:4" ht="56.25" customHeight="1">
      <c r="A6" s="116" t="s">
        <v>86</v>
      </c>
      <c r="B6" s="116"/>
      <c r="C6" s="116"/>
    </row>
    <row r="7" spans="1:4">
      <c r="A7" s="121" t="s">
        <v>48</v>
      </c>
      <c r="B7" s="121"/>
      <c r="C7" s="121"/>
    </row>
    <row r="8" spans="1:4">
      <c r="A8" s="81"/>
      <c r="B8" s="81"/>
      <c r="C8" s="81"/>
    </row>
    <row r="9" spans="1:4" ht="17.25" customHeight="1">
      <c r="A9" s="122" t="s">
        <v>49</v>
      </c>
      <c r="B9" s="122"/>
      <c r="C9" s="122"/>
    </row>
    <row r="10" spans="1:4">
      <c r="A10" s="31"/>
      <c r="B10" s="31"/>
    </row>
    <row r="11" spans="1:4">
      <c r="A11" s="76" t="s">
        <v>50</v>
      </c>
      <c r="B11" s="76" t="s">
        <v>51</v>
      </c>
    </row>
    <row r="12" spans="1:4">
      <c r="A12" s="32">
        <v>1205</v>
      </c>
      <c r="B12" s="33" t="s">
        <v>38</v>
      </c>
    </row>
    <row r="13" spans="1:4">
      <c r="A13" s="77" t="s">
        <v>52</v>
      </c>
      <c r="B13" s="77"/>
    </row>
    <row r="14" spans="1:4" s="34" customFormat="1">
      <c r="A14" s="35"/>
      <c r="B14" s="35"/>
      <c r="C14" s="36"/>
      <c r="D14" s="37"/>
    </row>
    <row r="15" spans="1:4" s="38" customFormat="1" ht="75" customHeight="1">
      <c r="A15" s="78" t="s">
        <v>28</v>
      </c>
      <c r="B15" s="79">
        <v>1205</v>
      </c>
      <c r="C15" s="72" t="s">
        <v>64</v>
      </c>
    </row>
    <row r="16" spans="1:4" s="38" customFormat="1" ht="34.5">
      <c r="A16" s="78" t="s">
        <v>29</v>
      </c>
      <c r="B16" s="79">
        <v>12027</v>
      </c>
      <c r="C16" s="75" t="s">
        <v>30</v>
      </c>
    </row>
    <row r="17" spans="1:30" s="40" customFormat="1" ht="51.75">
      <c r="A17" s="80" t="s">
        <v>28</v>
      </c>
      <c r="B17" s="54" t="s">
        <v>60</v>
      </c>
      <c r="C17" s="11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s="38" customFormat="1" ht="138">
      <c r="A18" s="80" t="s">
        <v>31</v>
      </c>
      <c r="B18" s="54" t="s">
        <v>58</v>
      </c>
      <c r="C18" s="118"/>
    </row>
    <row r="19" spans="1:30" s="38" customFormat="1" ht="34.5">
      <c r="A19" s="80" t="s">
        <v>32</v>
      </c>
      <c r="B19" s="41" t="s">
        <v>26</v>
      </c>
      <c r="C19" s="118"/>
    </row>
    <row r="20" spans="1:30" s="38" customFormat="1" ht="86.25">
      <c r="A20" s="80" t="s">
        <v>33</v>
      </c>
      <c r="B20" s="54" t="s">
        <v>61</v>
      </c>
      <c r="C20" s="118"/>
    </row>
    <row r="21" spans="1:30" s="38" customFormat="1">
      <c r="A21" s="118" t="s">
        <v>34</v>
      </c>
      <c r="B21" s="118"/>
      <c r="C21" s="118"/>
    </row>
    <row r="22" spans="1:30" s="38" customFormat="1">
      <c r="A22" s="120" t="s">
        <v>62</v>
      </c>
      <c r="B22" s="120"/>
      <c r="C22" s="73">
        <v>42102</v>
      </c>
    </row>
    <row r="23" spans="1:30" s="38" customFormat="1">
      <c r="A23" s="119" t="s">
        <v>35</v>
      </c>
      <c r="B23" s="119"/>
      <c r="C23" s="74">
        <f>'2'!G29</f>
        <v>1632453.7</v>
      </c>
    </row>
    <row r="24" spans="1:30" s="38" customFormat="1">
      <c r="A24" s="68"/>
      <c r="B24" s="68"/>
      <c r="C24" s="69"/>
    </row>
    <row r="25" spans="1:30" s="99" customFormat="1" ht="76.5" customHeight="1">
      <c r="A25" s="87" t="s">
        <v>73</v>
      </c>
      <c r="B25" s="93">
        <v>1205</v>
      </c>
      <c r="C25" s="94" t="s">
        <v>74</v>
      </c>
    </row>
    <row r="26" spans="1:30" s="99" customFormat="1" ht="27.75" customHeight="1">
      <c r="A26" s="87" t="s">
        <v>29</v>
      </c>
      <c r="B26" s="93">
        <v>12010</v>
      </c>
      <c r="C26" s="94" t="s">
        <v>75</v>
      </c>
    </row>
    <row r="27" spans="1:30" s="99" customFormat="1" ht="65.25" customHeight="1">
      <c r="A27" s="87" t="s">
        <v>28</v>
      </c>
      <c r="B27" s="93" t="str">
        <f>'1'!C26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C27" s="87"/>
    </row>
    <row r="28" spans="1:30" s="99" customFormat="1" ht="101.25" customHeight="1">
      <c r="A28" s="87" t="s">
        <v>31</v>
      </c>
      <c r="B28" s="93" t="s">
        <v>66</v>
      </c>
      <c r="C28" s="87"/>
    </row>
    <row r="29" spans="1:30" s="99" customFormat="1" ht="34.5">
      <c r="A29" s="87" t="s">
        <v>32</v>
      </c>
      <c r="B29" s="93" t="s">
        <v>26</v>
      </c>
      <c r="C29" s="87"/>
    </row>
    <row r="30" spans="1:30" s="99" customFormat="1" ht="51.75">
      <c r="A30" s="87" t="s">
        <v>76</v>
      </c>
      <c r="B30" s="93" t="s">
        <v>77</v>
      </c>
      <c r="C30" s="87"/>
    </row>
    <row r="31" spans="1:30" s="99" customFormat="1" ht="19.5" customHeight="1">
      <c r="A31" s="124" t="s">
        <v>78</v>
      </c>
      <c r="B31" s="124"/>
      <c r="C31" s="87"/>
      <c r="E31" s="97"/>
    </row>
    <row r="32" spans="1:30" s="99" customFormat="1">
      <c r="A32" s="125" t="s">
        <v>79</v>
      </c>
      <c r="B32" s="126"/>
      <c r="C32" s="95">
        <v>-19689</v>
      </c>
    </row>
    <row r="33" spans="1:5" s="99" customFormat="1" ht="26.25" customHeight="1">
      <c r="A33" s="123" t="s">
        <v>35</v>
      </c>
      <c r="B33" s="123"/>
      <c r="C33" s="96">
        <f>'1'!D25</f>
        <v>-1309265.1000000001</v>
      </c>
    </row>
    <row r="34" spans="1:5" s="99" customFormat="1" ht="12.75" customHeight="1">
      <c r="A34" s="97"/>
      <c r="B34" s="97"/>
      <c r="C34" s="98"/>
    </row>
    <row r="35" spans="1:5" s="99" customFormat="1" ht="73.5" customHeight="1">
      <c r="A35" s="87" t="s">
        <v>73</v>
      </c>
      <c r="B35" s="93">
        <v>1205</v>
      </c>
      <c r="C35" s="94" t="s">
        <v>74</v>
      </c>
    </row>
    <row r="36" spans="1:5" s="99" customFormat="1" ht="24.75" customHeight="1">
      <c r="A36" s="87" t="s">
        <v>29</v>
      </c>
      <c r="B36" s="93">
        <v>12022</v>
      </c>
      <c r="C36" s="94" t="s">
        <v>75</v>
      </c>
    </row>
    <row r="37" spans="1:5" s="99" customFormat="1" ht="93" customHeight="1">
      <c r="A37" s="87" t="s">
        <v>28</v>
      </c>
      <c r="B37" s="93" t="s">
        <v>67</v>
      </c>
      <c r="C37" s="87"/>
    </row>
    <row r="38" spans="1:5" s="99" customFormat="1" ht="86.25">
      <c r="A38" s="87" t="s">
        <v>31</v>
      </c>
      <c r="B38" s="93" t="s">
        <v>83</v>
      </c>
      <c r="C38" s="87"/>
    </row>
    <row r="39" spans="1:5" s="99" customFormat="1" ht="27" customHeight="1">
      <c r="A39" s="87" t="s">
        <v>32</v>
      </c>
      <c r="B39" s="93" t="s">
        <v>26</v>
      </c>
      <c r="C39" s="87"/>
    </row>
    <row r="40" spans="1:5" s="99" customFormat="1" ht="51.75">
      <c r="A40" s="87" t="s">
        <v>80</v>
      </c>
      <c r="B40" s="93" t="s">
        <v>81</v>
      </c>
      <c r="C40" s="87"/>
    </row>
    <row r="41" spans="1:5" s="99" customFormat="1">
      <c r="A41" s="124" t="s">
        <v>78</v>
      </c>
      <c r="B41" s="124"/>
      <c r="C41" s="87"/>
      <c r="E41" s="97"/>
    </row>
    <row r="42" spans="1:5" s="99" customFormat="1">
      <c r="A42" s="125" t="s">
        <v>82</v>
      </c>
      <c r="B42" s="126"/>
      <c r="C42" s="95">
        <v>-873</v>
      </c>
    </row>
    <row r="43" spans="1:5" s="99" customFormat="1" ht="26.25" customHeight="1">
      <c r="A43" s="123" t="s">
        <v>35</v>
      </c>
      <c r="B43" s="123"/>
      <c r="C43" s="96">
        <f>'1'!D31</f>
        <v>-323188.59999999998</v>
      </c>
    </row>
    <row r="44" spans="1:5" s="99" customFormat="1">
      <c r="A44" s="97"/>
      <c r="B44" s="97"/>
      <c r="C44" s="97"/>
    </row>
  </sheetData>
  <mergeCells count="15">
    <mergeCell ref="A43:B43"/>
    <mergeCell ref="A31:B31"/>
    <mergeCell ref="A32:B32"/>
    <mergeCell ref="A33:B33"/>
    <mergeCell ref="A41:B41"/>
    <mergeCell ref="A42:B42"/>
    <mergeCell ref="C17:C21"/>
    <mergeCell ref="A21:B21"/>
    <mergeCell ref="A23:B23"/>
    <mergeCell ref="A22:B22"/>
    <mergeCell ref="B2:C2"/>
    <mergeCell ref="B3:C3"/>
    <mergeCell ref="A6:C6"/>
    <mergeCell ref="A7:C7"/>
    <mergeCell ref="A9:C9"/>
  </mergeCells>
  <pageMargins left="0.45" right="0.24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tabSelected="1" view="pageBreakPreview" topLeftCell="A26" zoomScaleNormal="100" zoomScaleSheetLayoutView="100" workbookViewId="0">
      <selection activeCell="F36" sqref="F36"/>
    </sheetView>
  </sheetViews>
  <sheetFormatPr defaultRowHeight="17.25"/>
  <cols>
    <col min="1" max="1" width="30.140625" style="65" customWidth="1"/>
    <col min="2" max="2" width="68" style="65" customWidth="1"/>
    <col min="3" max="3" width="35.5703125" style="104" customWidth="1"/>
    <col min="4" max="16384" width="9.140625" style="65"/>
  </cols>
  <sheetData>
    <row r="1" spans="1:4" s="29" customFormat="1" ht="23.25" customHeight="1">
      <c r="C1" s="30" t="s">
        <v>27</v>
      </c>
    </row>
    <row r="2" spans="1:4" s="29" customFormat="1">
      <c r="B2" s="112" t="s">
        <v>36</v>
      </c>
      <c r="C2" s="112"/>
    </row>
    <row r="3" spans="1:4" s="29" customFormat="1">
      <c r="B3" s="112" t="s">
        <v>2</v>
      </c>
      <c r="C3" s="112"/>
    </row>
    <row r="4" spans="1:4" s="29" customFormat="1" hidden="1">
      <c r="C4" s="100"/>
    </row>
    <row r="5" spans="1:4" s="29" customFormat="1">
      <c r="C5" s="100"/>
    </row>
    <row r="6" spans="1:4" s="29" customFormat="1" ht="56.25" customHeight="1">
      <c r="A6" s="116" t="s">
        <v>87</v>
      </c>
      <c r="B6" s="116"/>
      <c r="C6" s="116"/>
    </row>
    <row r="8" spans="1:4" s="34" customFormat="1" ht="30.75" customHeight="1">
      <c r="A8" s="121" t="s">
        <v>57</v>
      </c>
      <c r="B8" s="121"/>
      <c r="C8" s="121"/>
    </row>
    <row r="9" spans="1:4" s="34" customFormat="1">
      <c r="A9" s="34" t="s">
        <v>53</v>
      </c>
      <c r="B9" s="44"/>
      <c r="C9" s="101"/>
    </row>
    <row r="10" spans="1:4" s="34" customFormat="1">
      <c r="B10" s="44"/>
      <c r="C10" s="101"/>
    </row>
    <row r="11" spans="1:4" s="29" customFormat="1">
      <c r="A11" s="76" t="s">
        <v>50</v>
      </c>
      <c r="B11" s="76" t="s">
        <v>51</v>
      </c>
      <c r="C11" s="100"/>
    </row>
    <row r="12" spans="1:4" s="29" customFormat="1">
      <c r="A12" s="32">
        <v>1205</v>
      </c>
      <c r="B12" s="33" t="s">
        <v>38</v>
      </c>
      <c r="C12" s="100"/>
    </row>
    <row r="13" spans="1:4" s="29" customFormat="1">
      <c r="A13" s="77" t="s">
        <v>52</v>
      </c>
      <c r="B13" s="77"/>
      <c r="C13" s="100"/>
    </row>
    <row r="14" spans="1:4" s="29" customFormat="1">
      <c r="A14" s="77"/>
      <c r="B14" s="77"/>
      <c r="C14" s="100"/>
    </row>
    <row r="15" spans="1:4" s="34" customFormat="1">
      <c r="A15" s="35"/>
      <c r="B15" s="35"/>
      <c r="C15" s="89"/>
      <c r="D15" s="37"/>
    </row>
    <row r="16" spans="1:4" s="38" customFormat="1" ht="52.5" customHeight="1">
      <c r="A16" s="78" t="s">
        <v>28</v>
      </c>
      <c r="B16" s="79">
        <v>1205</v>
      </c>
      <c r="C16" s="72" t="s">
        <v>64</v>
      </c>
    </row>
    <row r="17" spans="1:30" s="38" customFormat="1">
      <c r="A17" s="78" t="s">
        <v>29</v>
      </c>
      <c r="B17" s="79">
        <v>12027</v>
      </c>
      <c r="C17" s="75" t="s">
        <v>30</v>
      </c>
    </row>
    <row r="18" spans="1:30" s="40" customFormat="1" ht="51.75">
      <c r="A18" s="80" t="s">
        <v>28</v>
      </c>
      <c r="B18" s="54" t="s">
        <v>60</v>
      </c>
      <c r="C18" s="11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s="38" customFormat="1" ht="138">
      <c r="A19" s="80" t="s">
        <v>31</v>
      </c>
      <c r="B19" s="54" t="s">
        <v>58</v>
      </c>
      <c r="C19" s="118"/>
    </row>
    <row r="20" spans="1:30" s="38" customFormat="1" ht="34.5" customHeight="1">
      <c r="A20" s="80" t="s">
        <v>32</v>
      </c>
      <c r="B20" s="41" t="s">
        <v>26</v>
      </c>
      <c r="C20" s="118"/>
    </row>
    <row r="21" spans="1:30" s="38" customFormat="1" ht="86.25">
      <c r="A21" s="80" t="s">
        <v>33</v>
      </c>
      <c r="B21" s="54" t="s">
        <v>61</v>
      </c>
      <c r="C21" s="118"/>
    </row>
    <row r="22" spans="1:30" s="38" customFormat="1">
      <c r="A22" s="118" t="s">
        <v>34</v>
      </c>
      <c r="B22" s="118"/>
      <c r="C22" s="118"/>
    </row>
    <row r="23" spans="1:30" s="38" customFormat="1" ht="18" customHeight="1">
      <c r="A23" s="120" t="s">
        <v>62</v>
      </c>
      <c r="B23" s="120"/>
      <c r="C23" s="73">
        <v>42102</v>
      </c>
    </row>
    <row r="24" spans="1:30" s="34" customFormat="1" ht="17.25" customHeight="1">
      <c r="A24" s="119" t="s">
        <v>35</v>
      </c>
      <c r="B24" s="119"/>
      <c r="C24" s="74">
        <f>'1'!D19</f>
        <v>1632453.7</v>
      </c>
      <c r="D24" s="37"/>
    </row>
    <row r="26" spans="1:30" ht="51.75">
      <c r="A26" s="87" t="s">
        <v>73</v>
      </c>
      <c r="B26" s="93">
        <v>1205</v>
      </c>
      <c r="C26" s="94" t="s">
        <v>74</v>
      </c>
    </row>
    <row r="27" spans="1:30">
      <c r="A27" s="87" t="s">
        <v>29</v>
      </c>
      <c r="B27" s="93">
        <v>12010</v>
      </c>
      <c r="C27" s="94" t="s">
        <v>75</v>
      </c>
    </row>
    <row r="28" spans="1:30" ht="81" customHeight="1">
      <c r="A28" s="87" t="s">
        <v>28</v>
      </c>
      <c r="B28" s="93" t="str">
        <f>'1'!C26</f>
        <v>Ռազմական դրությամբ պայմանավորված՝ միանվագ դրամական աջակցություն Ադրբեջանի Հանրապետության վերահսկողության տակ անցած տարածքներում հաշվառված քաղաքացիներին</v>
      </c>
      <c r="C28" s="94"/>
    </row>
    <row r="29" spans="1:30" ht="86.25">
      <c r="A29" s="87" t="s">
        <v>31</v>
      </c>
      <c r="B29" s="93" t="s">
        <v>66</v>
      </c>
      <c r="C29" s="94"/>
    </row>
    <row r="30" spans="1:30">
      <c r="A30" s="87" t="s">
        <v>32</v>
      </c>
      <c r="B30" s="93" t="s">
        <v>26</v>
      </c>
      <c r="C30" s="94"/>
    </row>
    <row r="31" spans="1:30" ht="51.75">
      <c r="A31" s="87" t="s">
        <v>76</v>
      </c>
      <c r="B31" s="93" t="s">
        <v>77</v>
      </c>
      <c r="C31" s="94"/>
    </row>
    <row r="32" spans="1:30">
      <c r="A32" s="124" t="s">
        <v>78</v>
      </c>
      <c r="B32" s="124"/>
      <c r="C32" s="94"/>
    </row>
    <row r="33" spans="1:3">
      <c r="A33" s="125" t="s">
        <v>79</v>
      </c>
      <c r="B33" s="126"/>
      <c r="C33" s="102">
        <v>-19689</v>
      </c>
    </row>
    <row r="34" spans="1:3">
      <c r="A34" s="123" t="s">
        <v>35</v>
      </c>
      <c r="B34" s="123"/>
      <c r="C34" s="102">
        <f>'1'!D25</f>
        <v>-1309265.1000000001</v>
      </c>
    </row>
    <row r="35" spans="1:3">
      <c r="A35" s="97"/>
      <c r="B35" s="97"/>
      <c r="C35" s="103"/>
    </row>
    <row r="36" spans="1:3" ht="51.75">
      <c r="A36" s="87" t="s">
        <v>73</v>
      </c>
      <c r="B36" s="93">
        <v>1205</v>
      </c>
      <c r="C36" s="94" t="s">
        <v>74</v>
      </c>
    </row>
    <row r="37" spans="1:3">
      <c r="A37" s="87" t="s">
        <v>29</v>
      </c>
      <c r="B37" s="93">
        <v>12022</v>
      </c>
      <c r="C37" s="94" t="s">
        <v>75</v>
      </c>
    </row>
    <row r="38" spans="1:3" ht="103.5">
      <c r="A38" s="87" t="s">
        <v>28</v>
      </c>
      <c r="B38" s="93" t="s">
        <v>67</v>
      </c>
      <c r="C38" s="94"/>
    </row>
    <row r="39" spans="1:3" ht="103.5">
      <c r="A39" s="87" t="s">
        <v>31</v>
      </c>
      <c r="B39" s="93" t="s">
        <v>83</v>
      </c>
      <c r="C39" s="94"/>
    </row>
    <row r="40" spans="1:3">
      <c r="A40" s="87" t="s">
        <v>32</v>
      </c>
      <c r="B40" s="93" t="s">
        <v>26</v>
      </c>
      <c r="C40" s="94"/>
    </row>
    <row r="41" spans="1:3" ht="51.75">
      <c r="A41" s="87" t="s">
        <v>80</v>
      </c>
      <c r="B41" s="93" t="s">
        <v>81</v>
      </c>
      <c r="C41" s="94"/>
    </row>
    <row r="42" spans="1:3">
      <c r="A42" s="124" t="s">
        <v>78</v>
      </c>
      <c r="B42" s="124"/>
      <c r="C42" s="94"/>
    </row>
    <row r="43" spans="1:3">
      <c r="A43" s="125" t="s">
        <v>82</v>
      </c>
      <c r="B43" s="126"/>
      <c r="C43" s="102">
        <v>-873</v>
      </c>
    </row>
    <row r="44" spans="1:3">
      <c r="A44" s="123" t="s">
        <v>35</v>
      </c>
      <c r="B44" s="123"/>
      <c r="C44" s="102">
        <f>'1'!D31</f>
        <v>-323188.59999999998</v>
      </c>
    </row>
  </sheetData>
  <mergeCells count="14">
    <mergeCell ref="A44:B44"/>
    <mergeCell ref="A32:B32"/>
    <mergeCell ref="A33:B33"/>
    <mergeCell ref="A34:B34"/>
    <mergeCell ref="A42:B42"/>
    <mergeCell ref="A43:B43"/>
    <mergeCell ref="A24:B24"/>
    <mergeCell ref="B2:C2"/>
    <mergeCell ref="B3:C3"/>
    <mergeCell ref="A6:C6"/>
    <mergeCell ref="A23:B23"/>
    <mergeCell ref="C18:C22"/>
    <mergeCell ref="A22:B22"/>
    <mergeCell ref="A8:C8"/>
  </mergeCells>
  <pageMargins left="0.7" right="0.7" top="0.75" bottom="0.75" header="0.3" footer="0.3"/>
  <pageSetup paperSize="9" scale="61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7BFEF2-85B3-47DB-B2D1-226932CE793E}">
  <ds:schemaRefs>
    <ds:schemaRef ds:uri="c2bca379-09f6-41d4-987f-d252912ac904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Gohar.Hayrapetyan</cp:lastModifiedBy>
  <cp:revision/>
  <dcterms:created xsi:type="dcterms:W3CDTF">2020-04-07T09:23:19Z</dcterms:created>
  <dcterms:modified xsi:type="dcterms:W3CDTF">2021-12-14T06:07:30Z</dcterms:modified>
  <cp:keywords>https://mul2.gov.am/tasks/538421/oneclick/havelvacner.xlsx?token=3fdfe2e5ff9225e31d21e378e8e77ac6</cp:keyword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