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rpinem\Desktop\downlods\8e76a500db4bbef97203fa930b63faf1d2f283a56231cf8af582a7c89b997580\ardir13 verjin\"/>
    </mc:Choice>
  </mc:AlternateContent>
  <bookViews>
    <workbookView xWindow="0" yWindow="0" windowWidth="28800" windowHeight="12480" tabRatio="532" activeTab="5"/>
  </bookViews>
  <sheets>
    <sheet name="Հավելված N 1" sheetId="48" r:id="rId1"/>
    <sheet name="Հավելված N 2 " sheetId="51" r:id="rId2"/>
    <sheet name="Հավելված N 3" sheetId="54" r:id="rId3"/>
    <sheet name="Հավելված N 4" sheetId="50" r:id="rId4"/>
    <sheet name="Հավելված 5" sheetId="53" r:id="rId5"/>
    <sheet name="Հավելված 6" sheetId="55" r:id="rId6"/>
  </sheets>
  <definedNames>
    <definedName name="AgencyCode" localSheetId="5">#REF!</definedName>
    <definedName name="AgencyCode" localSheetId="0">#REF!</definedName>
    <definedName name="AgencyCode" localSheetId="1">#REF!</definedName>
    <definedName name="AgencyCode">#REF!</definedName>
    <definedName name="AgencyName" localSheetId="5">#REF!</definedName>
    <definedName name="AgencyName" localSheetId="0">#REF!</definedName>
    <definedName name="AgencyName" localSheetId="1">#REF!</definedName>
    <definedName name="AgencyName">#REF!</definedName>
    <definedName name="davit" localSheetId="5">#REF!</definedName>
    <definedName name="davit" localSheetId="0">#REF!</definedName>
    <definedName name="davit" localSheetId="1">#REF!</definedName>
    <definedName name="davit">#REF!</definedName>
    <definedName name="Functional1" localSheetId="5">#REF!</definedName>
    <definedName name="Functional1" localSheetId="0">#REF!</definedName>
    <definedName name="Functional1" localSheetId="1">#REF!</definedName>
    <definedName name="Functional1">#REF!</definedName>
    <definedName name="ggg" localSheetId="5">#REF!</definedName>
    <definedName name="ggg" localSheetId="0">#REF!</definedName>
    <definedName name="ggg" localSheetId="1">#REF!</definedName>
    <definedName name="ggg">#REF!</definedName>
    <definedName name="PANature" localSheetId="5">#REF!</definedName>
    <definedName name="PANature" localSheetId="0">#REF!</definedName>
    <definedName name="PANature" localSheetId="1">#REF!</definedName>
    <definedName name="PANature">#REF!</definedName>
    <definedName name="PAType" localSheetId="5">#REF!</definedName>
    <definedName name="PAType" localSheetId="0">#REF!</definedName>
    <definedName name="PAType" localSheetId="1">#REF!</definedName>
    <definedName name="PAType">#REF!</definedName>
    <definedName name="Performance2" localSheetId="5">#REF!</definedName>
    <definedName name="Performance2" localSheetId="0">#REF!</definedName>
    <definedName name="Performance2" localSheetId="1">#REF!</definedName>
    <definedName name="Performance2">#REF!</definedName>
    <definedName name="PerformanceType" localSheetId="5">#REF!</definedName>
    <definedName name="PerformanceType" localSheetId="0">#REF!</definedName>
    <definedName name="PerformanceType" localSheetId="1">#REF!</definedName>
    <definedName name="PerformanceType">#REF!</definedName>
    <definedName name="_xlnm.Print_Area" localSheetId="4">'Հավելված 5'!$A$1:$C$49</definedName>
    <definedName name="_xlnm.Print_Area" localSheetId="5">'Հավելված 6'!$A$1:$C$51</definedName>
    <definedName name="_xlnm.Print_Area" localSheetId="1">'Հավելված N 2 '!$A$1:$G$43</definedName>
    <definedName name="Հավելված" localSheetId="5">#REF!</definedName>
    <definedName name="Հավելված" localSheetId="0">#REF!</definedName>
    <definedName name="Հավելված" localSheetId="1">#REF!</definedName>
    <definedName name="Հավելված">#REF!</definedName>
    <definedName name="Մաս" localSheetId="5">#REF!</definedName>
    <definedName name="Մաս" localSheetId="0">#REF!</definedName>
    <definedName name="Մաս" localSheetId="1">#REF!</definedName>
    <definedName name="Մաս">#REF!</definedName>
    <definedName name="շախմատիստ" localSheetId="5">#REF!</definedName>
    <definedName name="շախմատիստ" localSheetId="0">#REF!</definedName>
    <definedName name="շախմատիստ" localSheetId="1">#REF!</definedName>
    <definedName name="շախմատիստ">#REF!</definedName>
  </definedNames>
  <calcPr calcId="162913"/>
</workbook>
</file>

<file path=xl/calcChain.xml><?xml version="1.0" encoding="utf-8"?>
<calcChain xmlns="http://schemas.openxmlformats.org/spreadsheetml/2006/main">
  <c r="E14" i="54" l="1"/>
  <c r="F16" i="54"/>
  <c r="D15" i="50" l="1"/>
  <c r="D11" i="48"/>
  <c r="F14" i="54" l="1"/>
  <c r="G14" i="54"/>
  <c r="H14" i="54" l="1"/>
  <c r="D14" i="54" s="1"/>
  <c r="D17" i="54"/>
  <c r="C46" i="55" l="1"/>
  <c r="B38" i="55"/>
  <c r="B37" i="55"/>
  <c r="B36" i="55"/>
  <c r="B35" i="55"/>
  <c r="B34" i="55"/>
  <c r="B19" i="55"/>
  <c r="B18" i="55"/>
  <c r="B17" i="55"/>
  <c r="G28" i="51" l="1"/>
  <c r="G27" i="51" s="1"/>
  <c r="D10" i="48"/>
  <c r="D16" i="54" l="1"/>
  <c r="G12" i="54"/>
  <c r="F12" i="54"/>
  <c r="E12" i="54"/>
  <c r="H12" i="54" l="1"/>
  <c r="D12" i="54" s="1"/>
  <c r="C44" i="53" l="1"/>
  <c r="B36" i="53"/>
  <c r="B34" i="53"/>
  <c r="B33" i="53"/>
  <c r="B35" i="53"/>
  <c r="D13" i="50" l="1"/>
  <c r="B19" i="53" l="1"/>
  <c r="B18" i="53"/>
  <c r="B17" i="53"/>
  <c r="F30" i="51" l="1"/>
  <c r="F21" i="51"/>
  <c r="G37" i="51" l="1"/>
  <c r="G26" i="51"/>
  <c r="G25" i="51" s="1"/>
  <c r="G23" i="51" s="1"/>
  <c r="G21" i="51" s="1"/>
  <c r="F19" i="51"/>
  <c r="G35" i="51" l="1"/>
  <c r="G34" i="51" s="1"/>
  <c r="G32" i="51" s="1"/>
  <c r="D18" i="50" s="1"/>
  <c r="D16" i="50" s="1"/>
  <c r="D11" i="50" s="1"/>
  <c r="D9" i="50" s="1"/>
  <c r="G36" i="51"/>
  <c r="G30" i="51"/>
  <c r="C21" i="53" s="1"/>
  <c r="G19" i="51" l="1"/>
  <c r="G17" i="51"/>
  <c r="G16" i="51" s="1"/>
  <c r="G14" i="51" s="1"/>
  <c r="G12" i="51" s="1"/>
  <c r="G11" i="51" s="1"/>
  <c r="C21" i="55"/>
</calcChain>
</file>

<file path=xl/sharedStrings.xml><?xml version="1.0" encoding="utf-8"?>
<sst xmlns="http://schemas.openxmlformats.org/spreadsheetml/2006/main" count="247" uniqueCount="108">
  <si>
    <t>Միջոցառման անվանումը՝</t>
  </si>
  <si>
    <t>Միջոցառման տեսակը՝</t>
  </si>
  <si>
    <t>______________ ի    ___Ն որոշման</t>
  </si>
  <si>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</si>
  <si>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</si>
  <si>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 xml:space="preserve"> Ծրագիր</t>
  </si>
  <si>
    <t xml:space="preserve"> Միջոցառում</t>
  </si>
  <si>
    <t>Ծրագրի միջոցառումներ</t>
  </si>
  <si>
    <t xml:space="preserve"> ԸՆԴԱՄԵՆԸ</t>
  </si>
  <si>
    <t xml:space="preserve"> այդ թվում`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</si>
  <si>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</si>
  <si>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</si>
  <si>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Գործառական դասիչը</t>
  </si>
  <si>
    <t xml:space="preserve"> Խումբ</t>
  </si>
  <si>
    <t xml:space="preserve"> Դաս</t>
  </si>
  <si>
    <t>այդ թվում՝</t>
  </si>
  <si>
    <t>Միջոցառման նկարագրությունը՝</t>
  </si>
  <si>
    <t xml:space="preserve"> ՀՀ կառավարություն</t>
  </si>
  <si>
    <t>ԸՆԴԱՄԵՆԸ</t>
  </si>
  <si>
    <t>այդ թվում` ըստ կատարողների</t>
  </si>
  <si>
    <t>Ծրագրի անվանումը՝</t>
  </si>
  <si>
    <t>Ծրագրի նպատակը՝</t>
  </si>
  <si>
    <t>Վերջնական արդյունքի նկարագրությունը՝</t>
  </si>
  <si>
    <t>ՀՀ տարածքային կառավարման և ենթակառուցվածքների նախարարություն</t>
  </si>
  <si>
    <t>01</t>
  </si>
  <si>
    <t>Բաժին</t>
  </si>
  <si>
    <t xml:space="preserve">ՀՀ կառավարության  2021 թվականի </t>
  </si>
  <si>
    <t>Տարի</t>
  </si>
  <si>
    <t>Ցուցանիշների փոփոխությունը (ավելացումները նշված են դրական նշանով, իսկ նվազեցումները` փակագծերում)</t>
  </si>
  <si>
    <t>Հավելված N 1</t>
  </si>
  <si>
    <t>(հազար դրամ)</t>
  </si>
  <si>
    <t xml:space="preserve"> Բյուջետային ծախսերի գործառական դասակարգման բաժինների, խմբերի և դասերի, բյուջետային ծրագրերի, միջոցառումների բյուջետային հատկացումնեյի գլխավոր կարգադրիչների անվանումները</t>
  </si>
  <si>
    <t xml:space="preserve"> ՏՆՏԵՍԱԿԱՆ ՀԱՐԱԲԵՐՈՒԹՅՈՒՆՆԵՐ</t>
  </si>
  <si>
    <t>04</t>
  </si>
  <si>
    <t>05</t>
  </si>
  <si>
    <t xml:space="preserve">  Տրանսպորտ</t>
  </si>
  <si>
    <t xml:space="preserve"> Ճանապարհային տրանսպորտ</t>
  </si>
  <si>
    <t>Ճանապարհային ցանցի բարելավում</t>
  </si>
  <si>
    <t xml:space="preserve"> Ճանապարհային ցանցի բարելավում և անվտանգ երթևեկության ապահովում</t>
  </si>
  <si>
    <t>Ճանապարհների ծածկի որակի և փոխադրումների արդյունավետության բարելավում, ճանապարհների վիճակով պայմանավորված պատահարների նվազում</t>
  </si>
  <si>
    <t>ՀԱՅԱՍՏԱՆԻ ՀԱՆՐԱՊԵՏՈՒԹՅԱՆ ԿԱՌԱՎԱՐՈՒԹՅԱՆ 2020 ԹՎԱԿԱՆԻ ԴԵԿՏԵՄԲԵՐԻ30-Ի N 2215-Ն ՈՐՈՇՄԱՆ N 3  և N 4 ՀԱՎԵԼՎԱԾՈՒՄ ԿԱՏԱՐՎՈՂ ՓՈՓՈԽՈՒԹՅՈՒՆՆԵՐԸ  ԵՎ ԼՐԱՑՈՒՄՆԵՐԸ</t>
  </si>
  <si>
    <t xml:space="preserve">  Պետական մարմինների կողմից օգտագործվող ոչ ֆինանսական ակտիվների հետ գործառնություններ </t>
  </si>
  <si>
    <t>ՈՉ ՖԻՆԱՆՍԱԿԱՆ ԱԿՏԻՎՆԵՐԻ ԳԾՈՎ ԾԱԽՍԵՐ</t>
  </si>
  <si>
    <t>ՀԻՄՆԱԿԱՆ ՄԻՋՈՑՆԵՐ</t>
  </si>
  <si>
    <t xml:space="preserve"> ՇԵՆՔԵՐ ԵՎ ՇԻՆՈՒԹՅՈՒՆՆԵՐ</t>
  </si>
  <si>
    <t xml:space="preserve"> - Շենքերի և շինությունների շինարարություն</t>
  </si>
  <si>
    <t>ՀՀ ՏԱՐԱԾՔԱՅԻՆ ԿԱՌԱՎԱՐՄԱՆ ԵՎ ԵՆԹԱԿԱՌՈՒՑՎԱԾՔՆԵՐԻ ՆԱԽԱՐԱՐՈՒԹՅՈՒՆ</t>
  </si>
  <si>
    <t xml:space="preserve"> Ծրագրի դասիչը </t>
  </si>
  <si>
    <t xml:space="preserve"> Ծրագրի անվանումը </t>
  </si>
  <si>
    <t xml:space="preserve"> 1049 </t>
  </si>
  <si>
    <t xml:space="preserve"> Ճանապարհային ցանցի բարելավում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</si>
  <si>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</si>
  <si>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</si>
  <si>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</si>
  <si>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Տարի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</si>
  <si>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</si>
  <si>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</si>
  <si>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</si>
  <si>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</si>
  <si>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 xml:space="preserve"> Միջոցառման վրա կատարվող ծախսը (հազար դրամ) </t>
  </si>
  <si>
    <t>Միջոցառման իրականացնողի անվանումը</t>
  </si>
  <si>
    <t>Այլ նշանակության ճանապարհների հիմնանորոգում</t>
  </si>
  <si>
    <t>Այլ նշանակության ճանապարհների հիմնանորոգման աշխատանքներ</t>
  </si>
  <si>
    <t xml:space="preserve"> Պետական նշանակության ավտոճանապարհների հիմնանորոգում</t>
  </si>
  <si>
    <t xml:space="preserve"> ՈՉ ՖԻՆԱՆՍԱԿԱՆ ԱԿՏԻՎՆԵՐԻ ԳԾՈՎ ԾԱԽՍԵՐ</t>
  </si>
  <si>
    <t xml:space="preserve"> ՀԻՄՆԱԿԱՆ ՄԻՋՈՑՆԵՐ</t>
  </si>
  <si>
    <t xml:space="preserve"> Միջպետական, հանրապետական և մարզային նշանակության ավտոճոնապարհների քայքայված ծածկի վերանորոգում, մաշված ծածկի փոխարինում</t>
  </si>
  <si>
    <t xml:space="preserve"> Հանրության կողմից անմիջականորեն օգտագործվող ակտիվների հետ կապված միջոցառումներ</t>
  </si>
  <si>
    <t>Հավելված N 2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</si>
  <si>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</si>
  <si>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</si>
  <si>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Ցուցանիշների փոփոխությունը 
(ավելացումները նշված են դրական նշանով, իսկ նվազեցումները` փակագծերում)</t>
  </si>
  <si>
    <t>Ծրագիր</t>
  </si>
  <si>
    <t>Միջոցառում</t>
  </si>
  <si>
    <t xml:space="preserve">ԸՆԴԱՄԵՆԸ </t>
  </si>
  <si>
    <t xml:space="preserve">այդ թվում՝ </t>
  </si>
  <si>
    <t>այդ թվում`</t>
  </si>
  <si>
    <t>Պետական նշանակության ավտոճանապարհների հիմնանորոգում</t>
  </si>
  <si>
    <t>ՀՀ կառավարություն</t>
  </si>
  <si>
    <t>Մասնագիտացված միավոր</t>
  </si>
  <si>
    <t xml:space="preserve"> Միջպետական նշանակության ավտոճանապարհներ </t>
  </si>
  <si>
    <t xml:space="preserve">  </t>
  </si>
  <si>
    <t xml:space="preserve"> Հանրապետական նշանակության ավտոճանապարհներ </t>
  </si>
  <si>
    <t xml:space="preserve"> Մարզային նշանակության ավտոճանապարհներ </t>
  </si>
  <si>
    <t xml:space="preserve"> Բավարար վիճակում ճանապարհների և հատվածների երկարության հարաբերությունը այդ կարգի ճանապարհների ողջ երկարությանը, % </t>
  </si>
  <si>
    <t xml:space="preserve"> Աշխատանքների ավարտվածության աստիճան, % 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</si>
  <si>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</si>
  <si>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</si>
  <si>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</si>
  <si>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</si>
  <si>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>Ընդամենը</t>
  </si>
  <si>
    <t xml:space="preserve"> - Շենքերի և շինությունների կապիտալ վերանորոգում</t>
  </si>
  <si>
    <t xml:space="preserve">Հավելված N 3 </t>
  </si>
  <si>
    <t>Հավելված N 5</t>
  </si>
  <si>
    <t>Հավելված N 6</t>
  </si>
  <si>
    <r>
      <t>«ՀԱՅԱUՏԱՆԻ ՀԱՆՐԱՊԵՏՈՒԹՅԱՆ 2021 ԹՎԱԿԱՆԻ ՊԵՏԱԿԱՆ ԲՅՈՒՋԵԻ ՄԱUԻՆ»  OՐԵՆՔԻ N 1 ՀԱՎԵԼՎԱԾԻ N 2 ԱՂՅՈՒՍԱԿՈՒՄ ԿԱՏԱՐՎՈՂ ՎԵՐԱԲԱ</t>
    </r>
    <r>
      <rPr>
        <sz val="12"/>
        <rFont val="GHEA Grapalat"/>
        <family val="3"/>
      </rPr>
      <t>ՇԽՈՒՄԸ</t>
    </r>
    <r>
      <rPr>
        <sz val="12"/>
        <color theme="1"/>
        <rFont val="GHEA Grapalat"/>
        <family val="3"/>
      </rPr>
      <t xml:space="preserve"> ԵՎ ՀԱՅԱՍՏԱՆԻ ՀԱՆՐԱՊԵՏՈՒԹՅԱՆ ԿԱՌԱՎԱՐՈՒԹՅԱՆ 2020 ԹՎԱԿԱՆԻ ԴԵԿՏԵՄԲԵՐԻ 30-Ի ԹԻՎ 2215-Ն ՈՐՈՇՄԱՆ N 5  ՀԱՎԵԼՎԱԾԻ  N 1  ԱՂՅՈՒՍԱԿՈՒՄ ԿԱՏԱՐՎՈՂ  ՓՈՓՈԽՈՒԹՅՈՒՆՆԵՐԸ  ԵՎ ԼՐԱՑՈՒՄՆԵՐԸ</t>
    </r>
  </si>
  <si>
    <t>ՀԱՅԱՍՏԱՆԻ ՀԱՆՐԱՊԵՏՈՒԹՅԱՆ ԿԱՌԱՎԱՐՈՒԹՅԱՆ 2020 ԹՎԱԿԱՆԻ ԴԵԿՏԵՄԲԵՐԻ 30-Ի N 2215-Ն ՈՐՈՇՄԱՆ N 5 ՀԱՎԵԼՎԱԾԻ N 2 ԱՂՅՈՒՍԱԿՈՒՄ ԿԱՏԱՐՎՈՂ ՓՈՓՈԽՈՒԹՅՈՒՆՆԵՐԸ</t>
  </si>
  <si>
    <t>ՀՀ ԿԱՌԱՎԱՐՈՒԹՅՈՒՆ</t>
  </si>
  <si>
    <t xml:space="preserve"> ՄԱՍ 1. ՊԵՏԱԿԱՆ ՄԱՐՄՆԻ ԳԾՈՎ ԱՐԴՅՈՒՆՔԱՅԻՆ (ԿԱՏԱՐՈՂԱԿԱՆ) ՑՈՒՑԱՆԻՇՆԵՐԸ </t>
  </si>
  <si>
    <t xml:space="preserve">ՀԱՅԱՍՏԱՆԻ ՀԱՆՐԱՊԵՏՈՒԹՅԱՆ ԿԱՌԱՎԱՐՈՒԹՅԱՆ 2020 ԹՎԱԿԱՆԻ ԴԵԿՏԵՄԲԵՐԻ 30-Ի N 2215-Ն ՈՐՈՇՄԱՆ N 9.1 ՀԱՎԵԼՎԱԾԻ N 9.1.58 ԱՂՅՈՒՍԱԿՆԵՐՈՒՄ ԿԱՏԱՐՎՈՂ ՓՈՓՈԽՈՒԹՅՈՒՆԸ </t>
  </si>
  <si>
    <t xml:space="preserve"> ՄԱՍ 2. ՊԵՏԱԿԱՆ ՄԱՐՄՆԻ ԳԾՈՎ ԱՐԴՅՈՒՆՔԱՅԻՆ (ԿԱՏԱՐՈՂԱԿԱՆ) ՑՈՒՑԱՆԻՇՆԵՐԸ </t>
  </si>
  <si>
    <t>«ՀԱՅԱՍՏԱՆԻ  ՀԱՆՐԱՊԵՏՈՒԹՅԱՆ  2021  ԹՎԱԿԱՆԻ  ՊԵՏԱԿԱՆ  ԲՅՈՒՋԵԻ  ՄԱՍԻՆ»  ՀԱՅԱՍՏԱՆԻ ՀԱՆՐԱՊԵՏՈՒԹՅԱՆ ՕՐԵՆՔԻ N 1 ՀԱՎԵԼՎԱԾԻ N 3 ԱՂՅՈՒՍԱԿՈՒՄ ԿԱՏԱՐՎՈՂ ՓՈՓՈԽՈՒԹՅՈՒՆՆԵՐԸ</t>
  </si>
  <si>
    <t>ՀԱՅԱՍՏԱՆԻ ՀԱՆՐԱՊԵՏՈՒԹՅԱՆ ԿԱՌԱՎԱՐՈՒԹՅԱՆ 2020 ԹՎԱԿԱՆԻ ԴԵԿՏԵՄԲԵՐԻ 30-Ի N 2215-Ն ՈՐՈՇՄԱՆ N 9 ՀԱՎԵԼՎԱԾԻ N 9.8 ԱՂՅՈՒՍԱԿՈՒՄ ԿԱՏԱՐՎՈՂ ՓՈՓՈԽՈՒԹՅՈՒՆՆԵՐԸ ԵՎ ԼՐԱՑՈՒՄՆԵՐԸ</t>
  </si>
  <si>
    <t>ՀԱՅԱՍՏԱՆԻ ՀԱՆՐԱՊԵՏՈՒԹՅԱՆ ԿԱՌԱՎԱՐՈՒԹՅԱՆ 2020 ԹՎԱԿԱՆԻ ԴԵԿՏԵՄԲԵՐԻ 30-Ի N 2215-Ն ՈՐՈՇՄԱՆ N 9.1 ՀԱՎԵԼՎԱԾԻ N 9.1.8 ԱՂՅՈՒՍԱԿՈՒՄ ԿԱՏԱՐՎՈՂ ՓՈՓՈԽՈՒԹՅՈՒՆՆԵՐԸ ԵՎ ԼՐԱՑՈՒՄՆԵՐԸ</t>
  </si>
  <si>
    <t>Այլ նշանակության ավտոճանապարհների հիմնանորոգում</t>
  </si>
  <si>
    <t>Ցուցանիշների փոփոխությունը 
(ավելացումները նշված են դրական նշանով)</t>
  </si>
  <si>
    <t>Ցուցանիշների փոփոխությունը 
(նվազեցումները նշված են  փակագծերում)</t>
  </si>
  <si>
    <t>Հավելված 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</si>
</sst>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  <numFmt numFmtId="165" formatCode="##,##0.0;\(##,##0.0\);\-"/>
    <numFmt numFmtId="166" formatCode="#,##0.0_);\(#,##0.0\)"/>
    <numFmt numFmtId="167" formatCode="#,##0.0;[Red]#,##0.0"/>
    <numFmt numFmtId="168" formatCode="_(* #,##0.0_);_(* \(#,##0.0\);_(* &quot;-&quot;??_);_(@_)"/>
    <numFmt numFmtId="169" formatCode="#,##0.00;[Red]#,##0.00"/>
    <numFmt numFmtId="170" formatCode="_ * #,##0.00_)_€_ ;_ * \(#,##0.00\)_€_ ;_ * &quot;-&quot;??_)_€_ ;_ @_ "/>
    <numFmt numFmtId="171" formatCode="_-* #,##0.00\ _₽_-;\-* #,##0.00\ _₽_-;_-* &quot;-&quot;??\ _₽_-;_-@_-"/>
    <numFmt numFmtId="172" formatCode="_ * #,##0.00_)\ _ _ ;_ * \(#,##0.00\)\ _ _ ;_ * &quot;-&quot;??_)\ _ _ ;_ @_ "/>
    <numFmt numFmtId="173" formatCode="#,##0.0"/>
    <numFmt numFmtId="174" formatCode="00"/>
    <numFmt numFmtId="175" formatCode="_-* #,##0.00\ _դ_ր_._-;\-* #,##0.00\ _դ_ր_._-;_-* &quot;-&quot;??\ _դ_ր_._-;_-@_-"/>
  </numFmts>
  <fonts count="9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b/>
      <sz val="12"/>
      <color theme="1"/>
      <name val="GHEA Grapalat"/>
      <family val="3"/>
    </font>
    <font>
      <sz val="10"/>
      <name val="Arial Armenian"/>
      <family val="2"/>
    </font>
    <font>
      <sz val="10"/>
      <name val="Arial"/>
      <family val="2"/>
      <charset val="204"/>
    </font>
    <font>
      <sz val="10"/>
      <name val="Times Armenian"/>
      <family val="1"/>
    </font>
    <font>
      <b/>
      <sz val="12"/>
      <name val="GHEA Grapalat"/>
      <family val="3"/>
    </font>
    <font>
      <sz val="8"/>
      <name val="GHEA Grapalat"/>
      <family val="2"/>
    </font>
    <font>
      <sz val="12"/>
      <name val="GHEA Grapalat"/>
      <family val="3"/>
    </font>
    <font>
      <sz val="12"/>
      <color theme="1"/>
      <name val="GHEA Grapalat"/>
      <family val="3"/>
    </font>
    <font>
      <sz val="12"/>
      <color indexed="9"/>
      <name val="GHEA Grapalat"/>
      <family val="3"/>
    </font>
    <font>
      <sz val="12"/>
      <color rgb="FFFF0000"/>
      <name val="GHEA Grapalat"/>
      <family val="3"/>
    </font>
    <font>
      <sz val="12"/>
      <color indexed="8"/>
      <name val="GHEA Grapalat"/>
      <family val="3"/>
    </font>
    <font>
      <i/>
      <sz val="12"/>
      <name val="GHEA Grapalat"/>
      <family val="3"/>
    </font>
    <font>
      <b/>
      <sz val="12"/>
      <color indexed="8"/>
      <name val="GHEA Grapalat"/>
      <family val="3"/>
    </font>
    <font>
      <b/>
      <sz val="12"/>
      <name val="GHEA Grapalat"/>
      <family val="2"/>
    </font>
    <font>
      <i/>
      <sz val="12"/>
      <name val="GHEA Grapalat"/>
      <family val="2"/>
    </font>
    <font>
      <sz val="12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Armenian"/>
      <family val="1"/>
    </font>
    <font>
      <sz val="11"/>
      <color indexed="8"/>
      <name val="Calibri"/>
      <family val="2"/>
      <charset val="1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sz val="11"/>
      <color theme="1"/>
      <name val="Sylfaen"/>
      <family val="2"/>
    </font>
    <font>
      <sz val="11"/>
      <color indexed="8"/>
      <name val="Calibri"/>
      <family val="2"/>
    </font>
    <font>
      <b/>
      <sz val="11"/>
      <color rgb="FF3F3F3F"/>
      <name val="Times Armenian"/>
      <family val="2"/>
    </font>
    <font>
      <sz val="18"/>
      <color theme="3"/>
      <name val="Cambria"/>
      <family val="2"/>
      <scheme val="major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sz val="10"/>
      <color indexed="8"/>
      <name val="MS Sans Serif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0"/>
      <name val="Arial Unicode"/>
      <family val="2"/>
    </font>
    <font>
      <sz val="10"/>
      <color rgb="FF000000"/>
      <name val="Times New Roman"/>
      <family val="1"/>
    </font>
    <font>
      <sz val="12"/>
      <color indexed="8"/>
      <name val="Times Armenian"/>
      <family val="2"/>
    </font>
    <font>
      <sz val="10"/>
      <name val="Baltica Cyrillic"/>
      <family val="2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9"/>
      <name val="Arial Armenian"/>
      <family val="2"/>
    </font>
    <font>
      <sz val="10"/>
      <name val="Times LatArm"/>
    </font>
    <font>
      <u/>
      <sz val="12"/>
      <name val="GHEA Grapalat"/>
      <family val="3"/>
    </font>
    <font>
      <b/>
      <i/>
      <sz val="12"/>
      <name val="GHEA Grapalat"/>
      <family val="3"/>
    </font>
    <font>
      <i/>
      <sz val="8"/>
      <name val="GHEA Grapalat"/>
      <family val="2"/>
    </font>
  </fonts>
  <fills count="5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79">
    <xf numFmtId="0" fontId="0" fillId="0" borderId="0"/>
    <xf numFmtId="0" fontId="5" fillId="0" borderId="0"/>
    <xf numFmtId="9" fontId="6" fillId="0" borderId="0" applyFont="0" applyFill="0" applyBorder="0" applyAlignment="0" applyProtection="0"/>
    <xf numFmtId="0" fontId="7" fillId="0" borderId="0"/>
    <xf numFmtId="0" fontId="8" fillId="0" borderId="0">
      <alignment horizontal="left" vertical="top" wrapText="1"/>
    </xf>
    <xf numFmtId="0" fontId="9" fillId="0" borderId="0"/>
    <xf numFmtId="0" fontId="11" fillId="0" borderId="0"/>
    <xf numFmtId="16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4" fillId="0" borderId="0"/>
    <xf numFmtId="0" fontId="9" fillId="0" borderId="0"/>
    <xf numFmtId="0" fontId="3" fillId="0" borderId="0"/>
    <xf numFmtId="0" fontId="15" fillId="0" borderId="0">
      <alignment horizontal="left" vertical="top" wrapText="1"/>
    </xf>
    <xf numFmtId="165" fontId="15" fillId="0" borderId="0" applyFill="0" applyBorder="0" applyProtection="0">
      <alignment horizontal="right" vertical="top"/>
    </xf>
    <xf numFmtId="0" fontId="2" fillId="0" borderId="0"/>
    <xf numFmtId="0" fontId="7" fillId="0" borderId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168" fontId="1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13" applyNumberFormat="0" applyAlignment="0" applyProtection="0"/>
    <xf numFmtId="0" fontId="34" fillId="7" borderId="14" applyNumberFormat="0" applyAlignment="0" applyProtection="0"/>
    <xf numFmtId="0" fontId="35" fillId="7" borderId="13" applyNumberFormat="0" applyAlignment="0" applyProtection="0"/>
    <xf numFmtId="0" fontId="36" fillId="0" borderId="15" applyNumberFormat="0" applyFill="0" applyAlignment="0" applyProtection="0"/>
    <xf numFmtId="0" fontId="37" fillId="8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1" fillId="33" borderId="0" applyNumberFormat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" fillId="0" borderId="0"/>
    <xf numFmtId="0" fontId="42" fillId="0" borderId="0"/>
    <xf numFmtId="170" fontId="1" fillId="0" borderId="0" applyFont="0" applyFill="0" applyBorder="0" applyAlignment="0" applyProtection="0"/>
    <xf numFmtId="0" fontId="9" fillId="0" borderId="0"/>
    <xf numFmtId="43" fontId="43" fillId="0" borderId="0" applyFont="0" applyFill="0" applyBorder="0" applyAlignment="0" applyProtection="0"/>
    <xf numFmtId="0" fontId="44" fillId="11" borderId="0" applyNumberFormat="0" applyBorder="0" applyAlignment="0" applyProtection="0"/>
    <xf numFmtId="0" fontId="44" fillId="15" borderId="0" applyNumberFormat="0" applyBorder="0" applyAlignment="0" applyProtection="0"/>
    <xf numFmtId="0" fontId="44" fillId="19" borderId="0" applyNumberFormat="0" applyBorder="0" applyAlignment="0" applyProtection="0"/>
    <xf numFmtId="0" fontId="44" fillId="23" borderId="0" applyNumberFormat="0" applyBorder="0" applyAlignment="0" applyProtection="0"/>
    <xf numFmtId="0" fontId="44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12" borderId="0" applyNumberFormat="0" applyBorder="0" applyAlignment="0" applyProtection="0"/>
    <xf numFmtId="0" fontId="44" fillId="16" borderId="0" applyNumberFormat="0" applyBorder="0" applyAlignment="0" applyProtection="0"/>
    <xf numFmtId="0" fontId="44" fillId="20" borderId="0" applyNumberFormat="0" applyBorder="0" applyAlignment="0" applyProtection="0"/>
    <xf numFmtId="0" fontId="44" fillId="24" borderId="0" applyNumberFormat="0" applyBorder="0" applyAlignment="0" applyProtection="0"/>
    <xf numFmtId="0" fontId="44" fillId="28" borderId="0" applyNumberFormat="0" applyBorder="0" applyAlignment="0" applyProtection="0"/>
    <xf numFmtId="0" fontId="44" fillId="32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45" fillId="33" borderId="0" applyNumberFormat="0" applyBorder="0" applyAlignment="0" applyProtection="0"/>
    <xf numFmtId="0" fontId="45" fillId="10" borderId="0" applyNumberFormat="0" applyBorder="0" applyAlignment="0" applyProtection="0"/>
    <xf numFmtId="0" fontId="45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30" borderId="0" applyNumberFormat="0" applyBorder="0" applyAlignment="0" applyProtection="0"/>
    <xf numFmtId="0" fontId="46" fillId="4" borderId="0" applyNumberFormat="0" applyBorder="0" applyAlignment="0" applyProtection="0"/>
    <xf numFmtId="0" fontId="47" fillId="7" borderId="13" applyNumberFormat="0" applyAlignment="0" applyProtection="0"/>
    <xf numFmtId="0" fontId="48" fillId="8" borderId="16" applyNumberFormat="0" applyAlignment="0" applyProtection="0"/>
    <xf numFmtId="0" fontId="49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13" applyNumberFormat="0" applyAlignment="0" applyProtection="0"/>
    <xf numFmtId="0" fontId="55" fillId="0" borderId="15" applyNumberFormat="0" applyFill="0" applyAlignment="0" applyProtection="0"/>
    <xf numFmtId="0" fontId="56" fillId="5" borderId="0" applyNumberFormat="0" applyBorder="0" applyAlignment="0" applyProtection="0"/>
    <xf numFmtId="0" fontId="57" fillId="0" borderId="0"/>
    <xf numFmtId="0" fontId="15" fillId="0" borderId="0">
      <alignment horizontal="left" vertical="top" wrapText="1"/>
    </xf>
    <xf numFmtId="0" fontId="44" fillId="9" borderId="17" applyNumberFormat="0" applyFont="0" applyAlignment="0" applyProtection="0"/>
    <xf numFmtId="0" fontId="1" fillId="9" borderId="17" applyNumberFormat="0" applyFont="0" applyAlignment="0" applyProtection="0"/>
    <xf numFmtId="0" fontId="59" fillId="7" borderId="14" applyNumberFormat="0" applyAlignment="0" applyProtection="0"/>
    <xf numFmtId="9" fontId="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11" fillId="0" borderId="0"/>
    <xf numFmtId="0" fontId="64" fillId="5" borderId="0" applyNumberFormat="0" applyBorder="0" applyAlignment="0" applyProtection="0"/>
    <xf numFmtId="0" fontId="13" fillId="0" borderId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38" borderId="0" applyNumberFormat="0" applyBorder="0" applyAlignment="0" applyProtection="0"/>
    <xf numFmtId="0" fontId="58" fillId="37" borderId="0" applyNumberFormat="0" applyBorder="0" applyAlignment="0" applyProtection="0"/>
    <xf numFmtId="0" fontId="58" fillId="43" borderId="0" applyNumberFormat="0" applyBorder="0" applyAlignment="0" applyProtection="0"/>
    <xf numFmtId="0" fontId="58" fillId="45" borderId="0" applyNumberFormat="0" applyBorder="0" applyAlignment="0" applyProtection="0"/>
    <xf numFmtId="0" fontId="65" fillId="46" borderId="0" applyNumberFormat="0" applyBorder="0" applyAlignment="0" applyProtection="0"/>
    <xf numFmtId="0" fontId="65" fillId="44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47" borderId="0" applyNumberFormat="0" applyBorder="0" applyAlignment="0" applyProtection="0"/>
    <xf numFmtId="0" fontId="65" fillId="40" borderId="0" applyNumberFormat="0" applyBorder="0" applyAlignment="0" applyProtection="0"/>
    <xf numFmtId="0" fontId="65" fillId="48" borderId="0" applyNumberFormat="0" applyBorder="0" applyAlignment="0" applyProtection="0"/>
    <xf numFmtId="0" fontId="65" fillId="49" borderId="0" applyNumberFormat="0" applyBorder="0" applyAlignment="0" applyProtection="0"/>
    <xf numFmtId="0" fontId="65" fillId="50" borderId="0" applyNumberFormat="0" applyBorder="0" applyAlignment="0" applyProtection="0"/>
    <xf numFmtId="0" fontId="65" fillId="39" borderId="0" applyNumberFormat="0" applyBorder="0" applyAlignment="0" applyProtection="0"/>
    <xf numFmtId="0" fontId="65" fillId="47" borderId="0" applyNumberFormat="0" applyBorder="0" applyAlignment="0" applyProtection="0"/>
    <xf numFmtId="0" fontId="65" fillId="51" borderId="0" applyNumberFormat="0" applyBorder="0" applyAlignment="0" applyProtection="0"/>
    <xf numFmtId="0" fontId="66" fillId="35" borderId="0" applyNumberFormat="0" applyBorder="0" applyAlignment="0" applyProtection="0"/>
    <xf numFmtId="0" fontId="67" fillId="52" borderId="20" applyNumberFormat="0" applyAlignment="0" applyProtection="0"/>
    <xf numFmtId="0" fontId="68" fillId="53" borderId="21" applyNumberFormat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6" borderId="0" applyNumberFormat="0" applyBorder="0" applyAlignment="0" applyProtection="0"/>
    <xf numFmtId="0" fontId="71" fillId="0" borderId="22" applyNumberFormat="0" applyFill="0" applyAlignment="0" applyProtection="0"/>
    <xf numFmtId="0" fontId="72" fillId="0" borderId="23" applyNumberFormat="0" applyFill="0" applyAlignment="0" applyProtection="0"/>
    <xf numFmtId="0" fontId="73" fillId="0" borderId="24" applyNumberFormat="0" applyFill="0" applyAlignment="0" applyProtection="0"/>
    <xf numFmtId="0" fontId="73" fillId="0" borderId="0" applyNumberFormat="0" applyFill="0" applyBorder="0" applyAlignment="0" applyProtection="0"/>
    <xf numFmtId="0" fontId="74" fillId="42" borderId="20" applyNumberFormat="0" applyAlignment="0" applyProtection="0"/>
    <xf numFmtId="0" fontId="75" fillId="0" borderId="25" applyNumberFormat="0" applyFill="0" applyAlignment="0" applyProtection="0"/>
    <xf numFmtId="0" fontId="76" fillId="54" borderId="0" applyNumberFormat="0" applyBorder="0" applyAlignment="0" applyProtection="0"/>
    <xf numFmtId="1" fontId="25" fillId="0" borderId="0"/>
    <xf numFmtId="1" fontId="25" fillId="0" borderId="0"/>
    <xf numFmtId="1" fontId="25" fillId="0" borderId="0"/>
    <xf numFmtId="0" fontId="1" fillId="0" borderId="0"/>
    <xf numFmtId="0" fontId="7" fillId="0" borderId="0"/>
    <xf numFmtId="0" fontId="7" fillId="0" borderId="0"/>
    <xf numFmtId="0" fontId="11" fillId="55" borderId="26" applyNumberFormat="0" applyFont="0" applyAlignment="0" applyProtection="0"/>
    <xf numFmtId="0" fontId="77" fillId="52" borderId="27" applyNumberFormat="0" applyAlignment="0" applyProtection="0"/>
    <xf numFmtId="0" fontId="81" fillId="0" borderId="0"/>
    <xf numFmtId="0" fontId="81" fillId="0" borderId="0"/>
    <xf numFmtId="0" fontId="81" fillId="0" borderId="0"/>
    <xf numFmtId="0" fontId="78" fillId="0" borderId="0" applyNumberFormat="0" applyFill="0" applyBorder="0" applyAlignment="0" applyProtection="0"/>
    <xf numFmtId="0" fontId="79" fillId="0" borderId="28" applyNumberFormat="0" applyFill="0" applyAlignment="0" applyProtection="0"/>
    <xf numFmtId="0" fontId="80" fillId="0" borderId="0" applyNumberFormat="0" applyFill="0" applyBorder="0" applyAlignment="0" applyProtection="0"/>
    <xf numFmtId="0" fontId="12" fillId="0" borderId="0"/>
    <xf numFmtId="1" fontId="25" fillId="0" borderId="0"/>
    <xf numFmtId="0" fontId="82" fillId="0" borderId="0"/>
    <xf numFmtId="0" fontId="1" fillId="0" borderId="0"/>
    <xf numFmtId="0" fontId="15" fillId="0" borderId="0">
      <alignment horizontal="left" vertical="top" wrapText="1"/>
    </xf>
    <xf numFmtId="0" fontId="13" fillId="0" borderId="0"/>
    <xf numFmtId="0" fontId="83" fillId="0" borderId="0"/>
    <xf numFmtId="0" fontId="7" fillId="0" borderId="0"/>
    <xf numFmtId="0" fontId="7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5" fillId="0" borderId="0" applyFont="0" applyFill="0" applyBorder="0" applyAlignment="0" applyProtection="0">
      <alignment horizontal="left" vertical="top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1" fillId="33" borderId="0" applyNumberFormat="0" applyBorder="0" applyAlignment="0" applyProtection="0"/>
    <xf numFmtId="0" fontId="41" fillId="10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30" borderId="0" applyNumberFormat="0" applyBorder="0" applyAlignment="0" applyProtection="0"/>
    <xf numFmtId="0" fontId="31" fillId="4" borderId="0" applyNumberFormat="0" applyBorder="0" applyAlignment="0" applyProtection="0"/>
    <xf numFmtId="0" fontId="35" fillId="7" borderId="13" applyNumberFormat="0" applyAlignment="0" applyProtection="0"/>
    <xf numFmtId="0" fontId="37" fillId="8" borderId="16" applyNumberFormat="0" applyAlignment="0" applyProtection="0"/>
    <xf numFmtId="0" fontId="3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3" fillId="6" borderId="13" applyNumberFormat="0" applyAlignment="0" applyProtection="0"/>
    <xf numFmtId="0" fontId="36" fillId="0" borderId="15" applyNumberFormat="0" applyFill="0" applyAlignment="0" applyProtection="0"/>
    <xf numFmtId="0" fontId="64" fillId="5" borderId="0" applyNumberFormat="0" applyBorder="0" applyAlignment="0" applyProtection="0"/>
    <xf numFmtId="0" fontId="34" fillId="7" borderId="14" applyNumberFormat="0" applyAlignment="0" applyProtection="0"/>
    <xf numFmtId="0" fontId="26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8" fillId="0" borderId="0"/>
    <xf numFmtId="0" fontId="12" fillId="0" borderId="0"/>
    <xf numFmtId="0" fontId="12" fillId="0" borderId="0"/>
    <xf numFmtId="0" fontId="85" fillId="0" borderId="0"/>
    <xf numFmtId="0" fontId="85" fillId="0" borderId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7" fillId="0" borderId="0"/>
    <xf numFmtId="0" fontId="7" fillId="0" borderId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0" borderId="0" applyNumberFormat="0" applyBorder="0" applyAlignment="0" applyProtection="0"/>
    <xf numFmtId="0" fontId="65" fillId="40" borderId="0" applyNumberFormat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9" fontId="7" fillId="0" borderId="0" applyFont="0" applyFill="0" applyBorder="0" applyAlignment="0" applyProtection="0"/>
    <xf numFmtId="0" fontId="87" fillId="0" borderId="0"/>
    <xf numFmtId="0" fontId="65" fillId="48" borderId="0" applyNumberFormat="0" applyBorder="0" applyAlignment="0" applyProtection="0"/>
    <xf numFmtId="0" fontId="65" fillId="49" borderId="0" applyNumberFormat="0" applyBorder="0" applyAlignment="0" applyProtection="0"/>
    <xf numFmtId="0" fontId="65" fillId="50" borderId="0" applyNumberFormat="0" applyBorder="0" applyAlignment="0" applyProtection="0"/>
    <xf numFmtId="0" fontId="65" fillId="39" borderId="0" applyNumberFormat="0" applyBorder="0" applyAlignment="0" applyProtection="0"/>
    <xf numFmtId="0" fontId="65" fillId="47" borderId="0" applyNumberFormat="0" applyBorder="0" applyAlignment="0" applyProtection="0"/>
    <xf numFmtId="0" fontId="65" fillId="51" borderId="0" applyNumberFormat="0" applyBorder="0" applyAlignment="0" applyProtection="0"/>
    <xf numFmtId="0" fontId="74" fillId="42" borderId="20" applyNumberFormat="0" applyAlignment="0" applyProtection="0"/>
    <xf numFmtId="0" fontId="77" fillId="52" borderId="27" applyNumberFormat="0" applyAlignment="0" applyProtection="0"/>
    <xf numFmtId="0" fontId="67" fillId="52" borderId="20" applyNumberFormat="0" applyAlignment="0" applyProtection="0"/>
    <xf numFmtId="0" fontId="71" fillId="0" borderId="22" applyNumberFormat="0" applyFill="0" applyAlignment="0" applyProtection="0"/>
    <xf numFmtId="0" fontId="72" fillId="0" borderId="23" applyNumberFormat="0" applyFill="0" applyAlignment="0" applyProtection="0"/>
    <xf numFmtId="0" fontId="73" fillId="0" borderId="24" applyNumberFormat="0" applyFill="0" applyAlignment="0" applyProtection="0"/>
    <xf numFmtId="0" fontId="73" fillId="0" borderId="0" applyNumberFormat="0" applyFill="0" applyBorder="0" applyAlignment="0" applyProtection="0"/>
    <xf numFmtId="0" fontId="79" fillId="0" borderId="28" applyNumberFormat="0" applyFill="0" applyAlignment="0" applyProtection="0"/>
    <xf numFmtId="0" fontId="68" fillId="53" borderId="21" applyNumberFormat="0" applyAlignment="0" applyProtection="0"/>
    <xf numFmtId="0" fontId="78" fillId="0" borderId="0" applyNumberFormat="0" applyFill="0" applyBorder="0" applyAlignment="0" applyProtection="0"/>
    <xf numFmtId="0" fontId="12" fillId="0" borderId="0"/>
    <xf numFmtId="0" fontId="69" fillId="0" borderId="0" applyNumberFormat="0" applyFill="0" applyBorder="0" applyAlignment="0" applyProtection="0"/>
    <xf numFmtId="0" fontId="7" fillId="55" borderId="26" applyNumberFormat="0" applyFont="0" applyAlignment="0" applyProtection="0"/>
    <xf numFmtId="0" fontId="75" fillId="0" borderId="25" applyNumberFormat="0" applyFill="0" applyAlignment="0" applyProtection="0"/>
    <xf numFmtId="0" fontId="8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70" fillId="36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7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12" fillId="0" borderId="0"/>
    <xf numFmtId="0" fontId="1" fillId="0" borderId="0"/>
    <xf numFmtId="0" fontId="86" fillId="0" borderId="0"/>
    <xf numFmtId="0" fontId="86" fillId="0" borderId="0"/>
    <xf numFmtId="0" fontId="86" fillId="0" borderId="0"/>
    <xf numFmtId="0" fontId="12" fillId="0" borderId="0"/>
    <xf numFmtId="0" fontId="12" fillId="0" borderId="0"/>
    <xf numFmtId="0" fontId="86" fillId="0" borderId="0"/>
    <xf numFmtId="0" fontId="12" fillId="0" borderId="0"/>
    <xf numFmtId="0" fontId="86" fillId="0" borderId="0"/>
    <xf numFmtId="0" fontId="1" fillId="0" borderId="0"/>
    <xf numFmtId="0" fontId="12" fillId="0" borderId="0"/>
    <xf numFmtId="0" fontId="86" fillId="0" borderId="0"/>
    <xf numFmtId="0" fontId="12" fillId="0" borderId="0" applyFont="0" applyFill="0" applyBorder="0" applyAlignment="0" applyProtection="0"/>
    <xf numFmtId="2" fontId="88" fillId="0" borderId="29" applyFill="0" applyBorder="0" applyAlignment="0">
      <alignment horizontal="right" vertical="center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2" fillId="0" borderId="0"/>
    <xf numFmtId="0" fontId="86" fillId="0" borderId="0"/>
    <xf numFmtId="0" fontId="7" fillId="0" borderId="0"/>
    <xf numFmtId="0" fontId="89" fillId="0" borderId="0"/>
    <xf numFmtId="0" fontId="67" fillId="52" borderId="30" applyNumberFormat="0" applyAlignment="0" applyProtection="0"/>
    <xf numFmtId="0" fontId="74" fillId="42" borderId="30" applyNumberFormat="0" applyAlignment="0" applyProtection="0"/>
    <xf numFmtId="0" fontId="11" fillId="55" borderId="31" applyNumberFormat="0" applyFont="0" applyAlignment="0" applyProtection="0"/>
    <xf numFmtId="0" fontId="77" fillId="52" borderId="32" applyNumberFormat="0" applyAlignment="0" applyProtection="0"/>
    <xf numFmtId="0" fontId="79" fillId="0" borderId="33" applyNumberFormat="0" applyFill="0" applyAlignment="0" applyProtection="0"/>
    <xf numFmtId="0" fontId="74" fillId="42" borderId="30" applyNumberFormat="0" applyAlignment="0" applyProtection="0"/>
    <xf numFmtId="0" fontId="77" fillId="52" borderId="32" applyNumberFormat="0" applyAlignment="0" applyProtection="0"/>
    <xf numFmtId="0" fontId="67" fillId="52" borderId="30" applyNumberFormat="0" applyAlignment="0" applyProtection="0"/>
    <xf numFmtId="0" fontId="79" fillId="0" borderId="33" applyNumberFormat="0" applyFill="0" applyAlignment="0" applyProtection="0"/>
    <xf numFmtId="0" fontId="15" fillId="0" borderId="0">
      <alignment horizontal="left" vertical="top" wrapText="1"/>
    </xf>
    <xf numFmtId="0" fontId="7" fillId="55" borderId="31" applyNumberFormat="0" applyFont="0" applyAlignment="0" applyProtection="0"/>
    <xf numFmtId="0" fontId="83" fillId="0" borderId="0"/>
    <xf numFmtId="0" fontId="12" fillId="0" borderId="0"/>
    <xf numFmtId="0" fontId="7" fillId="0" borderId="0"/>
    <xf numFmtId="43" fontId="44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5" fillId="0" borderId="0" applyFont="0" applyFill="0" applyBorder="0" applyAlignment="0" applyProtection="0">
      <alignment horizontal="left" vertical="top" wrapText="1"/>
    </xf>
    <xf numFmtId="0" fontId="15" fillId="0" borderId="0">
      <alignment horizontal="left" vertical="top" wrapText="1"/>
    </xf>
    <xf numFmtId="0" fontId="13" fillId="0" borderId="0"/>
    <xf numFmtId="0" fontId="1" fillId="0" borderId="0"/>
    <xf numFmtId="43" fontId="9" fillId="0" borderId="0" applyFont="0" applyFill="0" applyBorder="0" applyAlignment="0" applyProtection="0"/>
  </cellStyleXfs>
  <cellXfs count="193">
    <xf numFmtId="0" fontId="0" fillId="0" borderId="0" xfId="0"/>
    <xf numFmtId="0" fontId="10" fillId="0" borderId="0" xfId="0" applyFont="1" applyAlignment="1">
      <alignment wrapText="1"/>
    </xf>
    <xf numFmtId="0" fontId="17" fillId="0" borderId="0" xfId="0" applyFont="1"/>
    <xf numFmtId="0" fontId="17" fillId="0" borderId="0" xfId="0" applyFont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166" fontId="16" fillId="0" borderId="5" xfId="8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/>
    </xf>
    <xf numFmtId="0" fontId="16" fillId="0" borderId="0" xfId="0" applyFont="1"/>
    <xf numFmtId="0" fontId="17" fillId="2" borderId="5" xfId="0" applyFont="1" applyFill="1" applyBorder="1" applyAlignment="1">
      <alignment horizontal="left" vertical="top" wrapText="1"/>
    </xf>
    <xf numFmtId="0" fontId="17" fillId="2" borderId="5" xfId="0" applyFont="1" applyFill="1" applyBorder="1" applyAlignment="1">
      <alignment horizontal="left" vertical="center" wrapText="1"/>
    </xf>
    <xf numFmtId="4" fontId="16" fillId="0" borderId="5" xfId="0" applyNumberFormat="1" applyFont="1" applyBorder="1"/>
    <xf numFmtId="0" fontId="10" fillId="0" borderId="5" xfId="0" applyFont="1" applyBorder="1" applyAlignment="1">
      <alignment horizontal="left" vertical="top" wrapText="1"/>
    </xf>
    <xf numFmtId="166" fontId="14" fillId="0" borderId="5" xfId="8" applyNumberFormat="1" applyFont="1" applyBorder="1" applyAlignment="1">
      <alignment horizontal="center" vertical="center" wrapText="1"/>
    </xf>
    <xf numFmtId="169" fontId="16" fillId="0" borderId="5" xfId="14" applyNumberFormat="1" applyFont="1" applyFill="1" applyBorder="1" applyAlignment="1">
      <alignment horizontal="center" vertical="center" wrapText="1"/>
    </xf>
    <xf numFmtId="0" fontId="16" fillId="0" borderId="4" xfId="14" applyFont="1" applyFill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4" xfId="0" applyFont="1" applyFill="1" applyBorder="1" applyAlignment="1">
      <alignment vertical="top" wrapText="1"/>
    </xf>
    <xf numFmtId="0" fontId="16" fillId="0" borderId="4" xfId="0" applyFont="1" applyBorder="1" applyAlignment="1">
      <alignment horizontal="left" vertical="center" wrapText="1"/>
    </xf>
    <xf numFmtId="49" fontId="14" fillId="0" borderId="0" xfId="14" applyNumberFormat="1" applyFont="1" applyFill="1" applyBorder="1" applyAlignment="1">
      <alignment horizontal="center" vertical="top" wrapText="1"/>
    </xf>
    <xf numFmtId="0" fontId="14" fillId="0" borderId="0" xfId="14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left" vertical="center" wrapText="1"/>
    </xf>
    <xf numFmtId="167" fontId="16" fillId="0" borderId="0" xfId="15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left" vertical="top" wrapText="1"/>
    </xf>
    <xf numFmtId="2" fontId="17" fillId="0" borderId="3" xfId="0" applyNumberFormat="1" applyFont="1" applyFill="1" applyBorder="1" applyAlignment="1">
      <alignment wrapText="1"/>
    </xf>
    <xf numFmtId="0" fontId="21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168" fontId="16" fillId="0" borderId="5" xfId="18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16" fillId="0" borderId="0" xfId="0" applyFont="1" applyFill="1" applyAlignment="1">
      <alignment wrapText="1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8" fillId="0" borderId="0" xfId="0" applyFont="1" applyFill="1" applyBorder="1"/>
    <xf numFmtId="0" fontId="19" fillId="0" borderId="0" xfId="0" applyFont="1" applyFill="1" applyBorder="1"/>
    <xf numFmtId="0" fontId="16" fillId="0" borderId="0" xfId="0" applyFont="1" applyFill="1" applyBorder="1"/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6" fillId="0" borderId="0" xfId="14" applyFont="1" applyFill="1">
      <alignment horizontal="left" vertical="top" wrapText="1"/>
    </xf>
    <xf numFmtId="166" fontId="16" fillId="0" borderId="0" xfId="14" applyNumberFormat="1" applyFont="1" applyFill="1">
      <alignment horizontal="left" vertical="top" wrapText="1"/>
    </xf>
    <xf numFmtId="0" fontId="16" fillId="0" borderId="0" xfId="14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left" vertical="top" wrapText="1"/>
    </xf>
    <xf numFmtId="0" fontId="14" fillId="0" borderId="4" xfId="14" applyFont="1" applyFill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6" fillId="0" borderId="6" xfId="14" applyFont="1" applyFill="1" applyBorder="1" applyAlignment="1">
      <alignment vertical="top" wrapText="1"/>
    </xf>
    <xf numFmtId="0" fontId="16" fillId="0" borderId="1" xfId="14" applyFont="1" applyFill="1" applyBorder="1" applyAlignment="1">
      <alignment vertical="top" wrapText="1"/>
    </xf>
    <xf numFmtId="0" fontId="16" fillId="0" borderId="0" xfId="9" applyFont="1" applyAlignment="1">
      <alignment horizontal="left" vertical="top" wrapText="1"/>
    </xf>
    <xf numFmtId="0" fontId="16" fillId="0" borderId="0" xfId="9" applyFont="1" applyAlignment="1">
      <alignment horizontal="right" vertical="top" wrapText="1"/>
    </xf>
    <xf numFmtId="0" fontId="23" fillId="0" borderId="0" xfId="14" applyFont="1" applyAlignment="1">
      <alignment vertical="center" wrapText="1"/>
    </xf>
    <xf numFmtId="0" fontId="16" fillId="0" borderId="0" xfId="9" applyFont="1" applyAlignment="1">
      <alignment vertical="center" wrapText="1"/>
    </xf>
    <xf numFmtId="0" fontId="20" fillId="0" borderId="0" xfId="0" applyFont="1" applyFill="1"/>
    <xf numFmtId="0" fontId="22" fillId="0" borderId="5" xfId="0" applyFont="1" applyFill="1" applyBorder="1" applyAlignment="1">
      <alignment vertical="top" wrapText="1"/>
    </xf>
    <xf numFmtId="0" fontId="20" fillId="0" borderId="5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 wrapText="1"/>
    </xf>
    <xf numFmtId="0" fontId="24" fillId="0" borderId="5" xfId="0" applyFont="1" applyFill="1" applyBorder="1" applyAlignment="1">
      <alignment horizontal="left" vertical="top" wrapText="1"/>
    </xf>
    <xf numFmtId="0" fontId="16" fillId="0" borderId="5" xfId="9" applyFont="1" applyBorder="1" applyAlignment="1">
      <alignment horizontal="center" vertical="top" wrapText="1"/>
    </xf>
    <xf numFmtId="0" fontId="20" fillId="0" borderId="5" xfId="0" applyFont="1" applyFill="1" applyBorder="1" applyAlignment="1">
      <alignment wrapText="1"/>
    </xf>
    <xf numFmtId="0" fontId="19" fillId="0" borderId="5" xfId="9" applyFont="1" applyBorder="1" applyAlignment="1">
      <alignment horizontal="left" vertical="top" wrapText="1"/>
    </xf>
    <xf numFmtId="0" fontId="25" fillId="0" borderId="0" xfId="9" applyFont="1" applyAlignment="1">
      <alignment horizontal="left" vertical="top" wrapText="1"/>
    </xf>
    <xf numFmtId="0" fontId="14" fillId="0" borderId="0" xfId="9" applyFont="1" applyBorder="1" applyAlignment="1">
      <alignment vertical="top"/>
    </xf>
    <xf numFmtId="0" fontId="21" fillId="0" borderId="5" xfId="9" applyFont="1" applyBorder="1" applyAlignment="1">
      <alignment horizontal="left" vertical="top" wrapText="1"/>
    </xf>
    <xf numFmtId="0" fontId="21" fillId="0" borderId="0" xfId="9" applyFont="1" applyBorder="1" applyAlignment="1">
      <alignment vertical="top" wrapText="1"/>
    </xf>
    <xf numFmtId="0" fontId="21" fillId="0" borderId="0" xfId="9" applyFont="1" applyBorder="1" applyAlignment="1">
      <alignment horizontal="left" vertical="top" wrapText="1"/>
    </xf>
    <xf numFmtId="0" fontId="17" fillId="0" borderId="5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left" wrapText="1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49" fontId="16" fillId="0" borderId="6" xfId="14" applyNumberFormat="1" applyFont="1" applyFill="1" applyBorder="1" applyAlignment="1">
      <alignment vertical="top" wrapText="1"/>
    </xf>
    <xf numFmtId="49" fontId="16" fillId="0" borderId="1" xfId="14" applyNumberFormat="1" applyFont="1" applyFill="1" applyBorder="1" applyAlignment="1">
      <alignment vertical="top" wrapText="1"/>
    </xf>
    <xf numFmtId="0" fontId="17" fillId="0" borderId="29" xfId="0" applyFont="1" applyBorder="1" applyAlignment="1">
      <alignment horizontal="left" vertical="top" wrapText="1"/>
    </xf>
    <xf numFmtId="166" fontId="16" fillId="0" borderId="29" xfId="8" applyNumberFormat="1" applyFont="1" applyBorder="1" applyAlignment="1">
      <alignment horizontal="center" vertical="center" wrapText="1"/>
    </xf>
    <xf numFmtId="0" fontId="16" fillId="0" borderId="29" xfId="14" applyFont="1" applyBorder="1" applyAlignment="1">
      <alignment horizontal="left" vertical="center" wrapText="1"/>
    </xf>
    <xf numFmtId="0" fontId="16" fillId="0" borderId="29" xfId="14" applyFont="1" applyBorder="1" applyAlignment="1">
      <alignment horizontal="left" vertical="center" wrapText="1" indent="2"/>
    </xf>
    <xf numFmtId="0" fontId="21" fillId="0" borderId="29" xfId="14" applyFont="1" applyBorder="1" applyAlignment="1">
      <alignment horizontal="left" vertical="center" wrapText="1"/>
    </xf>
    <xf numFmtId="0" fontId="16" fillId="0" borderId="0" xfId="0" applyFont="1" applyFill="1"/>
    <xf numFmtId="0" fontId="17" fillId="0" borderId="0" xfId="403" applyFont="1" applyAlignment="1">
      <alignment horizontal="right" vertical="center"/>
    </xf>
    <xf numFmtId="0" fontId="17" fillId="0" borderId="0" xfId="403" applyFont="1" applyAlignment="1">
      <alignment horizontal="right"/>
    </xf>
    <xf numFmtId="0" fontId="16" fillId="0" borderId="2" xfId="9" applyFont="1" applyBorder="1" applyAlignment="1">
      <alignment horizontal="center" vertical="top" wrapText="1"/>
    </xf>
    <xf numFmtId="0" fontId="16" fillId="0" borderId="9" xfId="9" applyFont="1" applyBorder="1" applyAlignment="1">
      <alignment horizontal="center" vertical="top" wrapText="1"/>
    </xf>
    <xf numFmtId="0" fontId="16" fillId="0" borderId="3" xfId="9" applyFont="1" applyBorder="1" applyAlignment="1">
      <alignment horizontal="left" vertical="top" wrapText="1"/>
    </xf>
    <xf numFmtId="0" fontId="20" fillId="0" borderId="0" xfId="0" applyFont="1" applyFill="1" applyAlignment="1">
      <alignment horizontal="center"/>
    </xf>
    <xf numFmtId="0" fontId="16" fillId="0" borderId="5" xfId="9" applyFont="1" applyBorder="1" applyAlignment="1">
      <alignment horizontal="left" vertical="top" wrapText="1"/>
    </xf>
    <xf numFmtId="0" fontId="14" fillId="0" borderId="0" xfId="9" applyFont="1" applyBorder="1" applyAlignment="1">
      <alignment horizontal="center" vertical="top"/>
    </xf>
    <xf numFmtId="0" fontId="14" fillId="0" borderId="0" xfId="9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top" wrapText="1"/>
    </xf>
    <xf numFmtId="0" fontId="16" fillId="0" borderId="0" xfId="63" applyFont="1" applyFill="1" applyAlignment="1">
      <alignment vertical="center" wrapText="1"/>
    </xf>
    <xf numFmtId="49" fontId="16" fillId="0" borderId="0" xfId="63" applyNumberFormat="1" applyFont="1" applyFill="1" applyAlignment="1">
      <alignment horizontal="center" vertical="center" wrapText="1"/>
    </xf>
    <xf numFmtId="0" fontId="16" fillId="0" borderId="0" xfId="63" applyNumberFormat="1" applyFont="1" applyFill="1" applyAlignment="1">
      <alignment horizontal="center" vertical="center" wrapText="1"/>
    </xf>
    <xf numFmtId="0" fontId="16" fillId="0" borderId="7" xfId="14" applyFont="1" applyFill="1" applyBorder="1" applyAlignment="1">
      <alignment horizontal="right" wrapText="1"/>
    </xf>
    <xf numFmtId="166" fontId="16" fillId="0" borderId="34" xfId="63" applyNumberFormat="1" applyFont="1" applyFill="1" applyBorder="1" applyAlignment="1">
      <alignment horizontal="center" vertical="center" wrapText="1"/>
    </xf>
    <xf numFmtId="0" fontId="16" fillId="0" borderId="0" xfId="63" applyFont="1" applyFill="1" applyAlignment="1">
      <alignment horizontal="center" vertical="center" wrapText="1"/>
    </xf>
    <xf numFmtId="49" fontId="16" fillId="0" borderId="29" xfId="63" applyNumberFormat="1" applyFont="1" applyFill="1" applyBorder="1" applyAlignment="1">
      <alignment horizontal="center" vertical="center" textRotation="90" wrapText="1"/>
    </xf>
    <xf numFmtId="166" fontId="16" fillId="0" borderId="29" xfId="63" applyNumberFormat="1" applyFont="1" applyFill="1" applyBorder="1" applyAlignment="1">
      <alignment horizontal="center" vertical="center" wrapText="1"/>
    </xf>
    <xf numFmtId="0" fontId="16" fillId="0" borderId="29" xfId="63" applyNumberFormat="1" applyFont="1" applyFill="1" applyBorder="1" applyAlignment="1">
      <alignment horizontal="center" vertical="center" wrapText="1"/>
    </xf>
    <xf numFmtId="168" fontId="16" fillId="0" borderId="29" xfId="8" applyNumberFormat="1" applyFont="1" applyFill="1" applyBorder="1" applyAlignment="1">
      <alignment horizontal="center" vertical="center" wrapText="1"/>
    </xf>
    <xf numFmtId="173" fontId="16" fillId="0" borderId="2" xfId="63" applyNumberFormat="1" applyFont="1" applyFill="1" applyBorder="1" applyAlignment="1">
      <alignment horizontal="center" vertical="center" wrapText="1"/>
    </xf>
    <xf numFmtId="0" fontId="16" fillId="0" borderId="29" xfId="63" applyFont="1" applyFill="1" applyBorder="1" applyAlignment="1">
      <alignment horizontal="center" vertical="center" wrapText="1"/>
    </xf>
    <xf numFmtId="0" fontId="90" fillId="0" borderId="29" xfId="63" applyFont="1" applyFill="1" applyBorder="1" applyAlignment="1">
      <alignment horizontal="center" vertical="center" wrapText="1"/>
    </xf>
    <xf numFmtId="0" fontId="16" fillId="0" borderId="29" xfId="63" applyFont="1" applyFill="1" applyBorder="1" applyAlignment="1">
      <alignment horizontal="left" vertical="center" wrapText="1"/>
    </xf>
    <xf numFmtId="0" fontId="21" fillId="0" borderId="29" xfId="63" applyFont="1" applyFill="1" applyBorder="1" applyAlignment="1">
      <alignment horizontal="center" vertical="center" wrapText="1"/>
    </xf>
    <xf numFmtId="0" fontId="21" fillId="0" borderId="29" xfId="63" applyFont="1" applyFill="1" applyBorder="1" applyAlignment="1">
      <alignment horizontal="left" vertical="center" wrapText="1"/>
    </xf>
    <xf numFmtId="168" fontId="21" fillId="0" borderId="29" xfId="8" applyNumberFormat="1" applyFont="1" applyFill="1" applyBorder="1" applyAlignment="1">
      <alignment vertical="center" wrapText="1"/>
    </xf>
    <xf numFmtId="0" fontId="21" fillId="0" borderId="0" xfId="63" applyFont="1" applyFill="1" applyAlignment="1">
      <alignment vertical="center" wrapText="1"/>
    </xf>
    <xf numFmtId="0" fontId="21" fillId="0" borderId="29" xfId="63" applyFont="1" applyFill="1" applyBorder="1" applyAlignment="1">
      <alignment vertical="center" wrapText="1"/>
    </xf>
    <xf numFmtId="0" fontId="16" fillId="0" borderId="6" xfId="0" applyFont="1" applyBorder="1" applyAlignment="1">
      <alignment vertical="top"/>
    </xf>
    <xf numFmtId="0" fontId="16" fillId="0" borderId="1" xfId="0" applyFont="1" applyBorder="1" applyAlignment="1">
      <alignment vertical="top"/>
    </xf>
    <xf numFmtId="0" fontId="16" fillId="0" borderId="2" xfId="0" applyFont="1" applyBorder="1" applyAlignment="1">
      <alignment vertical="top"/>
    </xf>
    <xf numFmtId="0" fontId="17" fillId="0" borderId="5" xfId="0" applyFont="1" applyFill="1" applyBorder="1" applyAlignment="1">
      <alignment horizontal="left" vertical="top" wrapText="1"/>
    </xf>
    <xf numFmtId="0" fontId="92" fillId="0" borderId="0" xfId="0" applyFont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24" fillId="0" borderId="29" xfId="0" applyFont="1" applyBorder="1" applyAlignment="1">
      <alignment horizontal="right" vertical="top" wrapText="1"/>
    </xf>
    <xf numFmtId="0" fontId="16" fillId="0" borderId="0" xfId="9" applyFont="1" applyBorder="1" applyAlignment="1">
      <alignment horizontal="left" vertical="top" wrapText="1"/>
    </xf>
    <xf numFmtId="168" fontId="91" fillId="0" borderId="0" xfId="8" applyNumberFormat="1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6" fillId="0" borderId="0" xfId="404" applyFont="1" applyAlignment="1">
      <alignment vertical="center" wrapText="1"/>
    </xf>
    <xf numFmtId="0" fontId="16" fillId="0" borderId="0" xfId="404" applyFont="1" applyAlignment="1">
      <alignment horizontal="center" vertical="center" wrapText="1"/>
    </xf>
    <xf numFmtId="49" fontId="16" fillId="0" borderId="0" xfId="404" applyNumberFormat="1" applyFont="1" applyFill="1" applyAlignment="1">
      <alignment horizontal="center" vertical="center" wrapText="1"/>
    </xf>
    <xf numFmtId="0" fontId="16" fillId="0" borderId="0" xfId="404" applyNumberFormat="1" applyFont="1" applyFill="1" applyAlignment="1">
      <alignment horizontal="center" vertical="center" wrapText="1"/>
    </xf>
    <xf numFmtId="166" fontId="16" fillId="0" borderId="0" xfId="404" applyNumberFormat="1" applyFont="1" applyFill="1" applyAlignment="1">
      <alignment horizontal="center" vertical="center" wrapText="1"/>
    </xf>
    <xf numFmtId="49" fontId="16" fillId="0" borderId="29" xfId="404" applyNumberFormat="1" applyFont="1" applyFill="1" applyBorder="1" applyAlignment="1">
      <alignment horizontal="center" vertical="center" textRotation="90" wrapText="1"/>
    </xf>
    <xf numFmtId="166" fontId="16" fillId="0" borderId="29" xfId="404" applyNumberFormat="1" applyFont="1" applyFill="1" applyBorder="1" applyAlignment="1">
      <alignment horizontal="center" vertical="center" wrapText="1"/>
    </xf>
    <xf numFmtId="0" fontId="16" fillId="0" borderId="29" xfId="404" applyNumberFormat="1" applyFont="1" applyFill="1" applyBorder="1" applyAlignment="1">
      <alignment horizontal="center" vertical="center" wrapText="1"/>
    </xf>
    <xf numFmtId="0" fontId="16" fillId="0" borderId="29" xfId="404" applyFont="1" applyFill="1" applyBorder="1" applyAlignment="1">
      <alignment horizontal="center" vertical="center" wrapText="1"/>
    </xf>
    <xf numFmtId="0" fontId="90" fillId="0" borderId="29" xfId="404" applyFont="1" applyFill="1" applyBorder="1" applyAlignment="1">
      <alignment horizontal="center" vertical="center" wrapText="1"/>
    </xf>
    <xf numFmtId="0" fontId="16" fillId="0" borderId="29" xfId="404" applyFont="1" applyFill="1" applyBorder="1" applyAlignment="1">
      <alignment horizontal="left" vertical="center" wrapText="1"/>
    </xf>
    <xf numFmtId="0" fontId="16" fillId="0" borderId="0" xfId="404" applyFont="1" applyFill="1" applyAlignment="1">
      <alignment horizontal="center" vertical="center" wrapText="1"/>
    </xf>
    <xf numFmtId="0" fontId="16" fillId="0" borderId="0" xfId="404" applyFont="1" applyFill="1" applyAlignment="1">
      <alignment vertical="center" wrapText="1"/>
    </xf>
    <xf numFmtId="166" fontId="16" fillId="0" borderId="0" xfId="404" applyNumberFormat="1" applyFont="1" applyFill="1" applyAlignment="1">
      <alignment vertical="center" wrapText="1"/>
    </xf>
    <xf numFmtId="0" fontId="16" fillId="0" borderId="2" xfId="9" applyFont="1" applyBorder="1" applyAlignment="1">
      <alignment horizontal="center" vertical="top" wrapText="1"/>
    </xf>
    <xf numFmtId="0" fontId="16" fillId="0" borderId="5" xfId="9" applyFont="1" applyBorder="1" applyAlignment="1">
      <alignment horizontal="left" vertical="top" wrapText="1"/>
    </xf>
    <xf numFmtId="0" fontId="14" fillId="0" borderId="0" xfId="9" applyFont="1" applyBorder="1" applyAlignment="1">
      <alignment horizontal="left" vertical="top" wrapText="1"/>
    </xf>
    <xf numFmtId="0" fontId="16" fillId="0" borderId="9" xfId="9" applyFont="1" applyBorder="1" applyAlignment="1">
      <alignment horizontal="center" vertical="top" wrapText="1"/>
    </xf>
    <xf numFmtId="0" fontId="16" fillId="0" borderId="3" xfId="9" applyFont="1" applyBorder="1" applyAlignment="1">
      <alignment horizontal="left" vertical="top" wrapText="1"/>
    </xf>
    <xf numFmtId="173" fontId="16" fillId="0" borderId="5" xfId="18" applyNumberFormat="1" applyFont="1" applyFill="1" applyBorder="1" applyAlignment="1">
      <alignment horizontal="center" vertical="center" wrapText="1"/>
    </xf>
    <xf numFmtId="168" fontId="16" fillId="0" borderId="5" xfId="8" applyNumberFormat="1" applyFont="1" applyBorder="1" applyAlignment="1">
      <alignment horizontal="center" vertical="top" wrapText="1"/>
    </xf>
    <xf numFmtId="168" fontId="17" fillId="0" borderId="5" xfId="21" applyNumberFormat="1" applyFont="1" applyFill="1" applyBorder="1" applyAlignment="1">
      <alignment horizontal="center" vertical="center"/>
    </xf>
    <xf numFmtId="166" fontId="16" fillId="0" borderId="2" xfId="18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right"/>
    </xf>
    <xf numFmtId="166" fontId="16" fillId="0" borderId="0" xfId="404" applyNumberFormat="1" applyFont="1" applyFill="1" applyBorder="1" applyAlignment="1">
      <alignment wrapText="1"/>
    </xf>
    <xf numFmtId="0" fontId="20" fillId="0" borderId="0" xfId="0" applyFont="1" applyFill="1" applyAlignment="1">
      <alignment horizontal="right"/>
    </xf>
    <xf numFmtId="0" fontId="16" fillId="0" borderId="0" xfId="9" applyFont="1" applyBorder="1" applyAlignment="1">
      <alignment horizontal="right" vertical="top" wrapText="1"/>
    </xf>
    <xf numFmtId="166" fontId="16" fillId="0" borderId="29" xfId="404" applyNumberFormat="1" applyFont="1" applyFill="1" applyBorder="1" applyAlignment="1">
      <alignment horizontal="center" vertical="center" wrapText="1"/>
    </xf>
    <xf numFmtId="0" fontId="16" fillId="0" borderId="0" xfId="9" applyFont="1" applyAlignment="1">
      <alignment horizontal="center" wrapText="1"/>
    </xf>
    <xf numFmtId="0" fontId="16" fillId="0" borderId="9" xfId="9" applyFont="1" applyBorder="1" applyAlignment="1">
      <alignment horizontal="center" vertical="top" wrapText="1"/>
    </xf>
    <xf numFmtId="0" fontId="16" fillId="0" borderId="29" xfId="404" applyFont="1" applyFill="1" applyBorder="1" applyAlignment="1">
      <alignment vertical="center" wrapText="1"/>
    </xf>
    <xf numFmtId="0" fontId="16" fillId="0" borderId="29" xfId="63" applyFont="1" applyFill="1" applyBorder="1" applyAlignment="1">
      <alignment vertical="center" wrapText="1"/>
    </xf>
    <xf numFmtId="166" fontId="16" fillId="0" borderId="29" xfId="404" applyNumberFormat="1" applyFont="1" applyFill="1" applyBorder="1" applyAlignment="1">
      <alignment horizontal="center" vertical="center" wrapText="1"/>
    </xf>
    <xf numFmtId="49" fontId="16" fillId="0" borderId="2" xfId="14" applyNumberFormat="1" applyFont="1" applyFill="1" applyBorder="1" applyAlignment="1">
      <alignment vertical="top" wrapText="1"/>
    </xf>
    <xf numFmtId="0" fontId="16" fillId="0" borderId="2" xfId="14" applyFont="1" applyFill="1" applyBorder="1" applyAlignment="1">
      <alignment vertical="top" wrapText="1"/>
    </xf>
    <xf numFmtId="0" fontId="16" fillId="0" borderId="5" xfId="0" applyFont="1" applyBorder="1" applyAlignment="1">
      <alignment horizontal="left" wrapText="1"/>
    </xf>
    <xf numFmtId="0" fontId="16" fillId="0" borderId="5" xfId="0" applyFont="1" applyBorder="1" applyAlignment="1">
      <alignment horizontal="left"/>
    </xf>
    <xf numFmtId="0" fontId="17" fillId="0" borderId="0" xfId="0" applyFont="1" applyAlignment="1">
      <alignment horizontal="center"/>
    </xf>
    <xf numFmtId="166" fontId="16" fillId="0" borderId="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68" fontId="16" fillId="0" borderId="19" xfId="18" applyNumberFormat="1" applyFont="1" applyFill="1" applyBorder="1" applyAlignment="1">
      <alignment horizontal="center" vertical="center" wrapText="1"/>
    </xf>
    <xf numFmtId="168" fontId="16" fillId="0" borderId="8" xfId="18" applyNumberFormat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0" borderId="5" xfId="14" applyFont="1" applyFill="1" applyBorder="1" applyAlignment="1">
      <alignment horizontal="center" vertical="top" wrapText="1"/>
    </xf>
    <xf numFmtId="0" fontId="17" fillId="0" borderId="0" xfId="0" applyFont="1" applyAlignment="1">
      <alignment horizontal="left"/>
    </xf>
    <xf numFmtId="166" fontId="16" fillId="0" borderId="0" xfId="404" applyNumberFormat="1" applyFont="1" applyFill="1" applyAlignment="1">
      <alignment horizontal="right" vertical="center" wrapText="1"/>
    </xf>
    <xf numFmtId="0" fontId="16" fillId="0" borderId="0" xfId="404" applyNumberFormat="1" applyFont="1" applyFill="1" applyAlignment="1">
      <alignment horizontal="center" vertical="center" wrapText="1"/>
    </xf>
    <xf numFmtId="49" fontId="16" fillId="0" borderId="29" xfId="404" applyNumberFormat="1" applyFont="1" applyFill="1" applyBorder="1" applyAlignment="1">
      <alignment horizontal="center" vertical="center" wrapText="1"/>
    </xf>
    <xf numFmtId="0" fontId="16" fillId="0" borderId="29" xfId="404" applyNumberFormat="1" applyFont="1" applyFill="1" applyBorder="1" applyAlignment="1">
      <alignment horizontal="center" vertical="center" wrapText="1"/>
    </xf>
    <xf numFmtId="166" fontId="16" fillId="0" borderId="29" xfId="404" applyNumberFormat="1" applyFont="1" applyFill="1" applyBorder="1" applyAlignment="1">
      <alignment horizontal="center" vertical="center" wrapText="1"/>
    </xf>
    <xf numFmtId="49" fontId="16" fillId="0" borderId="29" xfId="63" applyNumberFormat="1" applyFont="1" applyFill="1" applyBorder="1" applyAlignment="1">
      <alignment horizontal="center" vertical="center" wrapText="1"/>
    </xf>
    <xf numFmtId="0" fontId="16" fillId="0" borderId="6" xfId="63" applyNumberFormat="1" applyFont="1" applyFill="1" applyBorder="1" applyAlignment="1">
      <alignment horizontal="center" vertical="center" wrapText="1"/>
    </xf>
    <xf numFmtId="0" fontId="16" fillId="0" borderId="2" xfId="63" applyNumberFormat="1" applyFont="1" applyFill="1" applyBorder="1" applyAlignment="1">
      <alignment horizontal="center" vertical="center" wrapText="1"/>
    </xf>
    <xf numFmtId="0" fontId="16" fillId="0" borderId="0" xfId="14" applyFont="1" applyFill="1" applyAlignment="1">
      <alignment horizontal="right" vertical="center" wrapText="1"/>
    </xf>
    <xf numFmtId="0" fontId="16" fillId="0" borderId="0" xfId="14" applyFont="1" applyFill="1" applyAlignment="1">
      <alignment horizontal="center" vertical="center" wrapText="1"/>
    </xf>
    <xf numFmtId="0" fontId="24" fillId="0" borderId="29" xfId="0" applyFont="1" applyBorder="1" applyAlignment="1">
      <alignment horizontal="left" vertical="top" wrapText="1"/>
    </xf>
    <xf numFmtId="0" fontId="20" fillId="0" borderId="3" xfId="0" applyFont="1" applyFill="1" applyBorder="1" applyAlignment="1">
      <alignment horizontal="center" vertical="top" wrapText="1"/>
    </xf>
    <xf numFmtId="0" fontId="20" fillId="0" borderId="9" xfId="0" applyFont="1" applyFill="1" applyBorder="1" applyAlignment="1">
      <alignment horizontal="center" vertical="top" wrapText="1"/>
    </xf>
    <xf numFmtId="0" fontId="16" fillId="0" borderId="5" xfId="9" applyFont="1" applyBorder="1" applyAlignment="1">
      <alignment horizontal="left" vertical="top" wrapText="1"/>
    </xf>
    <xf numFmtId="0" fontId="16" fillId="0" borderId="0" xfId="14" applyFont="1" applyAlignment="1">
      <alignment horizontal="right" vertical="center" wrapText="1"/>
    </xf>
    <xf numFmtId="0" fontId="16" fillId="0" borderId="0" xfId="9" applyFont="1" applyAlignment="1">
      <alignment horizontal="center" vertical="top" wrapText="1"/>
    </xf>
    <xf numFmtId="0" fontId="22" fillId="0" borderId="0" xfId="0" applyFont="1" applyFill="1" applyAlignment="1">
      <alignment horizontal="center"/>
    </xf>
    <xf numFmtId="0" fontId="16" fillId="0" borderId="6" xfId="9" applyFont="1" applyBorder="1" applyAlignment="1">
      <alignment horizontal="center" vertical="top" wrapText="1"/>
    </xf>
    <xf numFmtId="0" fontId="16" fillId="0" borderId="1" xfId="9" applyFont="1" applyBorder="1" applyAlignment="1">
      <alignment horizontal="center" vertical="top" wrapText="1"/>
    </xf>
    <xf numFmtId="0" fontId="16" fillId="0" borderId="2" xfId="9" applyFont="1" applyBorder="1" applyAlignment="1">
      <alignment horizontal="center" vertical="top" wrapText="1"/>
    </xf>
    <xf numFmtId="0" fontId="14" fillId="0" borderId="0" xfId="9" applyFont="1" applyBorder="1" applyAlignment="1">
      <alignment horizontal="left" vertical="top" wrapText="1"/>
    </xf>
    <xf numFmtId="0" fontId="16" fillId="0" borderId="3" xfId="9" applyFont="1" applyBorder="1" applyAlignment="1">
      <alignment horizontal="center" vertical="top" wrapText="1"/>
    </xf>
    <xf numFmtId="0" fontId="16" fillId="0" borderId="9" xfId="9" applyFont="1" applyBorder="1" applyAlignment="1">
      <alignment horizontal="center" vertical="top" wrapText="1"/>
    </xf>
    <xf numFmtId="0" fontId="16" fillId="0" borderId="3" xfId="9" applyFont="1" applyBorder="1" applyAlignment="1">
      <alignment horizontal="left" vertical="top" wrapText="1"/>
    </xf>
    <xf numFmtId="0" fontId="16" fillId="0" borderId="9" xfId="9" applyFont="1" applyBorder="1" applyAlignment="1">
      <alignment horizontal="left" vertical="top" wrapText="1"/>
    </xf>
    <xf numFmtId="0" fontId="16" fillId="0" borderId="35" xfId="9" applyFont="1" applyBorder="1" applyAlignment="1">
      <alignment horizontal="center" vertical="top" wrapText="1"/>
    </xf>
    <xf numFmtId="0" fontId="16" fillId="0" borderId="0" xfId="9" applyFont="1" applyAlignment="1">
      <alignment horizontal="center" wrapText="1"/>
    </xf>
    <xf numFmtId="0" fontId="14" fillId="0" borderId="0" xfId="9" applyFont="1" applyBorder="1" applyAlignment="1">
      <alignment horizontal="center" vertical="top"/>
    </xf>
  </cellXfs>
  <cellStyles count="679">
    <cellStyle name="_artabyuje" xfId="192"/>
    <cellStyle name="_artabyuje_3.Havelvacner_N1_12 23.01.2018" xfId="193"/>
    <cellStyle name="20% - Accent1" xfId="39" builtinId="30" customBuiltin="1"/>
    <cellStyle name="20% - Accent1 2" xfId="72"/>
    <cellStyle name="20% - Accent1 2 2" xfId="133"/>
    <cellStyle name="20% - Accent1 2 2 2" xfId="194"/>
    <cellStyle name="20% - Accent1 2 2 2 2" xfId="195"/>
    <cellStyle name="20% - Accent1 2 2 2 3" xfId="196"/>
    <cellStyle name="20% - Accent1 2 2 3" xfId="197"/>
    <cellStyle name="20% - Accent1 2 2 4" xfId="198"/>
    <cellStyle name="20% - Accent1 2 3" xfId="199"/>
    <cellStyle name="20% - Accent1 2 3 2" xfId="200"/>
    <cellStyle name="20% - Accent1 2 3 3" xfId="201"/>
    <cellStyle name="20% - Accent1 2 4" xfId="202"/>
    <cellStyle name="20% - Accent1 2 4 2" xfId="203"/>
    <cellStyle name="20% - Accent1 2 4 3" xfId="204"/>
    <cellStyle name="20% - Accent1 2 5" xfId="205"/>
    <cellStyle name="20% - Accent1 2 6" xfId="206"/>
    <cellStyle name="20% - Accent1 3" xfId="432"/>
    <cellStyle name="20% - Accent2" xfId="43" builtinId="34" customBuiltin="1"/>
    <cellStyle name="20% - Accent2 2" xfId="73"/>
    <cellStyle name="20% - Accent2 2 2" xfId="134"/>
    <cellStyle name="20% - Accent2 2 2 2" xfId="207"/>
    <cellStyle name="20% - Accent2 2 2 2 2" xfId="208"/>
    <cellStyle name="20% - Accent2 2 2 2 3" xfId="209"/>
    <cellStyle name="20% - Accent2 2 2 3" xfId="210"/>
    <cellStyle name="20% - Accent2 2 2 4" xfId="211"/>
    <cellStyle name="20% - Accent2 2 3" xfId="212"/>
    <cellStyle name="20% - Accent2 2 3 2" xfId="213"/>
    <cellStyle name="20% - Accent2 2 3 3" xfId="214"/>
    <cellStyle name="20% - Accent2 2 4" xfId="215"/>
    <cellStyle name="20% - Accent2 2 4 2" xfId="216"/>
    <cellStyle name="20% - Accent2 2 4 3" xfId="217"/>
    <cellStyle name="20% - Accent2 2 5" xfId="218"/>
    <cellStyle name="20% - Accent2 2 6" xfId="219"/>
    <cellStyle name="20% - Accent2 3" xfId="433"/>
    <cellStyle name="20% - Accent3" xfId="47" builtinId="38" customBuiltin="1"/>
    <cellStyle name="20% - Accent3 2" xfId="74"/>
    <cellStyle name="20% - Accent3 2 2" xfId="135"/>
    <cellStyle name="20% - Accent3 2 2 2" xfId="220"/>
    <cellStyle name="20% - Accent3 2 2 2 2" xfId="221"/>
    <cellStyle name="20% - Accent3 2 2 2 3" xfId="222"/>
    <cellStyle name="20% - Accent3 2 2 3" xfId="223"/>
    <cellStyle name="20% - Accent3 2 2 4" xfId="224"/>
    <cellStyle name="20% - Accent3 2 3" xfId="225"/>
    <cellStyle name="20% - Accent3 2 3 2" xfId="226"/>
    <cellStyle name="20% - Accent3 2 3 3" xfId="227"/>
    <cellStyle name="20% - Accent3 2 4" xfId="228"/>
    <cellStyle name="20% - Accent3 2 4 2" xfId="229"/>
    <cellStyle name="20% - Accent3 2 4 3" xfId="230"/>
    <cellStyle name="20% - Accent3 2 5" xfId="231"/>
    <cellStyle name="20% - Accent3 2 6" xfId="232"/>
    <cellStyle name="20% - Accent3 3" xfId="434"/>
    <cellStyle name="20% - Accent4" xfId="51" builtinId="42" customBuiltin="1"/>
    <cellStyle name="20% - Accent4 2" xfId="75"/>
    <cellStyle name="20% - Accent4 2 2" xfId="136"/>
    <cellStyle name="20% - Accent4 2 2 2" xfId="233"/>
    <cellStyle name="20% - Accent4 2 2 2 2" xfId="234"/>
    <cellStyle name="20% - Accent4 2 2 2 3" xfId="235"/>
    <cellStyle name="20% - Accent4 2 2 3" xfId="236"/>
    <cellStyle name="20% - Accent4 2 2 4" xfId="237"/>
    <cellStyle name="20% - Accent4 2 3" xfId="238"/>
    <cellStyle name="20% - Accent4 2 3 2" xfId="239"/>
    <cellStyle name="20% - Accent4 2 3 3" xfId="240"/>
    <cellStyle name="20% - Accent4 2 4" xfId="241"/>
    <cellStyle name="20% - Accent4 2 4 2" xfId="242"/>
    <cellStyle name="20% - Accent4 2 4 3" xfId="243"/>
    <cellStyle name="20% - Accent4 2 5" xfId="244"/>
    <cellStyle name="20% - Accent4 2 6" xfId="245"/>
    <cellStyle name="20% - Accent4 3" xfId="435"/>
    <cellStyle name="20% - Accent5" xfId="55" builtinId="46" customBuiltin="1"/>
    <cellStyle name="20% - Accent5 2" xfId="76"/>
    <cellStyle name="20% - Accent5 2 2" xfId="137"/>
    <cellStyle name="20% - Accent5 2 2 2" xfId="246"/>
    <cellStyle name="20% - Accent5 2 2 2 2" xfId="247"/>
    <cellStyle name="20% - Accent5 2 2 2 3" xfId="248"/>
    <cellStyle name="20% - Accent5 2 2 3" xfId="249"/>
    <cellStyle name="20% - Accent5 2 2 4" xfId="250"/>
    <cellStyle name="20% - Accent5 2 3" xfId="251"/>
    <cellStyle name="20% - Accent5 2 3 2" xfId="252"/>
    <cellStyle name="20% - Accent5 2 3 3" xfId="253"/>
    <cellStyle name="20% - Accent5 2 4" xfId="254"/>
    <cellStyle name="20% - Accent5 2 4 2" xfId="255"/>
    <cellStyle name="20% - Accent5 2 4 3" xfId="256"/>
    <cellStyle name="20% - Accent5 2 5" xfId="257"/>
    <cellStyle name="20% - Accent5 2 6" xfId="258"/>
    <cellStyle name="20% - Accent5 3" xfId="436"/>
    <cellStyle name="20% - Accent6" xfId="59" builtinId="50" customBuiltin="1"/>
    <cellStyle name="20% - Accent6 2" xfId="77"/>
    <cellStyle name="20% - Accent6 2 2" xfId="138"/>
    <cellStyle name="20% - Accent6 2 2 2" xfId="259"/>
    <cellStyle name="20% - Accent6 2 2 2 2" xfId="260"/>
    <cellStyle name="20% - Accent6 2 2 2 3" xfId="261"/>
    <cellStyle name="20% - Accent6 2 2 3" xfId="262"/>
    <cellStyle name="20% - Accent6 2 2 4" xfId="263"/>
    <cellStyle name="20% - Accent6 2 3" xfId="264"/>
    <cellStyle name="20% - Accent6 2 3 2" xfId="265"/>
    <cellStyle name="20% - Accent6 2 3 3" xfId="266"/>
    <cellStyle name="20% - Accent6 2 4" xfId="267"/>
    <cellStyle name="20% - Accent6 2 4 2" xfId="268"/>
    <cellStyle name="20% - Accent6 2 4 3" xfId="269"/>
    <cellStyle name="20% - Accent6 2 5" xfId="270"/>
    <cellStyle name="20% - Accent6 2 6" xfId="271"/>
    <cellStyle name="20% - Accent6 3" xfId="437"/>
    <cellStyle name="20% - Акцент1" xfId="480"/>
    <cellStyle name="20% — акцент1" xfId="479"/>
    <cellStyle name="20% - Акцент2" xfId="483"/>
    <cellStyle name="20% — акцент2" xfId="484"/>
    <cellStyle name="20% - Акцент3" xfId="485"/>
    <cellStyle name="20% — акцент3" xfId="486"/>
    <cellStyle name="20% - Акцент4" xfId="487"/>
    <cellStyle name="20% — акцент4" xfId="488"/>
    <cellStyle name="20% - Акцент5" xfId="489"/>
    <cellStyle name="20% — акцент5" xfId="490"/>
    <cellStyle name="20% - Акцент6" xfId="491"/>
    <cellStyle name="20% — акцент6" xfId="492"/>
    <cellStyle name="40% - Accent1" xfId="40" builtinId="31" customBuiltin="1"/>
    <cellStyle name="40% - Accent1 2" xfId="78"/>
    <cellStyle name="40% - Accent1 2 2" xfId="139"/>
    <cellStyle name="40% - Accent1 2 2 2" xfId="272"/>
    <cellStyle name="40% - Accent1 2 2 2 2" xfId="273"/>
    <cellStyle name="40% - Accent1 2 2 2 3" xfId="274"/>
    <cellStyle name="40% - Accent1 2 2 3" xfId="275"/>
    <cellStyle name="40% - Accent1 2 2 4" xfId="276"/>
    <cellStyle name="40% - Accent1 2 3" xfId="277"/>
    <cellStyle name="40% - Accent1 2 3 2" xfId="278"/>
    <cellStyle name="40% - Accent1 2 3 3" xfId="279"/>
    <cellStyle name="40% - Accent1 2 4" xfId="280"/>
    <cellStyle name="40% - Accent1 2 4 2" xfId="281"/>
    <cellStyle name="40% - Accent1 2 4 3" xfId="282"/>
    <cellStyle name="40% - Accent1 2 5" xfId="283"/>
    <cellStyle name="40% - Accent1 2 6" xfId="284"/>
    <cellStyle name="40% - Accent1 3" xfId="438"/>
    <cellStyle name="40% - Accent2" xfId="44" builtinId="35" customBuiltin="1"/>
    <cellStyle name="40% - Accent2 2" xfId="79"/>
    <cellStyle name="40% - Accent2 2 2" xfId="140"/>
    <cellStyle name="40% - Accent2 2 2 2" xfId="285"/>
    <cellStyle name="40% - Accent2 2 2 2 2" xfId="286"/>
    <cellStyle name="40% - Accent2 2 2 2 3" xfId="287"/>
    <cellStyle name="40% - Accent2 2 2 3" xfId="288"/>
    <cellStyle name="40% - Accent2 2 2 4" xfId="289"/>
    <cellStyle name="40% - Accent2 2 3" xfId="290"/>
    <cellStyle name="40% - Accent2 2 3 2" xfId="291"/>
    <cellStyle name="40% - Accent2 2 3 3" xfId="292"/>
    <cellStyle name="40% - Accent2 2 4" xfId="293"/>
    <cellStyle name="40% - Accent2 2 4 2" xfId="294"/>
    <cellStyle name="40% - Accent2 2 4 3" xfId="295"/>
    <cellStyle name="40% - Accent2 2 5" xfId="296"/>
    <cellStyle name="40% - Accent2 2 6" xfId="297"/>
    <cellStyle name="40% - Accent2 3" xfId="439"/>
    <cellStyle name="40% - Accent3" xfId="48" builtinId="39" customBuiltin="1"/>
    <cellStyle name="40% - Accent3 2" xfId="80"/>
    <cellStyle name="40% - Accent3 2 2" xfId="141"/>
    <cellStyle name="40% - Accent3 2 2 2" xfId="298"/>
    <cellStyle name="40% - Accent3 2 2 2 2" xfId="299"/>
    <cellStyle name="40% - Accent3 2 2 2 3" xfId="300"/>
    <cellStyle name="40% - Accent3 2 2 3" xfId="301"/>
    <cellStyle name="40% - Accent3 2 2 4" xfId="302"/>
    <cellStyle name="40% - Accent3 2 3" xfId="303"/>
    <cellStyle name="40% - Accent3 2 3 2" xfId="304"/>
    <cellStyle name="40% - Accent3 2 3 3" xfId="305"/>
    <cellStyle name="40% - Accent3 2 4" xfId="306"/>
    <cellStyle name="40% - Accent3 2 4 2" xfId="307"/>
    <cellStyle name="40% - Accent3 2 4 3" xfId="308"/>
    <cellStyle name="40% - Accent3 2 5" xfId="309"/>
    <cellStyle name="40% - Accent3 2 6" xfId="310"/>
    <cellStyle name="40% - Accent3 3" xfId="440"/>
    <cellStyle name="40% - Accent4" xfId="52" builtinId="43" customBuiltin="1"/>
    <cellStyle name="40% - Accent4 2" xfId="81"/>
    <cellStyle name="40% - Accent4 2 2" xfId="142"/>
    <cellStyle name="40% - Accent4 2 2 2" xfId="311"/>
    <cellStyle name="40% - Accent4 2 2 2 2" xfId="312"/>
    <cellStyle name="40% - Accent4 2 2 2 3" xfId="313"/>
    <cellStyle name="40% - Accent4 2 2 3" xfId="314"/>
    <cellStyle name="40% - Accent4 2 2 4" xfId="315"/>
    <cellStyle name="40% - Accent4 2 3" xfId="316"/>
    <cellStyle name="40% - Accent4 2 3 2" xfId="317"/>
    <cellStyle name="40% - Accent4 2 3 3" xfId="318"/>
    <cellStyle name="40% - Accent4 2 4" xfId="319"/>
    <cellStyle name="40% - Accent4 2 4 2" xfId="320"/>
    <cellStyle name="40% - Accent4 2 4 3" xfId="321"/>
    <cellStyle name="40% - Accent4 2 5" xfId="322"/>
    <cellStyle name="40% - Accent4 2 6" xfId="323"/>
    <cellStyle name="40% - Accent4 3" xfId="441"/>
    <cellStyle name="40% - Accent5" xfId="56" builtinId="47" customBuiltin="1"/>
    <cellStyle name="40% - Accent5 2" xfId="82"/>
    <cellStyle name="40% - Accent5 2 2" xfId="143"/>
    <cellStyle name="40% - Accent5 2 2 2" xfId="324"/>
    <cellStyle name="40% - Accent5 2 2 2 2" xfId="325"/>
    <cellStyle name="40% - Accent5 2 2 2 3" xfId="326"/>
    <cellStyle name="40% - Accent5 2 2 3" xfId="327"/>
    <cellStyle name="40% - Accent5 2 2 4" xfId="328"/>
    <cellStyle name="40% - Accent5 2 3" xfId="329"/>
    <cellStyle name="40% - Accent5 2 3 2" xfId="330"/>
    <cellStyle name="40% - Accent5 2 3 3" xfId="331"/>
    <cellStyle name="40% - Accent5 2 4" xfId="332"/>
    <cellStyle name="40% - Accent5 2 4 2" xfId="333"/>
    <cellStyle name="40% - Accent5 2 4 3" xfId="334"/>
    <cellStyle name="40% - Accent5 2 5" xfId="335"/>
    <cellStyle name="40% - Accent5 2 6" xfId="336"/>
    <cellStyle name="40% - Accent5 3" xfId="442"/>
    <cellStyle name="40% - Accent6" xfId="60" builtinId="51" customBuiltin="1"/>
    <cellStyle name="40% - Accent6 2" xfId="83"/>
    <cellStyle name="40% - Accent6 2 2" xfId="144"/>
    <cellStyle name="40% - Accent6 2 2 2" xfId="337"/>
    <cellStyle name="40% - Accent6 2 2 2 2" xfId="338"/>
    <cellStyle name="40% - Accent6 2 2 2 3" xfId="339"/>
    <cellStyle name="40% - Accent6 2 2 3" xfId="340"/>
    <cellStyle name="40% - Accent6 2 2 4" xfId="341"/>
    <cellStyle name="40% - Accent6 2 3" xfId="342"/>
    <cellStyle name="40% - Accent6 2 3 2" xfId="343"/>
    <cellStyle name="40% - Accent6 2 3 3" xfId="344"/>
    <cellStyle name="40% - Accent6 2 4" xfId="345"/>
    <cellStyle name="40% - Accent6 2 4 2" xfId="346"/>
    <cellStyle name="40% - Accent6 2 4 3" xfId="347"/>
    <cellStyle name="40% - Accent6 2 5" xfId="348"/>
    <cellStyle name="40% - Accent6 2 6" xfId="349"/>
    <cellStyle name="40% - Accent6 3" xfId="443"/>
    <cellStyle name="40% - Акцент1" xfId="493"/>
    <cellStyle name="40% — акцент1" xfId="494"/>
    <cellStyle name="40% - Акцент2" xfId="495"/>
    <cellStyle name="40% — акцент2" xfId="496"/>
    <cellStyle name="40% - Акцент3" xfId="497"/>
    <cellStyle name="40% — акцент3" xfId="498"/>
    <cellStyle name="40% - Акцент4" xfId="499"/>
    <cellStyle name="40% — акцент4" xfId="500"/>
    <cellStyle name="40% - Акцент5" xfId="501"/>
    <cellStyle name="40% — акцент5" xfId="502"/>
    <cellStyle name="40% - Акцент6" xfId="503"/>
    <cellStyle name="40% — акцент6" xfId="504"/>
    <cellStyle name="60% - Accent1" xfId="41" builtinId="32" customBuiltin="1"/>
    <cellStyle name="60% - Accent1 2" xfId="84"/>
    <cellStyle name="60% - Accent1 2 2" xfId="145"/>
    <cellStyle name="60% - Accent1 3" xfId="444"/>
    <cellStyle name="60% - Accent2" xfId="45" builtinId="36" customBuiltin="1"/>
    <cellStyle name="60% - Accent2 2" xfId="85"/>
    <cellStyle name="60% - Accent2 2 2" xfId="146"/>
    <cellStyle name="60% - Accent2 3" xfId="445"/>
    <cellStyle name="60% - Accent3" xfId="49" builtinId="40" customBuiltin="1"/>
    <cellStyle name="60% - Accent3 2" xfId="86"/>
    <cellStyle name="60% - Accent3 2 2" xfId="147"/>
    <cellStyle name="60% - Accent3 3" xfId="446"/>
    <cellStyle name="60% - Accent4" xfId="53" builtinId="44" customBuiltin="1"/>
    <cellStyle name="60% - Accent4 2" xfId="87"/>
    <cellStyle name="60% - Accent4 2 2" xfId="148"/>
    <cellStyle name="60% - Accent4 3" xfId="447"/>
    <cellStyle name="60% - Accent5" xfId="57" builtinId="48" customBuiltin="1"/>
    <cellStyle name="60% - Accent5 2" xfId="88"/>
    <cellStyle name="60% - Accent5 2 2" xfId="149"/>
    <cellStyle name="60% - Accent5 3" xfId="448"/>
    <cellStyle name="60% - Accent6" xfId="61" builtinId="52" customBuiltin="1"/>
    <cellStyle name="60% - Accent6 2" xfId="89"/>
    <cellStyle name="60% - Accent6 2 2" xfId="150"/>
    <cellStyle name="60% - Accent6 3" xfId="449"/>
    <cellStyle name="60% - Акцент1" xfId="505"/>
    <cellStyle name="60% — акцент1" xfId="506"/>
    <cellStyle name="60% - Акцент2" xfId="507"/>
    <cellStyle name="60% — акцент2" xfId="508"/>
    <cellStyle name="60% - Акцент3" xfId="509"/>
    <cellStyle name="60% — акцент3" xfId="510"/>
    <cellStyle name="60% - Акцент4" xfId="511"/>
    <cellStyle name="60% — акцент4" xfId="512"/>
    <cellStyle name="60% - Акцент5" xfId="513"/>
    <cellStyle name="60% — акцент5" xfId="514"/>
    <cellStyle name="60% - Акцент6" xfId="515"/>
    <cellStyle name="60% — акцент6" xfId="516"/>
    <cellStyle name="Accent1" xfId="38" builtinId="29" customBuiltin="1"/>
    <cellStyle name="Accent1 2" xfId="90"/>
    <cellStyle name="Accent1 2 2" xfId="151"/>
    <cellStyle name="Accent1 3" xfId="450"/>
    <cellStyle name="Accent2" xfId="42" builtinId="33" customBuiltin="1"/>
    <cellStyle name="Accent2 2" xfId="91"/>
    <cellStyle name="Accent2 2 2" xfId="152"/>
    <cellStyle name="Accent2 3" xfId="451"/>
    <cellStyle name="Accent3" xfId="46" builtinId="37" customBuiltin="1"/>
    <cellStyle name="Accent3 2" xfId="92"/>
    <cellStyle name="Accent3 2 2" xfId="153"/>
    <cellStyle name="Accent3 3" xfId="452"/>
    <cellStyle name="Accent4" xfId="50" builtinId="41" customBuiltin="1"/>
    <cellStyle name="Accent4 2" xfId="93"/>
    <cellStyle name="Accent4 2 2" xfId="154"/>
    <cellStyle name="Accent4 3" xfId="453"/>
    <cellStyle name="Accent5" xfId="54" builtinId="45" customBuiltin="1"/>
    <cellStyle name="Accent5 2" xfId="94"/>
    <cellStyle name="Accent5 2 2" xfId="155"/>
    <cellStyle name="Accent5 3" xfId="454"/>
    <cellStyle name="Accent6" xfId="58" builtinId="49" customBuiltin="1"/>
    <cellStyle name="Accent6 2" xfId="95"/>
    <cellStyle name="Accent6 2 2" xfId="156"/>
    <cellStyle name="Accent6 3" xfId="455"/>
    <cellStyle name="Bad" xfId="28" builtinId="27" customBuiltin="1"/>
    <cellStyle name="Bad 2" xfId="96"/>
    <cellStyle name="Bad 2 2" xfId="157"/>
    <cellStyle name="Bad 3" xfId="456"/>
    <cellStyle name="Calculation" xfId="32" builtinId="22" customBuiltin="1"/>
    <cellStyle name="Calculation 2" xfId="97"/>
    <cellStyle name="Calculation 2 2" xfId="158"/>
    <cellStyle name="Calculation 2 2 2" xfId="658"/>
    <cellStyle name="Calculation 3" xfId="457"/>
    <cellStyle name="Check Cell" xfId="34" builtinId="23" customBuiltin="1"/>
    <cellStyle name="Check Cell 2" xfId="98"/>
    <cellStyle name="Check Cell 2 2" xfId="159"/>
    <cellStyle name="Check Cell 3" xfId="458"/>
    <cellStyle name="Comma" xfId="8" builtinId="3"/>
    <cellStyle name="Comma 10" xfId="473"/>
    <cellStyle name="Comma 15" xfId="18"/>
    <cellStyle name="Comma 19" xfId="19"/>
    <cellStyle name="Comma 2" xfId="10"/>
    <cellStyle name="Comma 2 2" xfId="125"/>
    <cellStyle name="Comma 2 2 2" xfId="160"/>
    <cellStyle name="Comma 2 2 2 2" xfId="350"/>
    <cellStyle name="Comma 2 2 3" xfId="554"/>
    <cellStyle name="Comma 2 2 4" xfId="678"/>
    <cellStyle name="Comma 2 3" xfId="128"/>
    <cellStyle name="Comma 2 3 2" xfId="351"/>
    <cellStyle name="Comma 2 4" xfId="121"/>
    <cellStyle name="Comma 2 5" xfId="71"/>
    <cellStyle name="Comma 2 6" xfId="64"/>
    <cellStyle name="Comma 3" xfId="21"/>
    <cellStyle name="Comma 3 2" xfId="161"/>
    <cellStyle name="Comma 3 2 2" xfId="352"/>
    <cellStyle name="Comma 3 2 2 2" xfId="353"/>
    <cellStyle name="Comma 3 3" xfId="124"/>
    <cellStyle name="Comma 3 4" xfId="552"/>
    <cellStyle name="Comma 3 5" xfId="66"/>
    <cellStyle name="Comma 3 6" xfId="673"/>
    <cellStyle name="Comma 4" xfId="127"/>
    <cellStyle name="Comma 4 2" xfId="354"/>
    <cellStyle name="Comma 4 2 2" xfId="355"/>
    <cellStyle name="Comma 4 3" xfId="356"/>
    <cellStyle name="Comma 4 3 2" xfId="357"/>
    <cellStyle name="Comma 4 4" xfId="672"/>
    <cellStyle name="Comma 5" xfId="119"/>
    <cellStyle name="Comma 5 2" xfId="358"/>
    <cellStyle name="Comma 5 2 2" xfId="359"/>
    <cellStyle name="Comma 5 3" xfId="674"/>
    <cellStyle name="Comma 6" xfId="69"/>
    <cellStyle name="Comma 6 2" xfId="360"/>
    <cellStyle name="Comma 6 3" xfId="361"/>
    <cellStyle name="Comma 6 3 2" xfId="362"/>
    <cellStyle name="Comma 6 3 2 2" xfId="363"/>
    <cellStyle name="Comma 6 3 2 3" xfId="364"/>
    <cellStyle name="Comma 6 3 3" xfId="365"/>
    <cellStyle name="Comma 6 3 4" xfId="366"/>
    <cellStyle name="Comma 6 4" xfId="367"/>
    <cellStyle name="Comma 6 4 2" xfId="368"/>
    <cellStyle name="Comma 6 4 2 2" xfId="369"/>
    <cellStyle name="Comma 6 4 2 3" xfId="370"/>
    <cellStyle name="Comma 6 4 3" xfId="371"/>
    <cellStyle name="Comma 6 4 4" xfId="372"/>
    <cellStyle name="Comma 6 5" xfId="373"/>
    <cellStyle name="Comma 6 5 2" xfId="374"/>
    <cellStyle name="Comma 6 5 3" xfId="375"/>
    <cellStyle name="Comma 6 6" xfId="376"/>
    <cellStyle name="Comma 6 6 2" xfId="377"/>
    <cellStyle name="Comma 6 6 3" xfId="378"/>
    <cellStyle name="Comma 6 7" xfId="379"/>
    <cellStyle name="Comma 6 8" xfId="380"/>
    <cellStyle name="Comma 7" xfId="381"/>
    <cellStyle name="Comma 8" xfId="382"/>
    <cellStyle name="Comma 8 2" xfId="383"/>
    <cellStyle name="Comma 9" xfId="384"/>
    <cellStyle name="Comma 9 2" xfId="385"/>
    <cellStyle name="Currency 2" xfId="517"/>
    <cellStyle name="Currency 3" xfId="555"/>
    <cellStyle name="Currency 3 2" xfId="556"/>
    <cellStyle name="Currency 3 3" xfId="557"/>
    <cellStyle name="Currency 4" xfId="575"/>
    <cellStyle name="edRascen" xfId="576"/>
    <cellStyle name="Explanatory Text" xfId="36" builtinId="53" customBuiltin="1"/>
    <cellStyle name="Explanatory Text 2" xfId="99"/>
    <cellStyle name="Explanatory Text 2 2" xfId="162"/>
    <cellStyle name="Explanatory Text 3" xfId="459"/>
    <cellStyle name="Good" xfId="27" builtinId="26" customBuiltin="1"/>
    <cellStyle name="Good 2" xfId="100"/>
    <cellStyle name="Good 2 2" xfId="163"/>
    <cellStyle name="Good 3" xfId="460"/>
    <cellStyle name="Heading 1" xfId="23" builtinId="16" customBuiltin="1"/>
    <cellStyle name="Heading 1 2" xfId="101"/>
    <cellStyle name="Heading 1 2 2" xfId="164"/>
    <cellStyle name="Heading 1 3" xfId="461"/>
    <cellStyle name="Heading 2" xfId="24" builtinId="17" customBuiltin="1"/>
    <cellStyle name="Heading 2 2" xfId="102"/>
    <cellStyle name="Heading 2 2 2" xfId="165"/>
    <cellStyle name="Heading 2 3" xfId="462"/>
    <cellStyle name="Heading 3" xfId="25" builtinId="18" customBuiltin="1"/>
    <cellStyle name="Heading 3 2" xfId="103"/>
    <cellStyle name="Heading 3 2 2" xfId="166"/>
    <cellStyle name="Heading 3 3" xfId="463"/>
    <cellStyle name="Heading 4" xfId="26" builtinId="19" customBuiltin="1"/>
    <cellStyle name="Heading 4 2" xfId="104"/>
    <cellStyle name="Heading 4 2 2" xfId="167"/>
    <cellStyle name="Heading 4 3" xfId="464"/>
    <cellStyle name="Input" xfId="30" builtinId="20" customBuiltin="1"/>
    <cellStyle name="Input 2" xfId="105"/>
    <cellStyle name="Input 2 2" xfId="168"/>
    <cellStyle name="Input 2 2 2" xfId="659"/>
    <cellStyle name="Input 3" xfId="465"/>
    <cellStyle name="Linked Cell" xfId="33" builtinId="24" customBuiltin="1"/>
    <cellStyle name="Linked Cell 2" xfId="106"/>
    <cellStyle name="Linked Cell 2 2" xfId="169"/>
    <cellStyle name="Linked Cell 3" xfId="466"/>
    <cellStyle name="Neutral" xfId="29" builtinId="28" customBuiltin="1"/>
    <cellStyle name="Neutral 2" xfId="107"/>
    <cellStyle name="Neutral 2 2" xfId="131"/>
    <cellStyle name="Neutral 2 3" xfId="386"/>
    <cellStyle name="Neutral 3" xfId="170"/>
    <cellStyle name="Neutral 4" xfId="387"/>
    <cellStyle name="Neutral 4 2" xfId="467"/>
    <cellStyle name="Normal" xfId="0" builtinId="0"/>
    <cellStyle name="Normal 10" xfId="4"/>
    <cellStyle name="Normal 10 10" xfId="577"/>
    <cellStyle name="Normal 10 11" xfId="578"/>
    <cellStyle name="Normal 10 12" xfId="579"/>
    <cellStyle name="Normal 10 13" xfId="580"/>
    <cellStyle name="Normal 10 14" xfId="558"/>
    <cellStyle name="Normal 10 2" xfId="388"/>
    <cellStyle name="Normal 10 2 2" xfId="389"/>
    <cellStyle name="Normal 10 2 2 2" xfId="390"/>
    <cellStyle name="Normal 10 2 2 3" xfId="391"/>
    <cellStyle name="Normal 10 2 2 4" xfId="582"/>
    <cellStyle name="Normal 10 2 3" xfId="392"/>
    <cellStyle name="Normal 10 2 4" xfId="393"/>
    <cellStyle name="Normal 10 2 5" xfId="581"/>
    <cellStyle name="Normal 10 3" xfId="394"/>
    <cellStyle name="Normal 10 3 2" xfId="395"/>
    <cellStyle name="Normal 10 3 3" xfId="396"/>
    <cellStyle name="Normal 10 3 4" xfId="583"/>
    <cellStyle name="Normal 10 4" xfId="397"/>
    <cellStyle name="Normal 10 4 2" xfId="398"/>
    <cellStyle name="Normal 10 4 3" xfId="399"/>
    <cellStyle name="Normal 10 4 4" xfId="584"/>
    <cellStyle name="Normal 10 5" xfId="400"/>
    <cellStyle name="Normal 10 5 2" xfId="585"/>
    <cellStyle name="Normal 10 6" xfId="401"/>
    <cellStyle name="Normal 10 6 2" xfId="586"/>
    <cellStyle name="Normal 10 7" xfId="587"/>
    <cellStyle name="Normal 10 8" xfId="588"/>
    <cellStyle name="Normal 10 9" xfId="589"/>
    <cellStyle name="Normal 11" xfId="402"/>
    <cellStyle name="Normal 11 2" xfId="403"/>
    <cellStyle name="Normal 11 2 2" xfId="568"/>
    <cellStyle name="Normal 11 3" xfId="590"/>
    <cellStyle name="Normal 11 4" xfId="591"/>
    <cellStyle name="Normal 11 5" xfId="592"/>
    <cellStyle name="Normal 11 6" xfId="593"/>
    <cellStyle name="Normal 11 7" xfId="594"/>
    <cellStyle name="Normal 11 8" xfId="595"/>
    <cellStyle name="Normal 11 9" xfId="559"/>
    <cellStyle name="Normal 12" xfId="404"/>
    <cellStyle name="Normal 12 10" xfId="574"/>
    <cellStyle name="Normal 12 10 2" xfId="596"/>
    <cellStyle name="Normal 12 10 2 2" xfId="597"/>
    <cellStyle name="Normal 12 10 3" xfId="598"/>
    <cellStyle name="Normal 12 10 3 2" xfId="599"/>
    <cellStyle name="Normal 12 10 3 2 2" xfId="600"/>
    <cellStyle name="Normal 12 10 4" xfId="601"/>
    <cellStyle name="Normal 12 10 5" xfId="602"/>
    <cellStyle name="Normal 12 10 5 2" xfId="603"/>
    <cellStyle name="Normal 12 11" xfId="604"/>
    <cellStyle name="Normal 12 12" xfId="605"/>
    <cellStyle name="Normal 12 13" xfId="606"/>
    <cellStyle name="Normal 12 14" xfId="607"/>
    <cellStyle name="Normal 12 15" xfId="560"/>
    <cellStyle name="Normal 12 2" xfId="405"/>
    <cellStyle name="Normal 12 2 2" xfId="609"/>
    <cellStyle name="Normal 12 2 3" xfId="608"/>
    <cellStyle name="Normal 12 3" xfId="610"/>
    <cellStyle name="Normal 12 4" xfId="611"/>
    <cellStyle name="Normal 12 5" xfId="612"/>
    <cellStyle name="Normal 12 6" xfId="613"/>
    <cellStyle name="Normal 12 7" xfId="614"/>
    <cellStyle name="Normal 12 8" xfId="615"/>
    <cellStyle name="Normal 12 9" xfId="616"/>
    <cellStyle name="Normal 13" xfId="561"/>
    <cellStyle name="Normal 13 2" xfId="570"/>
    <cellStyle name="Normal 14" xfId="571"/>
    <cellStyle name="Normal 14 2" xfId="569"/>
    <cellStyle name="Normal 15" xfId="654"/>
    <cellStyle name="Normal 16" xfId="655"/>
    <cellStyle name="Normal 17" xfId="656"/>
    <cellStyle name="Normal 18" xfId="657"/>
    <cellStyle name="Normal 19" xfId="472"/>
    <cellStyle name="Normal 2" xfId="1"/>
    <cellStyle name="Normal 2 2" xfId="12"/>
    <cellStyle name="Normal 2 2 2" xfId="20"/>
    <cellStyle name="Normal 2 2 3" xfId="171"/>
    <cellStyle name="Normal 2 2 4" xfId="476"/>
    <cellStyle name="Normal 2 2 5" xfId="108"/>
    <cellStyle name="Normal 2 2 6" xfId="675"/>
    <cellStyle name="Normal 2 3" xfId="172"/>
    <cellStyle name="Normal 2 3 2" xfId="519"/>
    <cellStyle name="Normal 2 3 3" xfId="567"/>
    <cellStyle name="Normal 2 3 4" xfId="518"/>
    <cellStyle name="Normal 2 3 5" xfId="671"/>
    <cellStyle name="Normal 2 4" xfId="120"/>
    <cellStyle name="Normal 2 4 2" xfId="482"/>
    <cellStyle name="Normal 2 5" xfId="70"/>
    <cellStyle name="Normal 2 6" xfId="475"/>
    <cellStyle name="Normal 2_2" xfId="520"/>
    <cellStyle name="Normal 20" xfId="667"/>
    <cellStyle name="Normal 3" xfId="3"/>
    <cellStyle name="Normal 3 2" xfId="109"/>
    <cellStyle name="Normal 3 2 2" xfId="173"/>
    <cellStyle name="Normal 3 2 3" xfId="129"/>
    <cellStyle name="Normal 3 2 4" xfId="676"/>
    <cellStyle name="Normal 3 3" xfId="123"/>
    <cellStyle name="Normal 3 3 2" xfId="521"/>
    <cellStyle name="Normal 3 4" xfId="474"/>
    <cellStyle name="Normal 3 5" xfId="669"/>
    <cellStyle name="Normal 3_HavelvacN2axjusakN3" xfId="132"/>
    <cellStyle name="Normal 4" xfId="5"/>
    <cellStyle name="Normal 4 2" xfId="130"/>
    <cellStyle name="Normal 4 2 2" xfId="406"/>
    <cellStyle name="Normal 4 2 3" xfId="522"/>
    <cellStyle name="Normal 4 3" xfId="126"/>
    <cellStyle name="Normal 4 3 2" xfId="617"/>
    <cellStyle name="Normal 4 4" xfId="677"/>
    <cellStyle name="Normal 4_2" xfId="523"/>
    <cellStyle name="Normal 5" xfId="9"/>
    <cellStyle name="Normal 5 10" xfId="63"/>
    <cellStyle name="Normal 5 2" xfId="17"/>
    <cellStyle name="Normal 5 2 2" xfId="174"/>
    <cellStyle name="Normal 5 2 2 2" xfId="670"/>
    <cellStyle name="Normal 5 3" xfId="407"/>
    <cellStyle name="Normal 5 3 2" xfId="408"/>
    <cellStyle name="Normal 5 3 2 2" xfId="409"/>
    <cellStyle name="Normal 5 3 2 3" xfId="410"/>
    <cellStyle name="Normal 5 3 3" xfId="411"/>
    <cellStyle name="Normal 5 3 4" xfId="412"/>
    <cellStyle name="Normal 5 4" xfId="413"/>
    <cellStyle name="Normal 5 4 2" xfId="414"/>
    <cellStyle name="Normal 5 4 2 2" xfId="415"/>
    <cellStyle name="Normal 5 4 2 3" xfId="416"/>
    <cellStyle name="Normal 5 4 3" xfId="417"/>
    <cellStyle name="Normal 5 4 4" xfId="418"/>
    <cellStyle name="Normal 5 5" xfId="419"/>
    <cellStyle name="Normal 5 5 2" xfId="420"/>
    <cellStyle name="Normal 5 5 3" xfId="421"/>
    <cellStyle name="Normal 5 6" xfId="422"/>
    <cellStyle name="Normal 5 6 2" xfId="423"/>
    <cellStyle name="Normal 5 6 3" xfId="424"/>
    <cellStyle name="Normal 5 7" xfId="425"/>
    <cellStyle name="Normal 5 8" xfId="426"/>
    <cellStyle name="Normal 5 9" xfId="427"/>
    <cellStyle name="Normal 6" xfId="11"/>
    <cellStyle name="Normal 6 2" xfId="618"/>
    <cellStyle name="Normal 6 3" xfId="524"/>
    <cellStyle name="Normal 6 4" xfId="175"/>
    <cellStyle name="Normal 7" xfId="13"/>
    <cellStyle name="Normal 7 10" xfId="619"/>
    <cellStyle name="Normal 7 11" xfId="620"/>
    <cellStyle name="Normal 7 12" xfId="621"/>
    <cellStyle name="Normal 7 13" xfId="622"/>
    <cellStyle name="Normal 7 14" xfId="623"/>
    <cellStyle name="Normal 7 15" xfId="525"/>
    <cellStyle name="Normal 7 16" xfId="176"/>
    <cellStyle name="Normal 7 2" xfId="562"/>
    <cellStyle name="Normal 7 3" xfId="563"/>
    <cellStyle name="Normal 7 3 2" xfId="572"/>
    <cellStyle name="Normal 7 4" xfId="624"/>
    <cellStyle name="Normal 7 4 2" xfId="625"/>
    <cellStyle name="Normal 7 5" xfId="626"/>
    <cellStyle name="Normal 7 6" xfId="627"/>
    <cellStyle name="Normal 7 7" xfId="628"/>
    <cellStyle name="Normal 7 8" xfId="629"/>
    <cellStyle name="Normal 7 9" xfId="630"/>
    <cellStyle name="Normal 8" xfId="14"/>
    <cellStyle name="Normal 8 10" xfId="631"/>
    <cellStyle name="Normal 8 11" xfId="632"/>
    <cellStyle name="Normal 8 12" xfId="633"/>
    <cellStyle name="Normal 8 13" xfId="634"/>
    <cellStyle name="Normal 8 14" xfId="635"/>
    <cellStyle name="Normal 8 15" xfId="551"/>
    <cellStyle name="Normal 8 2" xfId="187"/>
    <cellStyle name="Normal 8 2 10" xfId="636"/>
    <cellStyle name="Normal 8 2 11" xfId="637"/>
    <cellStyle name="Normal 8 2 12" xfId="638"/>
    <cellStyle name="Normal 8 2 13" xfId="639"/>
    <cellStyle name="Normal 8 2 14" xfId="564"/>
    <cellStyle name="Normal 8 2 2" xfId="640"/>
    <cellStyle name="Normal 8 2 3" xfId="641"/>
    <cellStyle name="Normal 8 2 4" xfId="642"/>
    <cellStyle name="Normal 8 2 5" xfId="643"/>
    <cellStyle name="Normal 8 2 6" xfId="644"/>
    <cellStyle name="Normal 8 2 7" xfId="645"/>
    <cellStyle name="Normal 8 2 8" xfId="646"/>
    <cellStyle name="Normal 8 2 9" xfId="647"/>
    <cellStyle name="Normal 8 3" xfId="565"/>
    <cellStyle name="Normal 8 3 2" xfId="648"/>
    <cellStyle name="Normal 8 4" xfId="566"/>
    <cellStyle name="Normal 8 4 2" xfId="653"/>
    <cellStyle name="Normal 8 5" xfId="573"/>
    <cellStyle name="Normal 8 6" xfId="649"/>
    <cellStyle name="Normal 8 7" xfId="650"/>
    <cellStyle name="Normal 8 8" xfId="651"/>
    <cellStyle name="Normal 8 9" xfId="652"/>
    <cellStyle name="Normal 9" xfId="16"/>
    <cellStyle name="Normal 9 2" xfId="553"/>
    <cellStyle name="Normal 9 3" xfId="67"/>
    <cellStyle name="Note 2" xfId="110"/>
    <cellStyle name="Note 2 2" xfId="177"/>
    <cellStyle name="Note 2 2 2" xfId="660"/>
    <cellStyle name="Note 3" xfId="111"/>
    <cellStyle name="Output" xfId="31" builtinId="21" customBuiltin="1"/>
    <cellStyle name="Output 2" xfId="112"/>
    <cellStyle name="Output 2 2" xfId="178"/>
    <cellStyle name="Output 2 2 2" xfId="661"/>
    <cellStyle name="Output 3" xfId="468"/>
    <cellStyle name="Percent 2" xfId="2"/>
    <cellStyle name="Percent 2 2" xfId="122"/>
    <cellStyle name="Percent 2 2 2" xfId="428"/>
    <cellStyle name="Percent 2 3" xfId="113"/>
    <cellStyle name="Percent 2 4" xfId="526"/>
    <cellStyle name="Percent 2 5" xfId="62"/>
    <cellStyle name="Percent 3" xfId="65"/>
    <cellStyle name="Percent 3 2" xfId="429"/>
    <cellStyle name="RowLevel_1_N6+artabyuje" xfId="430"/>
    <cellStyle name="SN_241" xfId="15"/>
    <cellStyle name="Style 1" xfId="179"/>
    <cellStyle name="Style 1 2" xfId="180"/>
    <cellStyle name="Style 1 3" xfId="527"/>
    <cellStyle name="Style 1_verchnakan_ax21-25_2018" xfId="181"/>
    <cellStyle name="Title" xfId="22" builtinId="15" customBuiltin="1"/>
    <cellStyle name="Title 2" xfId="114"/>
    <cellStyle name="Title 2 2" xfId="182"/>
    <cellStyle name="Title 3" xfId="469"/>
    <cellStyle name="Total" xfId="37" builtinId="25" customBuiltin="1"/>
    <cellStyle name="Total 2" xfId="115"/>
    <cellStyle name="Total 2 2" xfId="183"/>
    <cellStyle name="Total 2 2 2" xfId="662"/>
    <cellStyle name="Total 3" xfId="470"/>
    <cellStyle name="Warning Text" xfId="35" builtinId="11" customBuiltin="1"/>
    <cellStyle name="Warning Text 2" xfId="116"/>
    <cellStyle name="Warning Text 2 2" xfId="184"/>
    <cellStyle name="Warning Text 3" xfId="471"/>
    <cellStyle name="Акцент1" xfId="528"/>
    <cellStyle name="Акцент2" xfId="529"/>
    <cellStyle name="Акцент3" xfId="530"/>
    <cellStyle name="Акцент4" xfId="531"/>
    <cellStyle name="Акцент5" xfId="532"/>
    <cellStyle name="Акцент6" xfId="533"/>
    <cellStyle name="Ввод " xfId="534"/>
    <cellStyle name="Ввод  2" xfId="663"/>
    <cellStyle name="Вывод" xfId="535"/>
    <cellStyle name="Вывод 2" xfId="664"/>
    <cellStyle name="Вычисление" xfId="536"/>
    <cellStyle name="Вычисление 2" xfId="665"/>
    <cellStyle name="Заголовок 1" xfId="537"/>
    <cellStyle name="Заголовок 2" xfId="538"/>
    <cellStyle name="Заголовок 3" xfId="539"/>
    <cellStyle name="Заголовок 4" xfId="540"/>
    <cellStyle name="Итог" xfId="541"/>
    <cellStyle name="Итог 2" xfId="666"/>
    <cellStyle name="Контрольная ячейка" xfId="542"/>
    <cellStyle name="Название" xfId="543"/>
    <cellStyle name="Название 2" xfId="431"/>
    <cellStyle name="Обычный 2" xfId="6"/>
    <cellStyle name="Обычный 2 2" xfId="186"/>
    <cellStyle name="Обычный 2 2 2" xfId="477"/>
    <cellStyle name="Обычный 2 3" xfId="185"/>
    <cellStyle name="Обычный 2 4" xfId="481"/>
    <cellStyle name="Обычный 2 5" xfId="68"/>
    <cellStyle name="Обычный 3" xfId="188"/>
    <cellStyle name="Обычный 3 2" xfId="544"/>
    <cellStyle name="Обычный 4" xfId="189"/>
    <cellStyle name="Обычный 4 2" xfId="478"/>
    <cellStyle name="Обычный 5" xfId="190"/>
    <cellStyle name="Обычный 6" xfId="191"/>
    <cellStyle name="Пояснение" xfId="545"/>
    <cellStyle name="Примечание" xfId="546"/>
    <cellStyle name="Примечание 2" xfId="668"/>
    <cellStyle name="Связанная ячейка" xfId="547"/>
    <cellStyle name="Стиль 1" xfId="117"/>
    <cellStyle name="Текст предупреждения" xfId="548"/>
    <cellStyle name="Финансовый 2" xfId="118"/>
    <cellStyle name="Финансовый 2 2" xfId="549"/>
    <cellStyle name="Финансовый 3" xfId="7"/>
    <cellStyle name="Хороший" xfId="5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6"/>
  <sheetViews>
    <sheetView topLeftCell="A16" workbookViewId="0">
      <selection activeCell="A33" sqref="A33:XFD38"/>
    </sheetView>
  </sheetViews>
  <sheetFormatPr defaultColWidth="9.140625" defaultRowHeight="17.25"/>
  <cols>
    <col min="1" max="1" width="8.7109375" style="2" customWidth="1"/>
    <col min="2" max="2" width="14.28515625" style="2" customWidth="1"/>
    <col min="3" max="3" width="64.28515625" style="2" customWidth="1"/>
    <col min="4" max="4" width="38.7109375" style="2" customWidth="1"/>
    <col min="5" max="16384" width="9.140625" style="2"/>
  </cols>
  <sheetData>
    <row r="1" spans="1:255" s="28" customFormat="1">
      <c r="A1" s="29"/>
      <c r="B1" s="30"/>
      <c r="C1" s="30"/>
      <c r="D1" s="31" t="s">
        <v>29</v>
      </c>
      <c r="E1" s="32"/>
      <c r="F1" s="33"/>
      <c r="G1" s="32"/>
      <c r="H1" s="32"/>
      <c r="I1" s="32"/>
      <c r="J1" s="32"/>
      <c r="K1" s="32"/>
      <c r="L1" s="32"/>
      <c r="M1" s="32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  <c r="IU1" s="76"/>
    </row>
    <row r="2" spans="1:255" ht="16.5" customHeight="1">
      <c r="D2" s="68" t="s">
        <v>26</v>
      </c>
    </row>
    <row r="3" spans="1:255" ht="16.5" customHeight="1">
      <c r="D3" s="68" t="s">
        <v>2</v>
      </c>
    </row>
    <row r="4" spans="1:255" ht="18.75" customHeight="1"/>
    <row r="5" spans="1:255" ht="83.25" customHeight="1">
      <c r="A5" s="157" t="s">
        <v>95</v>
      </c>
      <c r="B5" s="157"/>
      <c r="C5" s="157"/>
      <c r="D5" s="157"/>
    </row>
    <row r="7" spans="1:255">
      <c r="D7" s="140" t="s">
        <v>30</v>
      </c>
    </row>
    <row r="8" spans="1:255" s="3" customFormat="1" ht="89.25" customHeight="1">
      <c r="A8" s="156" t="s">
        <v>3</v>
      </c>
      <c r="B8" s="156"/>
      <c r="C8" s="156" t="s">
        <v>4</v>
      </c>
      <c r="D8" s="116" t="s">
        <v>28</v>
      </c>
    </row>
    <row r="9" spans="1:255" s="3" customFormat="1" ht="38.25" customHeight="1">
      <c r="A9" s="64" t="s">
        <v>5</v>
      </c>
      <c r="B9" s="64" t="s">
        <v>6</v>
      </c>
      <c r="C9" s="156"/>
      <c r="D9" s="27" t="s">
        <v>27</v>
      </c>
    </row>
    <row r="10" spans="1:255" s="3" customFormat="1" ht="21.75" customHeight="1">
      <c r="A10" s="11"/>
      <c r="B10" s="11"/>
      <c r="C10" s="11" t="s">
        <v>18</v>
      </c>
      <c r="D10" s="136">
        <f>D11</f>
        <v>0</v>
      </c>
    </row>
    <row r="11" spans="1:255" s="7" customFormat="1" ht="22.5" customHeight="1">
      <c r="A11" s="6">
        <v>1049</v>
      </c>
      <c r="B11" s="65"/>
      <c r="C11" s="65" t="s">
        <v>20</v>
      </c>
      <c r="D11" s="155">
        <f>D18+D25</f>
        <v>0</v>
      </c>
    </row>
    <row r="12" spans="1:255" s="7" customFormat="1">
      <c r="A12" s="153"/>
      <c r="B12" s="153"/>
      <c r="C12" s="40" t="s">
        <v>37</v>
      </c>
      <c r="D12" s="155"/>
    </row>
    <row r="13" spans="1:255" s="7" customFormat="1">
      <c r="A13" s="153"/>
      <c r="B13" s="153"/>
      <c r="C13" s="65" t="s">
        <v>21</v>
      </c>
      <c r="D13" s="155"/>
    </row>
    <row r="14" spans="1:255" s="7" customFormat="1" ht="34.5">
      <c r="A14" s="153"/>
      <c r="B14" s="153"/>
      <c r="C14" s="9" t="s">
        <v>38</v>
      </c>
      <c r="D14" s="155"/>
    </row>
    <row r="15" spans="1:255" s="7" customFormat="1">
      <c r="A15" s="153"/>
      <c r="B15" s="153"/>
      <c r="C15" s="65" t="s">
        <v>22</v>
      </c>
      <c r="D15" s="155"/>
    </row>
    <row r="16" spans="1:255" s="7" customFormat="1" ht="57.75" customHeight="1">
      <c r="A16" s="153"/>
      <c r="B16" s="153"/>
      <c r="C16" s="8" t="s">
        <v>39</v>
      </c>
      <c r="D16" s="155"/>
    </row>
    <row r="17" spans="1:4" s="7" customFormat="1">
      <c r="A17" s="152" t="s">
        <v>7</v>
      </c>
      <c r="B17" s="152"/>
      <c r="C17" s="152"/>
      <c r="D17" s="10"/>
    </row>
    <row r="18" spans="1:4" s="7" customFormat="1">
      <c r="A18" s="153"/>
      <c r="B18" s="107">
        <v>21001</v>
      </c>
      <c r="C18" s="65" t="s">
        <v>0</v>
      </c>
      <c r="D18" s="155">
        <v>-13100</v>
      </c>
    </row>
    <row r="19" spans="1:4" s="7" customFormat="1" ht="42.75" customHeight="1">
      <c r="A19" s="153"/>
      <c r="B19" s="108"/>
      <c r="C19" s="73" t="s">
        <v>63</v>
      </c>
      <c r="D19" s="155"/>
    </row>
    <row r="20" spans="1:4" s="7" customFormat="1">
      <c r="A20" s="153"/>
      <c r="B20" s="108"/>
      <c r="C20" s="65" t="s">
        <v>16</v>
      </c>
      <c r="D20" s="155"/>
    </row>
    <row r="21" spans="1:4" s="7" customFormat="1" ht="51.75">
      <c r="A21" s="153"/>
      <c r="B21" s="108"/>
      <c r="C21" s="71" t="s">
        <v>66</v>
      </c>
      <c r="D21" s="155"/>
    </row>
    <row r="22" spans="1:4" s="7" customFormat="1">
      <c r="A22" s="153"/>
      <c r="B22" s="108"/>
      <c r="C22" s="65" t="s">
        <v>1</v>
      </c>
      <c r="D22" s="155"/>
    </row>
    <row r="23" spans="1:4" s="7" customFormat="1" ht="34.5">
      <c r="A23" s="153"/>
      <c r="B23" s="109"/>
      <c r="C23" s="71" t="s">
        <v>67</v>
      </c>
      <c r="D23" s="155"/>
    </row>
    <row r="24" spans="1:4" s="7" customFormat="1">
      <c r="A24" s="152" t="s">
        <v>7</v>
      </c>
      <c r="B24" s="152"/>
      <c r="C24" s="152"/>
      <c r="D24" s="10"/>
    </row>
    <row r="25" spans="1:4" s="7" customFormat="1">
      <c r="A25" s="153"/>
      <c r="B25" s="107">
        <v>31001</v>
      </c>
      <c r="C25" s="65" t="s">
        <v>0</v>
      </c>
      <c r="D25" s="155">
        <v>13100</v>
      </c>
    </row>
    <row r="26" spans="1:4" s="7" customFormat="1" ht="25.5" customHeight="1">
      <c r="A26" s="153"/>
      <c r="B26" s="108"/>
      <c r="C26" s="86" t="s">
        <v>61</v>
      </c>
      <c r="D26" s="155"/>
    </row>
    <row r="27" spans="1:4" s="7" customFormat="1">
      <c r="A27" s="153"/>
      <c r="B27" s="108"/>
      <c r="C27" s="65" t="s">
        <v>16</v>
      </c>
      <c r="D27" s="155"/>
    </row>
    <row r="28" spans="1:4" s="7" customFormat="1" ht="34.5">
      <c r="A28" s="153"/>
      <c r="B28" s="108"/>
      <c r="C28" s="66" t="s">
        <v>62</v>
      </c>
      <c r="D28" s="155"/>
    </row>
    <row r="29" spans="1:4" s="7" customFormat="1">
      <c r="A29" s="153"/>
      <c r="B29" s="108"/>
      <c r="C29" s="65" t="s">
        <v>1</v>
      </c>
      <c r="D29" s="155"/>
    </row>
    <row r="30" spans="1:4" s="7" customFormat="1" ht="34.5">
      <c r="A30" s="153"/>
      <c r="B30" s="109"/>
      <c r="C30" s="66" t="s">
        <v>41</v>
      </c>
      <c r="D30" s="155"/>
    </row>
    <row r="34" spans="3:5">
      <c r="C34" s="35"/>
    </row>
    <row r="35" spans="3:5">
      <c r="C35" s="35"/>
    </row>
    <row r="36" spans="3:5">
      <c r="C36" s="36"/>
      <c r="D36" s="154"/>
      <c r="E36" s="154"/>
    </row>
  </sheetData>
  <mergeCells count="13">
    <mergeCell ref="C8:C9"/>
    <mergeCell ref="A5:D5"/>
    <mergeCell ref="A8:B8"/>
    <mergeCell ref="D11:D16"/>
    <mergeCell ref="A12:A16"/>
    <mergeCell ref="B12:B16"/>
    <mergeCell ref="A17:C17"/>
    <mergeCell ref="A18:A23"/>
    <mergeCell ref="D36:E36"/>
    <mergeCell ref="D25:D30"/>
    <mergeCell ref="D18:D23"/>
    <mergeCell ref="A25:A30"/>
    <mergeCell ref="A24:C24"/>
  </mergeCells>
  <pageMargins left="0.16" right="0" top="0.27" bottom="0.24" header="0.2" footer="0.16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3"/>
  <sheetViews>
    <sheetView topLeftCell="A26" zoomScaleNormal="100" workbookViewId="0">
      <selection activeCell="A40" sqref="A40:XFD42"/>
    </sheetView>
  </sheetViews>
  <sheetFormatPr defaultColWidth="9.140625" defaultRowHeight="17.25"/>
  <cols>
    <col min="1" max="1" width="8.7109375" style="2" customWidth="1"/>
    <col min="2" max="2" width="8.140625" style="2" customWidth="1"/>
    <col min="3" max="3" width="6.28515625" style="2" customWidth="1"/>
    <col min="4" max="4" width="8.42578125" style="2" customWidth="1"/>
    <col min="5" max="5" width="10.28515625" style="2" customWidth="1"/>
    <col min="6" max="6" width="64.140625" style="2" customWidth="1"/>
    <col min="7" max="7" width="27" style="2" customWidth="1"/>
    <col min="8" max="8" width="9.85546875" style="2" customWidth="1"/>
    <col min="9" max="16384" width="9.140625" style="2"/>
  </cols>
  <sheetData>
    <row r="1" spans="1:255" s="28" customFormat="1">
      <c r="A1" s="29"/>
      <c r="B1" s="30"/>
      <c r="C1" s="30"/>
      <c r="D1" s="31"/>
      <c r="E1" s="32"/>
      <c r="F1" s="33"/>
      <c r="G1" s="31" t="s">
        <v>68</v>
      </c>
      <c r="H1" s="32"/>
      <c r="I1" s="32"/>
      <c r="J1" s="32"/>
      <c r="K1" s="32"/>
      <c r="L1" s="32"/>
      <c r="M1" s="32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  <c r="IU1" s="76"/>
    </row>
    <row r="2" spans="1:255" ht="16.5" customHeight="1">
      <c r="D2" s="68"/>
      <c r="G2" s="68" t="s">
        <v>26</v>
      </c>
    </row>
    <row r="3" spans="1:255" ht="16.5" customHeight="1">
      <c r="D3" s="68"/>
      <c r="G3" s="68" t="s">
        <v>2</v>
      </c>
    </row>
    <row r="4" spans="1:255" hidden="1"/>
    <row r="6" spans="1:255" ht="52.15" customHeight="1">
      <c r="A6" s="1"/>
      <c r="B6" s="157" t="s">
        <v>40</v>
      </c>
      <c r="C6" s="157"/>
      <c r="D6" s="157"/>
      <c r="E6" s="157"/>
      <c r="F6" s="157"/>
      <c r="G6" s="157"/>
    </row>
    <row r="7" spans="1:255">
      <c r="G7" s="68" t="s">
        <v>30</v>
      </c>
    </row>
    <row r="8" spans="1:255" s="3" customFormat="1" ht="58.5" customHeight="1">
      <c r="A8" s="156" t="s">
        <v>12</v>
      </c>
      <c r="B8" s="156"/>
      <c r="C8" s="156"/>
      <c r="D8" s="158" t="s">
        <v>3</v>
      </c>
      <c r="E8" s="158"/>
      <c r="F8" s="158" t="s">
        <v>31</v>
      </c>
      <c r="G8" s="159" t="s">
        <v>28</v>
      </c>
    </row>
    <row r="9" spans="1:255" s="3" customFormat="1" ht="45.75" customHeight="1">
      <c r="A9" s="161" t="s">
        <v>25</v>
      </c>
      <c r="B9" s="161" t="s">
        <v>13</v>
      </c>
      <c r="C9" s="161" t="s">
        <v>14</v>
      </c>
      <c r="D9" s="161" t="s">
        <v>5</v>
      </c>
      <c r="E9" s="161" t="s">
        <v>6</v>
      </c>
      <c r="F9" s="158"/>
      <c r="G9" s="160"/>
    </row>
    <row r="10" spans="1:255" s="3" customFormat="1" ht="27" customHeight="1">
      <c r="A10" s="162"/>
      <c r="B10" s="162"/>
      <c r="C10" s="162"/>
      <c r="D10" s="162"/>
      <c r="E10" s="162"/>
      <c r="F10" s="158"/>
      <c r="G10" s="27" t="s">
        <v>27</v>
      </c>
    </row>
    <row r="11" spans="1:255" s="3" customFormat="1">
      <c r="A11" s="25"/>
      <c r="B11" s="25"/>
      <c r="C11" s="25"/>
      <c r="D11" s="67"/>
      <c r="E11" s="67"/>
      <c r="F11" s="26" t="s">
        <v>8</v>
      </c>
      <c r="G11" s="139">
        <f>G12</f>
        <v>0</v>
      </c>
    </row>
    <row r="12" spans="1:255" s="37" customFormat="1">
      <c r="A12" s="69" t="s">
        <v>33</v>
      </c>
      <c r="B12" s="163"/>
      <c r="C12" s="163"/>
      <c r="D12" s="163"/>
      <c r="E12" s="163"/>
      <c r="F12" s="41" t="s">
        <v>32</v>
      </c>
      <c r="G12" s="12">
        <f>+G14</f>
        <v>0</v>
      </c>
    </row>
    <row r="13" spans="1:255" s="37" customFormat="1">
      <c r="A13" s="70"/>
      <c r="B13" s="163"/>
      <c r="C13" s="163"/>
      <c r="D13" s="163"/>
      <c r="E13" s="163"/>
      <c r="F13" s="14" t="s">
        <v>9</v>
      </c>
      <c r="G13" s="13"/>
    </row>
    <row r="14" spans="1:255" s="37" customFormat="1">
      <c r="A14" s="70"/>
      <c r="B14" s="69" t="s">
        <v>34</v>
      </c>
      <c r="C14" s="163"/>
      <c r="D14" s="163"/>
      <c r="E14" s="163"/>
      <c r="F14" s="22" t="s">
        <v>35</v>
      </c>
      <c r="G14" s="5">
        <f>+G16</f>
        <v>0</v>
      </c>
    </row>
    <row r="15" spans="1:255" s="37" customFormat="1">
      <c r="A15" s="70"/>
      <c r="B15" s="70"/>
      <c r="C15" s="163"/>
      <c r="D15" s="163"/>
      <c r="E15" s="163"/>
      <c r="F15" s="14" t="s">
        <v>15</v>
      </c>
      <c r="G15" s="5"/>
    </row>
    <row r="16" spans="1:255" s="37" customFormat="1">
      <c r="A16" s="70"/>
      <c r="B16" s="70"/>
      <c r="C16" s="69" t="s">
        <v>24</v>
      </c>
      <c r="D16" s="163"/>
      <c r="E16" s="163"/>
      <c r="F16" s="41" t="s">
        <v>36</v>
      </c>
      <c r="G16" s="5">
        <f t="shared" ref="G16" si="0">+G17</f>
        <v>0</v>
      </c>
    </row>
    <row r="17" spans="1:8" s="3" customFormat="1" ht="37.5" customHeight="1">
      <c r="A17" s="70"/>
      <c r="B17" s="70"/>
      <c r="C17" s="70"/>
      <c r="D17" s="163"/>
      <c r="E17" s="163"/>
      <c r="F17" s="23" t="s">
        <v>23</v>
      </c>
      <c r="G17" s="5">
        <f>+G19</f>
        <v>0</v>
      </c>
    </row>
    <row r="18" spans="1:8" s="3" customFormat="1">
      <c r="A18" s="70"/>
      <c r="B18" s="70"/>
      <c r="C18" s="70"/>
      <c r="D18" s="163"/>
      <c r="E18" s="163"/>
      <c r="F18" s="15" t="s">
        <v>9</v>
      </c>
      <c r="G18" s="5"/>
    </row>
    <row r="19" spans="1:8" s="37" customFormat="1">
      <c r="A19" s="70"/>
      <c r="B19" s="70"/>
      <c r="C19" s="70"/>
      <c r="D19" s="43">
        <v>1049</v>
      </c>
      <c r="E19" s="43"/>
      <c r="F19" s="42" t="str">
        <f>'Հավելված N 1'!C12</f>
        <v>Ճանապարհային ցանցի բարելավում</v>
      </c>
      <c r="G19" s="12">
        <f>G21+G30</f>
        <v>0</v>
      </c>
      <c r="H19" s="38"/>
    </row>
    <row r="20" spans="1:8" s="37" customFormat="1">
      <c r="A20" s="70"/>
      <c r="B20" s="70"/>
      <c r="C20" s="70"/>
      <c r="D20" s="44"/>
      <c r="E20" s="43"/>
      <c r="F20" s="14" t="s">
        <v>15</v>
      </c>
      <c r="G20" s="5"/>
      <c r="H20" s="38"/>
    </row>
    <row r="21" spans="1:8" s="37" customFormat="1" ht="34.5">
      <c r="A21" s="70"/>
      <c r="B21" s="70"/>
      <c r="C21" s="70"/>
      <c r="D21" s="44"/>
      <c r="E21" s="43">
        <v>21001</v>
      </c>
      <c r="F21" s="73" t="str">
        <f>'Հավելված N 1'!C19</f>
        <v xml:space="preserve"> Պետական նշանակության ավտոճանապարհների հիմնանորոգում</v>
      </c>
      <c r="G21" s="12">
        <f>G23</f>
        <v>-13100</v>
      </c>
      <c r="H21" s="38"/>
    </row>
    <row r="22" spans="1:8" s="37" customFormat="1">
      <c r="A22" s="70"/>
      <c r="B22" s="70"/>
      <c r="C22" s="70"/>
      <c r="D22" s="44"/>
      <c r="E22" s="44"/>
      <c r="F22" s="16" t="s">
        <v>19</v>
      </c>
      <c r="G22" s="5"/>
      <c r="H22" s="38"/>
    </row>
    <row r="23" spans="1:8" s="37" customFormat="1">
      <c r="A23" s="70"/>
      <c r="B23" s="70"/>
      <c r="C23" s="70"/>
      <c r="D23" s="44"/>
      <c r="E23" s="44"/>
      <c r="F23" s="75" t="s">
        <v>17</v>
      </c>
      <c r="G23" s="5">
        <f>+G25</f>
        <v>-13100</v>
      </c>
    </row>
    <row r="24" spans="1:8" s="37" customFormat="1" ht="34.5">
      <c r="A24" s="70"/>
      <c r="B24" s="70"/>
      <c r="C24" s="70"/>
      <c r="D24" s="44"/>
      <c r="E24" s="44"/>
      <c r="F24" s="16" t="s">
        <v>10</v>
      </c>
      <c r="G24" s="5"/>
    </row>
    <row r="25" spans="1:8" s="37" customFormat="1">
      <c r="A25" s="70"/>
      <c r="B25" s="70"/>
      <c r="C25" s="70"/>
      <c r="D25" s="44"/>
      <c r="E25" s="44"/>
      <c r="F25" s="74" t="s">
        <v>11</v>
      </c>
      <c r="G25" s="5">
        <f>G26</f>
        <v>-13100</v>
      </c>
    </row>
    <row r="26" spans="1:8" s="37" customFormat="1">
      <c r="A26" s="70"/>
      <c r="B26" s="70"/>
      <c r="C26" s="70"/>
      <c r="D26" s="44"/>
      <c r="E26" s="44"/>
      <c r="F26" s="74" t="s">
        <v>64</v>
      </c>
      <c r="G26" s="5">
        <f t="shared" ref="G26" si="1">G29</f>
        <v>-13100</v>
      </c>
    </row>
    <row r="27" spans="1:8" s="37" customFormat="1">
      <c r="A27" s="70"/>
      <c r="B27" s="70"/>
      <c r="C27" s="70"/>
      <c r="D27" s="44"/>
      <c r="E27" s="44"/>
      <c r="F27" s="74" t="s">
        <v>65</v>
      </c>
      <c r="G27" s="72">
        <f>G28</f>
        <v>-13100</v>
      </c>
    </row>
    <row r="28" spans="1:8" s="37" customFormat="1">
      <c r="A28" s="70"/>
      <c r="B28" s="70"/>
      <c r="C28" s="70"/>
      <c r="D28" s="44"/>
      <c r="E28" s="44"/>
      <c r="F28" s="74" t="s">
        <v>44</v>
      </c>
      <c r="G28" s="72">
        <f>G29</f>
        <v>-13100</v>
      </c>
    </row>
    <row r="29" spans="1:8" s="37" customFormat="1">
      <c r="A29" s="70"/>
      <c r="B29" s="70"/>
      <c r="C29" s="70"/>
      <c r="D29" s="44"/>
      <c r="E29" s="44"/>
      <c r="F29" s="17" t="s">
        <v>91</v>
      </c>
      <c r="G29" s="5">
        <v>-13100</v>
      </c>
    </row>
    <row r="30" spans="1:8" s="37" customFormat="1" ht="18" customHeight="1">
      <c r="A30" s="70"/>
      <c r="B30" s="70"/>
      <c r="C30" s="70"/>
      <c r="D30" s="44"/>
      <c r="E30" s="43">
        <v>31001</v>
      </c>
      <c r="F30" s="87" t="str">
        <f>'Հավելված N 1'!C26</f>
        <v>Այլ նշանակության ճանապարհների հիմնանորոգում</v>
      </c>
      <c r="G30" s="12">
        <f>G32</f>
        <v>13100</v>
      </c>
      <c r="H30" s="38"/>
    </row>
    <row r="31" spans="1:8" s="37" customFormat="1">
      <c r="A31" s="70"/>
      <c r="B31" s="70"/>
      <c r="C31" s="70"/>
      <c r="D31" s="44"/>
      <c r="E31" s="44"/>
      <c r="F31" s="16" t="s">
        <v>19</v>
      </c>
      <c r="G31" s="5"/>
      <c r="H31" s="38"/>
    </row>
    <row r="32" spans="1:8" s="37" customFormat="1" ht="34.5">
      <c r="A32" s="70"/>
      <c r="B32" s="70"/>
      <c r="C32" s="70"/>
      <c r="D32" s="44"/>
      <c r="E32" s="44"/>
      <c r="F32" s="24" t="s">
        <v>23</v>
      </c>
      <c r="G32" s="5">
        <f>+G34</f>
        <v>13100</v>
      </c>
    </row>
    <row r="33" spans="1:7" s="37" customFormat="1" ht="34.5">
      <c r="A33" s="70"/>
      <c r="B33" s="70"/>
      <c r="C33" s="70"/>
      <c r="D33" s="44"/>
      <c r="E33" s="44"/>
      <c r="F33" s="16" t="s">
        <v>10</v>
      </c>
      <c r="G33" s="5"/>
    </row>
    <row r="34" spans="1:7" s="37" customFormat="1">
      <c r="A34" s="70"/>
      <c r="B34" s="70"/>
      <c r="C34" s="70"/>
      <c r="D34" s="44"/>
      <c r="E34" s="44"/>
      <c r="F34" s="16" t="s">
        <v>11</v>
      </c>
      <c r="G34" s="5">
        <f t="shared" ref="G34:G35" si="2">+G35</f>
        <v>13100</v>
      </c>
    </row>
    <row r="35" spans="1:7" s="37" customFormat="1">
      <c r="A35" s="70"/>
      <c r="B35" s="70"/>
      <c r="C35" s="70"/>
      <c r="D35" s="44"/>
      <c r="E35" s="44"/>
      <c r="F35" s="16" t="s">
        <v>42</v>
      </c>
      <c r="G35" s="5">
        <f t="shared" si="2"/>
        <v>13100</v>
      </c>
    </row>
    <row r="36" spans="1:7" s="37" customFormat="1">
      <c r="A36" s="70"/>
      <c r="B36" s="70"/>
      <c r="C36" s="70"/>
      <c r="D36" s="44"/>
      <c r="E36" s="44"/>
      <c r="F36" s="4" t="s">
        <v>43</v>
      </c>
      <c r="G36" s="5">
        <f>G37</f>
        <v>13100</v>
      </c>
    </row>
    <row r="37" spans="1:7" s="37" customFormat="1">
      <c r="A37" s="70"/>
      <c r="B37" s="70"/>
      <c r="C37" s="70"/>
      <c r="D37" s="44"/>
      <c r="E37" s="44"/>
      <c r="F37" s="17" t="s">
        <v>44</v>
      </c>
      <c r="G37" s="5">
        <f t="shared" ref="G37" si="3">G38</f>
        <v>13100</v>
      </c>
    </row>
    <row r="38" spans="1:7" s="37" customFormat="1">
      <c r="A38" s="150"/>
      <c r="B38" s="150"/>
      <c r="C38" s="150"/>
      <c r="D38" s="151"/>
      <c r="E38" s="151"/>
      <c r="F38" s="17" t="s">
        <v>45</v>
      </c>
      <c r="G38" s="5">
        <v>13100</v>
      </c>
    </row>
    <row r="39" spans="1:7" s="37" customFormat="1">
      <c r="A39" s="18"/>
      <c r="B39" s="18"/>
      <c r="C39" s="18"/>
      <c r="D39" s="19"/>
      <c r="E39" s="39"/>
      <c r="F39" s="20"/>
      <c r="G39" s="21"/>
    </row>
    <row r="40" spans="1:7">
      <c r="C40" s="35"/>
    </row>
    <row r="41" spans="1:7">
      <c r="C41" s="35"/>
    </row>
    <row r="42" spans="1:7">
      <c r="C42" s="154"/>
      <c r="D42" s="154"/>
      <c r="E42" s="154"/>
    </row>
    <row r="43" spans="1:7" ht="32.450000000000003" customHeight="1"/>
  </sheetData>
  <mergeCells count="15">
    <mergeCell ref="B12:B13"/>
    <mergeCell ref="C12:C15"/>
    <mergeCell ref="D12:D18"/>
    <mergeCell ref="E12:E18"/>
    <mergeCell ref="C42:E42"/>
    <mergeCell ref="B6:G6"/>
    <mergeCell ref="A8:C8"/>
    <mergeCell ref="D8:E8"/>
    <mergeCell ref="F8:F10"/>
    <mergeCell ref="G8:G9"/>
    <mergeCell ref="A9:A10"/>
    <mergeCell ref="B9:B10"/>
    <mergeCell ref="C9:C10"/>
    <mergeCell ref="D9:D10"/>
    <mergeCell ref="E9:E10"/>
  </mergeCells>
  <pageMargins left="0.12" right="0" top="0" bottom="0" header="0.17" footer="0.16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opLeftCell="A7" workbookViewId="0">
      <selection activeCell="A20" sqref="A20:XFD22"/>
    </sheetView>
  </sheetViews>
  <sheetFormatPr defaultColWidth="9.140625" defaultRowHeight="17.25"/>
  <cols>
    <col min="1" max="1" width="6.28515625" style="128" customWidth="1"/>
    <col min="2" max="2" width="9.140625" style="128" customWidth="1"/>
    <col min="3" max="3" width="53.140625" style="129" customWidth="1"/>
    <col min="4" max="4" width="13.42578125" style="130" customWidth="1"/>
    <col min="5" max="5" width="18.28515625" style="130" customWidth="1"/>
    <col min="6" max="6" width="20.42578125" style="130" customWidth="1"/>
    <col min="7" max="7" width="16.7109375" style="130" customWidth="1"/>
    <col min="8" max="8" width="18" style="130" customWidth="1"/>
    <col min="9" max="9" width="9.5703125" style="117" customWidth="1"/>
    <col min="10" max="10" width="9.85546875" style="117" bestFit="1" customWidth="1"/>
    <col min="11" max="16384" width="9.140625" style="117"/>
  </cols>
  <sheetData>
    <row r="1" spans="1:8">
      <c r="H1" s="77" t="s">
        <v>92</v>
      </c>
    </row>
    <row r="2" spans="1:8">
      <c r="H2" s="77" t="s">
        <v>26</v>
      </c>
    </row>
    <row r="3" spans="1:8">
      <c r="H3" s="78" t="s">
        <v>2</v>
      </c>
    </row>
    <row r="5" spans="1:8">
      <c r="A5" s="165"/>
      <c r="B5" s="165"/>
      <c r="C5" s="165"/>
      <c r="D5" s="165"/>
      <c r="E5" s="165"/>
      <c r="F5" s="165"/>
      <c r="G5" s="165"/>
      <c r="H5" s="165"/>
    </row>
    <row r="6" spans="1:8" s="118" customFormat="1" ht="46.5" customHeight="1">
      <c r="A6" s="166" t="s">
        <v>101</v>
      </c>
      <c r="B6" s="166"/>
      <c r="C6" s="166"/>
      <c r="D6" s="166"/>
      <c r="E6" s="166"/>
      <c r="F6" s="166"/>
      <c r="G6" s="166"/>
      <c r="H6" s="166"/>
    </row>
    <row r="7" spans="1:8" s="118" customFormat="1">
      <c r="A7" s="120"/>
      <c r="B7" s="120"/>
      <c r="C7" s="120"/>
      <c r="D7" s="120"/>
      <c r="E7" s="120"/>
      <c r="F7" s="120"/>
      <c r="G7" s="120"/>
      <c r="H7" s="120"/>
    </row>
    <row r="8" spans="1:8" s="118" customFormat="1" ht="17.25" customHeight="1">
      <c r="A8" s="119"/>
      <c r="B8" s="119"/>
      <c r="C8" s="120"/>
      <c r="D8" s="121"/>
      <c r="E8" s="121"/>
      <c r="F8" s="121"/>
      <c r="G8" s="141"/>
      <c r="H8" s="141" t="s">
        <v>30</v>
      </c>
    </row>
    <row r="9" spans="1:8" s="118" customFormat="1" ht="42" customHeight="1">
      <c r="A9" s="167" t="s">
        <v>69</v>
      </c>
      <c r="B9" s="167"/>
      <c r="C9" s="168" t="s">
        <v>70</v>
      </c>
      <c r="D9" s="169" t="s">
        <v>28</v>
      </c>
      <c r="E9" s="169"/>
      <c r="F9" s="169"/>
      <c r="G9" s="169"/>
      <c r="H9" s="169"/>
    </row>
    <row r="10" spans="1:8" s="118" customFormat="1" ht="24.75" customHeight="1">
      <c r="A10" s="167"/>
      <c r="B10" s="167"/>
      <c r="C10" s="168"/>
      <c r="D10" s="169" t="s">
        <v>90</v>
      </c>
      <c r="E10" s="169" t="s">
        <v>15</v>
      </c>
      <c r="F10" s="169"/>
      <c r="G10" s="169"/>
      <c r="H10" s="169"/>
    </row>
    <row r="11" spans="1:8" s="118" customFormat="1" ht="103.5">
      <c r="A11" s="122" t="s">
        <v>72</v>
      </c>
      <c r="B11" s="122" t="s">
        <v>73</v>
      </c>
      <c r="C11" s="168"/>
      <c r="D11" s="169"/>
      <c r="E11" s="123" t="s">
        <v>86</v>
      </c>
      <c r="F11" s="123" t="s">
        <v>87</v>
      </c>
      <c r="G11" s="123" t="s">
        <v>88</v>
      </c>
      <c r="H11" s="123" t="s">
        <v>89</v>
      </c>
    </row>
    <row r="12" spans="1:8">
      <c r="A12" s="122"/>
      <c r="B12" s="122"/>
      <c r="C12" s="124" t="s">
        <v>74</v>
      </c>
      <c r="D12" s="123">
        <f>E12+F12+G12+H12</f>
        <v>0</v>
      </c>
      <c r="E12" s="123">
        <f>E14</f>
        <v>13100</v>
      </c>
      <c r="F12" s="123">
        <f>F14</f>
        <v>-13100</v>
      </c>
      <c r="G12" s="123">
        <f>G14</f>
        <v>0</v>
      </c>
      <c r="H12" s="123">
        <f>H14</f>
        <v>0</v>
      </c>
    </row>
    <row r="13" spans="1:8" s="118" customFormat="1">
      <c r="A13" s="122"/>
      <c r="B13" s="122"/>
      <c r="C13" s="124" t="s">
        <v>75</v>
      </c>
      <c r="D13" s="123"/>
      <c r="E13" s="123"/>
      <c r="F13" s="123"/>
      <c r="G13" s="123"/>
      <c r="H13" s="123"/>
    </row>
    <row r="14" spans="1:8" s="118" customFormat="1" ht="51.75">
      <c r="A14" s="125"/>
      <c r="B14" s="126"/>
      <c r="C14" s="126" t="s">
        <v>46</v>
      </c>
      <c r="D14" s="123">
        <f>E14+F14+G14+H14</f>
        <v>0</v>
      </c>
      <c r="E14" s="123">
        <f>E16+E17</f>
        <v>13100</v>
      </c>
      <c r="F14" s="144">
        <f>F16+F17</f>
        <v>-13100</v>
      </c>
      <c r="G14" s="144">
        <f>G16+G17</f>
        <v>0</v>
      </c>
      <c r="H14" s="144">
        <f t="shared" ref="H14" si="0">H16+H17</f>
        <v>0</v>
      </c>
    </row>
    <row r="15" spans="1:8">
      <c r="A15" s="125"/>
      <c r="B15" s="125"/>
      <c r="C15" s="125" t="s">
        <v>75</v>
      </c>
      <c r="D15" s="123"/>
      <c r="E15" s="123"/>
      <c r="F15" s="123"/>
      <c r="G15" s="123"/>
      <c r="H15" s="123"/>
    </row>
    <row r="16" spans="1:8" ht="34.5">
      <c r="A16" s="147">
        <v>1049</v>
      </c>
      <c r="B16" s="125">
        <v>21001</v>
      </c>
      <c r="C16" s="127" t="s">
        <v>77</v>
      </c>
      <c r="D16" s="123">
        <f>SUM(E16:H16)</f>
        <v>-13100</v>
      </c>
      <c r="E16" s="149">
        <v>0</v>
      </c>
      <c r="F16" s="149">
        <f>'Հավելված N 2 '!G29</f>
        <v>-13100</v>
      </c>
      <c r="G16" s="123">
        <v>0</v>
      </c>
      <c r="H16" s="123">
        <v>0</v>
      </c>
    </row>
    <row r="17" spans="1:8" ht="34.5">
      <c r="A17" s="147">
        <v>1049</v>
      </c>
      <c r="B17" s="125">
        <v>31001</v>
      </c>
      <c r="C17" s="127" t="s">
        <v>104</v>
      </c>
      <c r="D17" s="144">
        <f>SUM(E17:H17)</f>
        <v>13100</v>
      </c>
      <c r="E17" s="149">
        <v>13100</v>
      </c>
      <c r="F17" s="149">
        <v>0</v>
      </c>
      <c r="G17" s="144">
        <v>0</v>
      </c>
      <c r="H17" s="144">
        <v>0</v>
      </c>
    </row>
    <row r="20" spans="1:8" s="2" customFormat="1">
      <c r="C20" s="35"/>
    </row>
    <row r="21" spans="1:8" s="2" customFormat="1">
      <c r="C21" s="35"/>
    </row>
    <row r="22" spans="1:8" s="2" customFormat="1">
      <c r="C22" s="164"/>
      <c r="D22" s="164"/>
      <c r="E22" s="164"/>
    </row>
  </sheetData>
  <mergeCells count="8">
    <mergeCell ref="C22:E22"/>
    <mergeCell ref="A5:H5"/>
    <mergeCell ref="A6:H6"/>
    <mergeCell ref="A9:B10"/>
    <mergeCell ref="C9:C11"/>
    <mergeCell ref="D9:H9"/>
    <mergeCell ref="D10:D11"/>
    <mergeCell ref="E10:H10"/>
  </mergeCells>
  <pageMargins left="0.2" right="0.2" top="0.75" bottom="0.75" header="0.3" footer="0.3"/>
  <pageSetup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19" zoomScaleNormal="100" workbookViewId="0">
      <selection activeCell="A21" sqref="A21:XFD23"/>
    </sheetView>
  </sheetViews>
  <sheetFormatPr defaultRowHeight="17.25"/>
  <cols>
    <col min="1" max="1" width="10.140625" style="93" customWidth="1"/>
    <col min="2" max="2" width="10.5703125" style="93" customWidth="1"/>
    <col min="3" max="3" width="63.42578125" style="88" customWidth="1"/>
    <col min="4" max="4" width="34.140625" style="88" customWidth="1"/>
    <col min="5" max="5" width="16.85546875" style="88" customWidth="1"/>
    <col min="6" max="6" width="9.140625" style="88"/>
    <col min="7" max="7" width="12.7109375" style="88" customWidth="1"/>
    <col min="8" max="8" width="15.85546875" style="88" bestFit="1" customWidth="1"/>
    <col min="9" max="16384" width="9.140625" style="88"/>
  </cols>
  <sheetData>
    <row r="1" spans="1:10">
      <c r="A1" s="173" t="s">
        <v>107</v>
      </c>
      <c r="B1" s="173"/>
      <c r="C1" s="173"/>
      <c r="D1" s="173"/>
    </row>
    <row r="2" spans="1:10" ht="17.25" customHeight="1">
      <c r="A2" s="173" t="s">
        <v>26</v>
      </c>
      <c r="B2" s="173"/>
      <c r="C2" s="173"/>
      <c r="D2" s="173"/>
    </row>
    <row r="3" spans="1:10" ht="17.25" customHeight="1">
      <c r="A3" s="173" t="s">
        <v>2</v>
      </c>
      <c r="B3" s="173"/>
      <c r="C3" s="173"/>
      <c r="D3" s="173"/>
    </row>
    <row r="4" spans="1:10">
      <c r="A4" s="173"/>
      <c r="B4" s="173"/>
      <c r="C4" s="173"/>
      <c r="D4" s="173"/>
    </row>
    <row r="5" spans="1:10" ht="61.5" customHeight="1">
      <c r="A5" s="174" t="s">
        <v>96</v>
      </c>
      <c r="B5" s="174"/>
      <c r="C5" s="174"/>
      <c r="D5" s="174"/>
    </row>
    <row r="6" spans="1:10">
      <c r="A6" s="89"/>
      <c r="B6" s="89"/>
      <c r="C6" s="90"/>
      <c r="D6" s="91" t="s">
        <v>30</v>
      </c>
    </row>
    <row r="7" spans="1:10" s="93" customFormat="1" ht="103.5">
      <c r="A7" s="170" t="s">
        <v>69</v>
      </c>
      <c r="B7" s="170"/>
      <c r="C7" s="171" t="s">
        <v>70</v>
      </c>
      <c r="D7" s="92" t="s">
        <v>71</v>
      </c>
    </row>
    <row r="8" spans="1:10" s="93" customFormat="1" ht="42.75">
      <c r="A8" s="94" t="s">
        <v>72</v>
      </c>
      <c r="B8" s="94" t="s">
        <v>73</v>
      </c>
      <c r="C8" s="172"/>
      <c r="D8" s="95" t="s">
        <v>54</v>
      </c>
    </row>
    <row r="9" spans="1:10" s="93" customFormat="1">
      <c r="A9" s="94"/>
      <c r="B9" s="94"/>
      <c r="C9" s="96" t="s">
        <v>74</v>
      </c>
      <c r="D9" s="97">
        <f>D11</f>
        <v>0</v>
      </c>
    </row>
    <row r="10" spans="1:10">
      <c r="A10" s="94"/>
      <c r="B10" s="94"/>
      <c r="C10" s="96" t="s">
        <v>75</v>
      </c>
      <c r="D10" s="98"/>
    </row>
    <row r="11" spans="1:10" s="93" customFormat="1" ht="34.5">
      <c r="A11" s="99"/>
      <c r="B11" s="100"/>
      <c r="C11" s="100" t="s">
        <v>46</v>
      </c>
      <c r="D11" s="97">
        <f>D13+D16</f>
        <v>0</v>
      </c>
    </row>
    <row r="12" spans="1:10" s="93" customFormat="1">
      <c r="A12" s="99"/>
      <c r="B12" s="99"/>
      <c r="C12" s="99" t="s">
        <v>76</v>
      </c>
      <c r="D12" s="95"/>
    </row>
    <row r="13" spans="1:10" ht="34.5">
      <c r="A13" s="148">
        <v>1049</v>
      </c>
      <c r="B13" s="99">
        <v>21001</v>
      </c>
      <c r="C13" s="101" t="s">
        <v>77</v>
      </c>
      <c r="D13" s="97">
        <f>+D15</f>
        <v>-13100</v>
      </c>
    </row>
    <row r="14" spans="1:10" s="105" customFormat="1" ht="17.25" customHeight="1">
      <c r="A14" s="148"/>
      <c r="B14" s="102"/>
      <c r="C14" s="103" t="s">
        <v>19</v>
      </c>
      <c r="D14" s="104"/>
      <c r="E14" s="88"/>
      <c r="F14" s="88"/>
      <c r="G14" s="88"/>
      <c r="H14" s="88"/>
      <c r="I14" s="88"/>
      <c r="J14" s="88"/>
    </row>
    <row r="15" spans="1:10" s="105" customFormat="1" ht="22.5" customHeight="1">
      <c r="A15" s="148"/>
      <c r="B15" s="106"/>
      <c r="C15" s="99" t="s">
        <v>78</v>
      </c>
      <c r="D15" s="104">
        <f>'Հավելված N 2 '!G29</f>
        <v>-13100</v>
      </c>
      <c r="E15" s="88"/>
      <c r="F15" s="88"/>
      <c r="G15" s="88"/>
      <c r="H15" s="88"/>
      <c r="I15" s="88"/>
      <c r="J15" s="88"/>
    </row>
    <row r="16" spans="1:10" ht="17.25" customHeight="1">
      <c r="A16" s="148">
        <v>1049</v>
      </c>
      <c r="B16" s="125">
        <v>31001</v>
      </c>
      <c r="C16" s="127" t="s">
        <v>104</v>
      </c>
      <c r="D16" s="104">
        <f>D18</f>
        <v>13100</v>
      </c>
    </row>
    <row r="17" spans="1:10" s="105" customFormat="1" ht="17.25" customHeight="1">
      <c r="A17" s="148"/>
      <c r="B17" s="102"/>
      <c r="C17" s="103" t="s">
        <v>19</v>
      </c>
      <c r="D17" s="104"/>
      <c r="E17" s="88"/>
      <c r="F17" s="88"/>
      <c r="G17" s="88"/>
      <c r="H17" s="88"/>
      <c r="I17" s="88"/>
      <c r="J17" s="88"/>
    </row>
    <row r="18" spans="1:10" s="105" customFormat="1" ht="37.5" customHeight="1">
      <c r="A18" s="148"/>
      <c r="B18" s="106"/>
      <c r="C18" s="99" t="s">
        <v>23</v>
      </c>
      <c r="D18" s="104">
        <f>'Հավելված N 2 '!G32</f>
        <v>13100</v>
      </c>
      <c r="E18" s="88"/>
      <c r="F18" s="88"/>
      <c r="G18" s="88"/>
      <c r="H18" s="88"/>
      <c r="I18" s="88"/>
      <c r="J18" s="88"/>
    </row>
    <row r="21" spans="1:10" s="2" customFormat="1">
      <c r="C21" s="35"/>
    </row>
    <row r="22" spans="1:10" s="2" customFormat="1">
      <c r="C22" s="35"/>
    </row>
    <row r="23" spans="1:10" s="2" customFormat="1">
      <c r="C23" s="36"/>
      <c r="D23" s="154"/>
      <c r="E23" s="154"/>
    </row>
    <row r="24" spans="1:10" ht="102" customHeight="1"/>
    <row r="25" spans="1:10" ht="28.5" customHeight="1"/>
    <row r="27" spans="1:10" ht="17.25" customHeight="1"/>
    <row r="28" spans="1:10" ht="17.25" customHeight="1"/>
  </sheetData>
  <mergeCells count="8">
    <mergeCell ref="D23:E23"/>
    <mergeCell ref="A7:B7"/>
    <mergeCell ref="C7:C8"/>
    <mergeCell ref="A1:D1"/>
    <mergeCell ref="A2:D2"/>
    <mergeCell ref="A3:D3"/>
    <mergeCell ref="A4:D4"/>
    <mergeCell ref="A5:D5"/>
  </mergeCells>
  <pageMargins left="0.7" right="0.7" top="0.75" bottom="0.75" header="0.3" footer="0.3"/>
  <pageSetup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40" zoomScaleNormal="100" workbookViewId="0">
      <selection activeCell="A47" sqref="A47:XFD50"/>
    </sheetView>
  </sheetViews>
  <sheetFormatPr defaultRowHeight="17.25"/>
  <cols>
    <col min="1" max="1" width="28.5703125" style="45" customWidth="1"/>
    <col min="2" max="2" width="62.7109375" style="45" customWidth="1"/>
    <col min="3" max="3" width="37.5703125" style="45" customWidth="1"/>
    <col min="4" max="4" width="27.5703125" style="45" customWidth="1"/>
    <col min="5" max="5" width="10.85546875" style="45" customWidth="1"/>
    <col min="6" max="253" width="9.140625" style="45"/>
    <col min="254" max="254" width="28.5703125" style="45" customWidth="1"/>
    <col min="255" max="255" width="51.140625" style="45" customWidth="1"/>
    <col min="256" max="257" width="14" style="45" customWidth="1"/>
    <col min="258" max="258" width="14.28515625" style="45" customWidth="1"/>
    <col min="259" max="259" width="15.5703125" style="45" customWidth="1"/>
    <col min="260" max="509" width="9.140625" style="45"/>
    <col min="510" max="510" width="28.5703125" style="45" customWidth="1"/>
    <col min="511" max="511" width="51.140625" style="45" customWidth="1"/>
    <col min="512" max="513" width="14" style="45" customWidth="1"/>
    <col min="514" max="514" width="14.28515625" style="45" customWidth="1"/>
    <col min="515" max="515" width="15.5703125" style="45" customWidth="1"/>
    <col min="516" max="765" width="9.140625" style="45"/>
    <col min="766" max="766" width="28.5703125" style="45" customWidth="1"/>
    <col min="767" max="767" width="51.140625" style="45" customWidth="1"/>
    <col min="768" max="769" width="14" style="45" customWidth="1"/>
    <col min="770" max="770" width="14.28515625" style="45" customWidth="1"/>
    <col min="771" max="771" width="15.5703125" style="45" customWidth="1"/>
    <col min="772" max="1021" width="9.140625" style="45"/>
    <col min="1022" max="1022" width="28.5703125" style="45" customWidth="1"/>
    <col min="1023" max="1023" width="51.140625" style="45" customWidth="1"/>
    <col min="1024" max="1025" width="14" style="45" customWidth="1"/>
    <col min="1026" max="1026" width="14.28515625" style="45" customWidth="1"/>
    <col min="1027" max="1027" width="15.5703125" style="45" customWidth="1"/>
    <col min="1028" max="1277" width="9.140625" style="45"/>
    <col min="1278" max="1278" width="28.5703125" style="45" customWidth="1"/>
    <col min="1279" max="1279" width="51.140625" style="45" customWidth="1"/>
    <col min="1280" max="1281" width="14" style="45" customWidth="1"/>
    <col min="1282" max="1282" width="14.28515625" style="45" customWidth="1"/>
    <col min="1283" max="1283" width="15.5703125" style="45" customWidth="1"/>
    <col min="1284" max="1533" width="9.140625" style="45"/>
    <col min="1534" max="1534" width="28.5703125" style="45" customWidth="1"/>
    <col min="1535" max="1535" width="51.140625" style="45" customWidth="1"/>
    <col min="1536" max="1537" width="14" style="45" customWidth="1"/>
    <col min="1538" max="1538" width="14.28515625" style="45" customWidth="1"/>
    <col min="1539" max="1539" width="15.5703125" style="45" customWidth="1"/>
    <col min="1540" max="1789" width="9.140625" style="45"/>
    <col min="1790" max="1790" width="28.5703125" style="45" customWidth="1"/>
    <col min="1791" max="1791" width="51.140625" style="45" customWidth="1"/>
    <col min="1792" max="1793" width="14" style="45" customWidth="1"/>
    <col min="1794" max="1794" width="14.28515625" style="45" customWidth="1"/>
    <col min="1795" max="1795" width="15.5703125" style="45" customWidth="1"/>
    <col min="1796" max="2045" width="9.140625" style="45"/>
    <col min="2046" max="2046" width="28.5703125" style="45" customWidth="1"/>
    <col min="2047" max="2047" width="51.140625" style="45" customWidth="1"/>
    <col min="2048" max="2049" width="14" style="45" customWidth="1"/>
    <col min="2050" max="2050" width="14.28515625" style="45" customWidth="1"/>
    <col min="2051" max="2051" width="15.5703125" style="45" customWidth="1"/>
    <col min="2052" max="2301" width="9.140625" style="45"/>
    <col min="2302" max="2302" width="28.5703125" style="45" customWidth="1"/>
    <col min="2303" max="2303" width="51.140625" style="45" customWidth="1"/>
    <col min="2304" max="2305" width="14" style="45" customWidth="1"/>
    <col min="2306" max="2306" width="14.28515625" style="45" customWidth="1"/>
    <col min="2307" max="2307" width="15.5703125" style="45" customWidth="1"/>
    <col min="2308" max="2557" width="9.140625" style="45"/>
    <col min="2558" max="2558" width="28.5703125" style="45" customWidth="1"/>
    <col min="2559" max="2559" width="51.140625" style="45" customWidth="1"/>
    <col min="2560" max="2561" width="14" style="45" customWidth="1"/>
    <col min="2562" max="2562" width="14.28515625" style="45" customWidth="1"/>
    <col min="2563" max="2563" width="15.5703125" style="45" customWidth="1"/>
    <col min="2564" max="2813" width="9.140625" style="45"/>
    <col min="2814" max="2814" width="28.5703125" style="45" customWidth="1"/>
    <col min="2815" max="2815" width="51.140625" style="45" customWidth="1"/>
    <col min="2816" max="2817" width="14" style="45" customWidth="1"/>
    <col min="2818" max="2818" width="14.28515625" style="45" customWidth="1"/>
    <col min="2819" max="2819" width="15.5703125" style="45" customWidth="1"/>
    <col min="2820" max="3069" width="9.140625" style="45"/>
    <col min="3070" max="3070" width="28.5703125" style="45" customWidth="1"/>
    <col min="3071" max="3071" width="51.140625" style="45" customWidth="1"/>
    <col min="3072" max="3073" width="14" style="45" customWidth="1"/>
    <col min="3074" max="3074" width="14.28515625" style="45" customWidth="1"/>
    <col min="3075" max="3075" width="15.5703125" style="45" customWidth="1"/>
    <col min="3076" max="3325" width="9.140625" style="45"/>
    <col min="3326" max="3326" width="28.5703125" style="45" customWidth="1"/>
    <col min="3327" max="3327" width="51.140625" style="45" customWidth="1"/>
    <col min="3328" max="3329" width="14" style="45" customWidth="1"/>
    <col min="3330" max="3330" width="14.28515625" style="45" customWidth="1"/>
    <col min="3331" max="3331" width="15.5703125" style="45" customWidth="1"/>
    <col min="3332" max="3581" width="9.140625" style="45"/>
    <col min="3582" max="3582" width="28.5703125" style="45" customWidth="1"/>
    <col min="3583" max="3583" width="51.140625" style="45" customWidth="1"/>
    <col min="3584" max="3585" width="14" style="45" customWidth="1"/>
    <col min="3586" max="3586" width="14.28515625" style="45" customWidth="1"/>
    <col min="3587" max="3587" width="15.5703125" style="45" customWidth="1"/>
    <col min="3588" max="3837" width="9.140625" style="45"/>
    <col min="3838" max="3838" width="28.5703125" style="45" customWidth="1"/>
    <col min="3839" max="3839" width="51.140625" style="45" customWidth="1"/>
    <col min="3840" max="3841" width="14" style="45" customWidth="1"/>
    <col min="3842" max="3842" width="14.28515625" style="45" customWidth="1"/>
    <col min="3843" max="3843" width="15.5703125" style="45" customWidth="1"/>
    <col min="3844" max="4093" width="9.140625" style="45"/>
    <col min="4094" max="4094" width="28.5703125" style="45" customWidth="1"/>
    <col min="4095" max="4095" width="51.140625" style="45" customWidth="1"/>
    <col min="4096" max="4097" width="14" style="45" customWidth="1"/>
    <col min="4098" max="4098" width="14.28515625" style="45" customWidth="1"/>
    <col min="4099" max="4099" width="15.5703125" style="45" customWidth="1"/>
    <col min="4100" max="4349" width="9.140625" style="45"/>
    <col min="4350" max="4350" width="28.5703125" style="45" customWidth="1"/>
    <col min="4351" max="4351" width="51.140625" style="45" customWidth="1"/>
    <col min="4352" max="4353" width="14" style="45" customWidth="1"/>
    <col min="4354" max="4354" width="14.28515625" style="45" customWidth="1"/>
    <col min="4355" max="4355" width="15.5703125" style="45" customWidth="1"/>
    <col min="4356" max="4605" width="9.140625" style="45"/>
    <col min="4606" max="4606" width="28.5703125" style="45" customWidth="1"/>
    <col min="4607" max="4607" width="51.140625" style="45" customWidth="1"/>
    <col min="4608" max="4609" width="14" style="45" customWidth="1"/>
    <col min="4610" max="4610" width="14.28515625" style="45" customWidth="1"/>
    <col min="4611" max="4611" width="15.5703125" style="45" customWidth="1"/>
    <col min="4612" max="4861" width="9.140625" style="45"/>
    <col min="4862" max="4862" width="28.5703125" style="45" customWidth="1"/>
    <col min="4863" max="4863" width="51.140625" style="45" customWidth="1"/>
    <col min="4864" max="4865" width="14" style="45" customWidth="1"/>
    <col min="4866" max="4866" width="14.28515625" style="45" customWidth="1"/>
    <col min="4867" max="4867" width="15.5703125" style="45" customWidth="1"/>
    <col min="4868" max="5117" width="9.140625" style="45"/>
    <col min="5118" max="5118" width="28.5703125" style="45" customWidth="1"/>
    <col min="5119" max="5119" width="51.140625" style="45" customWidth="1"/>
    <col min="5120" max="5121" width="14" style="45" customWidth="1"/>
    <col min="5122" max="5122" width="14.28515625" style="45" customWidth="1"/>
    <col min="5123" max="5123" width="15.5703125" style="45" customWidth="1"/>
    <col min="5124" max="5373" width="9.140625" style="45"/>
    <col min="5374" max="5374" width="28.5703125" style="45" customWidth="1"/>
    <col min="5375" max="5375" width="51.140625" style="45" customWidth="1"/>
    <col min="5376" max="5377" width="14" style="45" customWidth="1"/>
    <col min="5378" max="5378" width="14.28515625" style="45" customWidth="1"/>
    <col min="5379" max="5379" width="15.5703125" style="45" customWidth="1"/>
    <col min="5380" max="5629" width="9.140625" style="45"/>
    <col min="5630" max="5630" width="28.5703125" style="45" customWidth="1"/>
    <col min="5631" max="5631" width="51.140625" style="45" customWidth="1"/>
    <col min="5632" max="5633" width="14" style="45" customWidth="1"/>
    <col min="5634" max="5634" width="14.28515625" style="45" customWidth="1"/>
    <col min="5635" max="5635" width="15.5703125" style="45" customWidth="1"/>
    <col min="5636" max="5885" width="9.140625" style="45"/>
    <col min="5886" max="5886" width="28.5703125" style="45" customWidth="1"/>
    <col min="5887" max="5887" width="51.140625" style="45" customWidth="1"/>
    <col min="5888" max="5889" width="14" style="45" customWidth="1"/>
    <col min="5890" max="5890" width="14.28515625" style="45" customWidth="1"/>
    <col min="5891" max="5891" width="15.5703125" style="45" customWidth="1"/>
    <col min="5892" max="6141" width="9.140625" style="45"/>
    <col min="6142" max="6142" width="28.5703125" style="45" customWidth="1"/>
    <col min="6143" max="6143" width="51.140625" style="45" customWidth="1"/>
    <col min="6144" max="6145" width="14" style="45" customWidth="1"/>
    <col min="6146" max="6146" width="14.28515625" style="45" customWidth="1"/>
    <col min="6147" max="6147" width="15.5703125" style="45" customWidth="1"/>
    <col min="6148" max="6397" width="9.140625" style="45"/>
    <col min="6398" max="6398" width="28.5703125" style="45" customWidth="1"/>
    <col min="6399" max="6399" width="51.140625" style="45" customWidth="1"/>
    <col min="6400" max="6401" width="14" style="45" customWidth="1"/>
    <col min="6402" max="6402" width="14.28515625" style="45" customWidth="1"/>
    <col min="6403" max="6403" width="15.5703125" style="45" customWidth="1"/>
    <col min="6404" max="6653" width="9.140625" style="45"/>
    <col min="6654" max="6654" width="28.5703125" style="45" customWidth="1"/>
    <col min="6655" max="6655" width="51.140625" style="45" customWidth="1"/>
    <col min="6656" max="6657" width="14" style="45" customWidth="1"/>
    <col min="6658" max="6658" width="14.28515625" style="45" customWidth="1"/>
    <col min="6659" max="6659" width="15.5703125" style="45" customWidth="1"/>
    <col min="6660" max="6909" width="9.140625" style="45"/>
    <col min="6910" max="6910" width="28.5703125" style="45" customWidth="1"/>
    <col min="6911" max="6911" width="51.140625" style="45" customWidth="1"/>
    <col min="6912" max="6913" width="14" style="45" customWidth="1"/>
    <col min="6914" max="6914" width="14.28515625" style="45" customWidth="1"/>
    <col min="6915" max="6915" width="15.5703125" style="45" customWidth="1"/>
    <col min="6916" max="7165" width="9.140625" style="45"/>
    <col min="7166" max="7166" width="28.5703125" style="45" customWidth="1"/>
    <col min="7167" max="7167" width="51.140625" style="45" customWidth="1"/>
    <col min="7168" max="7169" width="14" style="45" customWidth="1"/>
    <col min="7170" max="7170" width="14.28515625" style="45" customWidth="1"/>
    <col min="7171" max="7171" width="15.5703125" style="45" customWidth="1"/>
    <col min="7172" max="7421" width="9.140625" style="45"/>
    <col min="7422" max="7422" width="28.5703125" style="45" customWidth="1"/>
    <col min="7423" max="7423" width="51.140625" style="45" customWidth="1"/>
    <col min="7424" max="7425" width="14" style="45" customWidth="1"/>
    <col min="7426" max="7426" width="14.28515625" style="45" customWidth="1"/>
    <col min="7427" max="7427" width="15.5703125" style="45" customWidth="1"/>
    <col min="7428" max="7677" width="9.140625" style="45"/>
    <col min="7678" max="7678" width="28.5703125" style="45" customWidth="1"/>
    <col min="7679" max="7679" width="51.140625" style="45" customWidth="1"/>
    <col min="7680" max="7681" width="14" style="45" customWidth="1"/>
    <col min="7682" max="7682" width="14.28515625" style="45" customWidth="1"/>
    <col min="7683" max="7683" width="15.5703125" style="45" customWidth="1"/>
    <col min="7684" max="7933" width="9.140625" style="45"/>
    <col min="7934" max="7934" width="28.5703125" style="45" customWidth="1"/>
    <col min="7935" max="7935" width="51.140625" style="45" customWidth="1"/>
    <col min="7936" max="7937" width="14" style="45" customWidth="1"/>
    <col min="7938" max="7938" width="14.28515625" style="45" customWidth="1"/>
    <col min="7939" max="7939" width="15.5703125" style="45" customWidth="1"/>
    <col min="7940" max="8189" width="9.140625" style="45"/>
    <col min="8190" max="8190" width="28.5703125" style="45" customWidth="1"/>
    <col min="8191" max="8191" width="51.140625" style="45" customWidth="1"/>
    <col min="8192" max="8193" width="14" style="45" customWidth="1"/>
    <col min="8194" max="8194" width="14.28515625" style="45" customWidth="1"/>
    <col min="8195" max="8195" width="15.5703125" style="45" customWidth="1"/>
    <col min="8196" max="8445" width="9.140625" style="45"/>
    <col min="8446" max="8446" width="28.5703125" style="45" customWidth="1"/>
    <col min="8447" max="8447" width="51.140625" style="45" customWidth="1"/>
    <col min="8448" max="8449" width="14" style="45" customWidth="1"/>
    <col min="8450" max="8450" width="14.28515625" style="45" customWidth="1"/>
    <col min="8451" max="8451" width="15.5703125" style="45" customWidth="1"/>
    <col min="8452" max="8701" width="9.140625" style="45"/>
    <col min="8702" max="8702" width="28.5703125" style="45" customWidth="1"/>
    <col min="8703" max="8703" width="51.140625" style="45" customWidth="1"/>
    <col min="8704" max="8705" width="14" style="45" customWidth="1"/>
    <col min="8706" max="8706" width="14.28515625" style="45" customWidth="1"/>
    <col min="8707" max="8707" width="15.5703125" style="45" customWidth="1"/>
    <col min="8708" max="8957" width="9.140625" style="45"/>
    <col min="8958" max="8958" width="28.5703125" style="45" customWidth="1"/>
    <col min="8959" max="8959" width="51.140625" style="45" customWidth="1"/>
    <col min="8960" max="8961" width="14" style="45" customWidth="1"/>
    <col min="8962" max="8962" width="14.28515625" style="45" customWidth="1"/>
    <col min="8963" max="8963" width="15.5703125" style="45" customWidth="1"/>
    <col min="8964" max="9213" width="9.140625" style="45"/>
    <col min="9214" max="9214" width="28.5703125" style="45" customWidth="1"/>
    <col min="9215" max="9215" width="51.140625" style="45" customWidth="1"/>
    <col min="9216" max="9217" width="14" style="45" customWidth="1"/>
    <col min="9218" max="9218" width="14.28515625" style="45" customWidth="1"/>
    <col min="9219" max="9219" width="15.5703125" style="45" customWidth="1"/>
    <col min="9220" max="9469" width="9.140625" style="45"/>
    <col min="9470" max="9470" width="28.5703125" style="45" customWidth="1"/>
    <col min="9471" max="9471" width="51.140625" style="45" customWidth="1"/>
    <col min="9472" max="9473" width="14" style="45" customWidth="1"/>
    <col min="9474" max="9474" width="14.28515625" style="45" customWidth="1"/>
    <col min="9475" max="9475" width="15.5703125" style="45" customWidth="1"/>
    <col min="9476" max="9725" width="9.140625" style="45"/>
    <col min="9726" max="9726" width="28.5703125" style="45" customWidth="1"/>
    <col min="9727" max="9727" width="51.140625" style="45" customWidth="1"/>
    <col min="9728" max="9729" width="14" style="45" customWidth="1"/>
    <col min="9730" max="9730" width="14.28515625" style="45" customWidth="1"/>
    <col min="9731" max="9731" width="15.5703125" style="45" customWidth="1"/>
    <col min="9732" max="9981" width="9.140625" style="45"/>
    <col min="9982" max="9982" width="28.5703125" style="45" customWidth="1"/>
    <col min="9983" max="9983" width="51.140625" style="45" customWidth="1"/>
    <col min="9984" max="9985" width="14" style="45" customWidth="1"/>
    <col min="9986" max="9986" width="14.28515625" style="45" customWidth="1"/>
    <col min="9987" max="9987" width="15.5703125" style="45" customWidth="1"/>
    <col min="9988" max="10237" width="9.140625" style="45"/>
    <col min="10238" max="10238" width="28.5703125" style="45" customWidth="1"/>
    <col min="10239" max="10239" width="51.140625" style="45" customWidth="1"/>
    <col min="10240" max="10241" width="14" style="45" customWidth="1"/>
    <col min="10242" max="10242" width="14.28515625" style="45" customWidth="1"/>
    <col min="10243" max="10243" width="15.5703125" style="45" customWidth="1"/>
    <col min="10244" max="10493" width="9.140625" style="45"/>
    <col min="10494" max="10494" width="28.5703125" style="45" customWidth="1"/>
    <col min="10495" max="10495" width="51.140625" style="45" customWidth="1"/>
    <col min="10496" max="10497" width="14" style="45" customWidth="1"/>
    <col min="10498" max="10498" width="14.28515625" style="45" customWidth="1"/>
    <col min="10499" max="10499" width="15.5703125" style="45" customWidth="1"/>
    <col min="10500" max="10749" width="9.140625" style="45"/>
    <col min="10750" max="10750" width="28.5703125" style="45" customWidth="1"/>
    <col min="10751" max="10751" width="51.140625" style="45" customWidth="1"/>
    <col min="10752" max="10753" width="14" style="45" customWidth="1"/>
    <col min="10754" max="10754" width="14.28515625" style="45" customWidth="1"/>
    <col min="10755" max="10755" width="15.5703125" style="45" customWidth="1"/>
    <col min="10756" max="11005" width="9.140625" style="45"/>
    <col min="11006" max="11006" width="28.5703125" style="45" customWidth="1"/>
    <col min="11007" max="11007" width="51.140625" style="45" customWidth="1"/>
    <col min="11008" max="11009" width="14" style="45" customWidth="1"/>
    <col min="11010" max="11010" width="14.28515625" style="45" customWidth="1"/>
    <col min="11011" max="11011" width="15.5703125" style="45" customWidth="1"/>
    <col min="11012" max="11261" width="9.140625" style="45"/>
    <col min="11262" max="11262" width="28.5703125" style="45" customWidth="1"/>
    <col min="11263" max="11263" width="51.140625" style="45" customWidth="1"/>
    <col min="11264" max="11265" width="14" style="45" customWidth="1"/>
    <col min="11266" max="11266" width="14.28515625" style="45" customWidth="1"/>
    <col min="11267" max="11267" width="15.5703125" style="45" customWidth="1"/>
    <col min="11268" max="11517" width="9.140625" style="45"/>
    <col min="11518" max="11518" width="28.5703125" style="45" customWidth="1"/>
    <col min="11519" max="11519" width="51.140625" style="45" customWidth="1"/>
    <col min="11520" max="11521" width="14" style="45" customWidth="1"/>
    <col min="11522" max="11522" width="14.28515625" style="45" customWidth="1"/>
    <col min="11523" max="11523" width="15.5703125" style="45" customWidth="1"/>
    <col min="11524" max="11773" width="9.140625" style="45"/>
    <col min="11774" max="11774" width="28.5703125" style="45" customWidth="1"/>
    <col min="11775" max="11775" width="51.140625" style="45" customWidth="1"/>
    <col min="11776" max="11777" width="14" style="45" customWidth="1"/>
    <col min="11778" max="11778" width="14.28515625" style="45" customWidth="1"/>
    <col min="11779" max="11779" width="15.5703125" style="45" customWidth="1"/>
    <col min="11780" max="12029" width="9.140625" style="45"/>
    <col min="12030" max="12030" width="28.5703125" style="45" customWidth="1"/>
    <col min="12031" max="12031" width="51.140625" style="45" customWidth="1"/>
    <col min="12032" max="12033" width="14" style="45" customWidth="1"/>
    <col min="12034" max="12034" width="14.28515625" style="45" customWidth="1"/>
    <col min="12035" max="12035" width="15.5703125" style="45" customWidth="1"/>
    <col min="12036" max="12285" width="9.140625" style="45"/>
    <col min="12286" max="12286" width="28.5703125" style="45" customWidth="1"/>
    <col min="12287" max="12287" width="51.140625" style="45" customWidth="1"/>
    <col min="12288" max="12289" width="14" style="45" customWidth="1"/>
    <col min="12290" max="12290" width="14.28515625" style="45" customWidth="1"/>
    <col min="12291" max="12291" width="15.5703125" style="45" customWidth="1"/>
    <col min="12292" max="12541" width="9.140625" style="45"/>
    <col min="12542" max="12542" width="28.5703125" style="45" customWidth="1"/>
    <col min="12543" max="12543" width="51.140625" style="45" customWidth="1"/>
    <col min="12544" max="12545" width="14" style="45" customWidth="1"/>
    <col min="12546" max="12546" width="14.28515625" style="45" customWidth="1"/>
    <col min="12547" max="12547" width="15.5703125" style="45" customWidth="1"/>
    <col min="12548" max="12797" width="9.140625" style="45"/>
    <col min="12798" max="12798" width="28.5703125" style="45" customWidth="1"/>
    <col min="12799" max="12799" width="51.140625" style="45" customWidth="1"/>
    <col min="12800" max="12801" width="14" style="45" customWidth="1"/>
    <col min="12802" max="12802" width="14.28515625" style="45" customWidth="1"/>
    <col min="12803" max="12803" width="15.5703125" style="45" customWidth="1"/>
    <col min="12804" max="13053" width="9.140625" style="45"/>
    <col min="13054" max="13054" width="28.5703125" style="45" customWidth="1"/>
    <col min="13055" max="13055" width="51.140625" style="45" customWidth="1"/>
    <col min="13056" max="13057" width="14" style="45" customWidth="1"/>
    <col min="13058" max="13058" width="14.28515625" style="45" customWidth="1"/>
    <col min="13059" max="13059" width="15.5703125" style="45" customWidth="1"/>
    <col min="13060" max="13309" width="9.140625" style="45"/>
    <col min="13310" max="13310" width="28.5703125" style="45" customWidth="1"/>
    <col min="13311" max="13311" width="51.140625" style="45" customWidth="1"/>
    <col min="13312" max="13313" width="14" style="45" customWidth="1"/>
    <col min="13314" max="13314" width="14.28515625" style="45" customWidth="1"/>
    <col min="13315" max="13315" width="15.5703125" style="45" customWidth="1"/>
    <col min="13316" max="13565" width="9.140625" style="45"/>
    <col min="13566" max="13566" width="28.5703125" style="45" customWidth="1"/>
    <col min="13567" max="13567" width="51.140625" style="45" customWidth="1"/>
    <col min="13568" max="13569" width="14" style="45" customWidth="1"/>
    <col min="13570" max="13570" width="14.28515625" style="45" customWidth="1"/>
    <col min="13571" max="13571" width="15.5703125" style="45" customWidth="1"/>
    <col min="13572" max="13821" width="9.140625" style="45"/>
    <col min="13822" max="13822" width="28.5703125" style="45" customWidth="1"/>
    <col min="13823" max="13823" width="51.140625" style="45" customWidth="1"/>
    <col min="13824" max="13825" width="14" style="45" customWidth="1"/>
    <col min="13826" max="13826" width="14.28515625" style="45" customWidth="1"/>
    <col min="13827" max="13827" width="15.5703125" style="45" customWidth="1"/>
    <col min="13828" max="14077" width="9.140625" style="45"/>
    <col min="14078" max="14078" width="28.5703125" style="45" customWidth="1"/>
    <col min="14079" max="14079" width="51.140625" style="45" customWidth="1"/>
    <col min="14080" max="14081" width="14" style="45" customWidth="1"/>
    <col min="14082" max="14082" width="14.28515625" style="45" customWidth="1"/>
    <col min="14083" max="14083" width="15.5703125" style="45" customWidth="1"/>
    <col min="14084" max="14333" width="9.140625" style="45"/>
    <col min="14334" max="14334" width="28.5703125" style="45" customWidth="1"/>
    <col min="14335" max="14335" width="51.140625" style="45" customWidth="1"/>
    <col min="14336" max="14337" width="14" style="45" customWidth="1"/>
    <col min="14338" max="14338" width="14.28515625" style="45" customWidth="1"/>
    <col min="14339" max="14339" width="15.5703125" style="45" customWidth="1"/>
    <col min="14340" max="14589" width="9.140625" style="45"/>
    <col min="14590" max="14590" width="28.5703125" style="45" customWidth="1"/>
    <col min="14591" max="14591" width="51.140625" style="45" customWidth="1"/>
    <col min="14592" max="14593" width="14" style="45" customWidth="1"/>
    <col min="14594" max="14594" width="14.28515625" style="45" customWidth="1"/>
    <col min="14595" max="14595" width="15.5703125" style="45" customWidth="1"/>
    <col min="14596" max="14845" width="9.140625" style="45"/>
    <col min="14846" max="14846" width="28.5703125" style="45" customWidth="1"/>
    <col min="14847" max="14847" width="51.140625" style="45" customWidth="1"/>
    <col min="14848" max="14849" width="14" style="45" customWidth="1"/>
    <col min="14850" max="14850" width="14.28515625" style="45" customWidth="1"/>
    <col min="14851" max="14851" width="15.5703125" style="45" customWidth="1"/>
    <col min="14852" max="15101" width="9.140625" style="45"/>
    <col min="15102" max="15102" width="28.5703125" style="45" customWidth="1"/>
    <col min="15103" max="15103" width="51.140625" style="45" customWidth="1"/>
    <col min="15104" max="15105" width="14" style="45" customWidth="1"/>
    <col min="15106" max="15106" width="14.28515625" style="45" customWidth="1"/>
    <col min="15107" max="15107" width="15.5703125" style="45" customWidth="1"/>
    <col min="15108" max="15357" width="9.140625" style="45"/>
    <col min="15358" max="15358" width="28.5703125" style="45" customWidth="1"/>
    <col min="15359" max="15359" width="51.140625" style="45" customWidth="1"/>
    <col min="15360" max="15361" width="14" style="45" customWidth="1"/>
    <col min="15362" max="15362" width="14.28515625" style="45" customWidth="1"/>
    <col min="15363" max="15363" width="15.5703125" style="45" customWidth="1"/>
    <col min="15364" max="15613" width="9.140625" style="45"/>
    <col min="15614" max="15614" width="28.5703125" style="45" customWidth="1"/>
    <col min="15615" max="15615" width="51.140625" style="45" customWidth="1"/>
    <col min="15616" max="15617" width="14" style="45" customWidth="1"/>
    <col min="15618" max="15618" width="14.28515625" style="45" customWidth="1"/>
    <col min="15619" max="15619" width="15.5703125" style="45" customWidth="1"/>
    <col min="15620" max="15869" width="9.140625" style="45"/>
    <col min="15870" max="15870" width="28.5703125" style="45" customWidth="1"/>
    <col min="15871" max="15871" width="51.140625" style="45" customWidth="1"/>
    <col min="15872" max="15873" width="14" style="45" customWidth="1"/>
    <col min="15874" max="15874" width="14.28515625" style="45" customWidth="1"/>
    <col min="15875" max="15875" width="15.5703125" style="45" customWidth="1"/>
    <col min="15876" max="16125" width="9.140625" style="45"/>
    <col min="16126" max="16126" width="28.5703125" style="45" customWidth="1"/>
    <col min="16127" max="16127" width="51.140625" style="45" customWidth="1"/>
    <col min="16128" max="16129" width="14" style="45" customWidth="1"/>
    <col min="16130" max="16130" width="14.28515625" style="45" customWidth="1"/>
    <col min="16131" max="16131" width="15.5703125" style="45" customWidth="1"/>
    <col min="16132" max="16384" width="9.140625" style="45"/>
  </cols>
  <sheetData>
    <row r="1" spans="1:4">
      <c r="C1" s="46" t="s">
        <v>93</v>
      </c>
    </row>
    <row r="2" spans="1:4" s="48" customFormat="1">
      <c r="A2" s="179" t="s">
        <v>26</v>
      </c>
      <c r="B2" s="179"/>
      <c r="C2" s="179"/>
      <c r="D2" s="47"/>
    </row>
    <row r="3" spans="1:4" s="48" customFormat="1">
      <c r="A3" s="179" t="s">
        <v>2</v>
      </c>
      <c r="B3" s="179"/>
      <c r="C3" s="179"/>
      <c r="D3" s="47"/>
    </row>
    <row r="4" spans="1:4">
      <c r="C4" s="46"/>
    </row>
    <row r="5" spans="1:4" ht="55.5" customHeight="1">
      <c r="A5" s="180" t="s">
        <v>102</v>
      </c>
      <c r="B5" s="180"/>
      <c r="C5" s="180"/>
    </row>
    <row r="6" spans="1:4" s="49" customFormat="1">
      <c r="A6" s="181" t="s">
        <v>46</v>
      </c>
      <c r="B6" s="181"/>
      <c r="C6" s="181"/>
    </row>
    <row r="7" spans="1:4" s="49" customFormat="1">
      <c r="A7" s="82"/>
      <c r="B7" s="82"/>
      <c r="C7" s="82"/>
    </row>
    <row r="8" spans="1:4" s="49" customFormat="1">
      <c r="A8" s="76" t="s">
        <v>100</v>
      </c>
    </row>
    <row r="9" spans="1:4" s="49" customFormat="1">
      <c r="A9" s="76"/>
    </row>
    <row r="10" spans="1:4" s="49" customFormat="1">
      <c r="A10" s="50" t="s">
        <v>47</v>
      </c>
      <c r="B10" s="50" t="s">
        <v>48</v>
      </c>
    </row>
    <row r="11" spans="1:4" s="49" customFormat="1">
      <c r="A11" s="51" t="s">
        <v>49</v>
      </c>
      <c r="B11" s="51" t="s">
        <v>50</v>
      </c>
    </row>
    <row r="12" spans="1:4" s="49" customFormat="1">
      <c r="A12" s="52"/>
      <c r="B12" s="52"/>
    </row>
    <row r="13" spans="1:4" s="49" customFormat="1">
      <c r="A13" s="53" t="s">
        <v>51</v>
      </c>
    </row>
    <row r="14" spans="1:4" s="49" customFormat="1">
      <c r="A14" s="54"/>
      <c r="C14" s="142"/>
    </row>
    <row r="15" spans="1:4" ht="55.5" customHeight="1">
      <c r="A15" s="51" t="s">
        <v>52</v>
      </c>
      <c r="B15" s="55" t="s">
        <v>49</v>
      </c>
      <c r="C15" s="80" t="s">
        <v>105</v>
      </c>
    </row>
    <row r="16" spans="1:4">
      <c r="A16" s="51" t="s">
        <v>53</v>
      </c>
      <c r="B16" s="55">
        <v>31001</v>
      </c>
      <c r="C16" s="56" t="s">
        <v>54</v>
      </c>
    </row>
    <row r="17" spans="1:3" ht="35.25" customHeight="1">
      <c r="A17" s="57" t="s">
        <v>55</v>
      </c>
      <c r="B17" s="55" t="str">
        <f>+'Հավելված N 1'!C26</f>
        <v>Այլ նշանակության ճանապարհների հիմնանորոգում</v>
      </c>
      <c r="C17" s="182"/>
    </row>
    <row r="18" spans="1:3" ht="35.25" customHeight="1">
      <c r="A18" s="57" t="s">
        <v>56</v>
      </c>
      <c r="B18" s="55" t="str">
        <f>+'Հավելված N 1'!C28</f>
        <v>Այլ նշանակության ճանապարհների հիմնանորոգման աշխատանքներ</v>
      </c>
      <c r="C18" s="183"/>
    </row>
    <row r="19" spans="1:3" ht="35.25" customHeight="1">
      <c r="A19" s="57" t="s">
        <v>57</v>
      </c>
      <c r="B19" s="55" t="str">
        <f>+'Հավելված N 1'!C30</f>
        <v xml:space="preserve">  Պետական մարմինների կողմից օգտագործվող ոչ ֆինանսական ակտիվների հետ գործառնություններ </v>
      </c>
      <c r="C19" s="184"/>
    </row>
    <row r="20" spans="1:3" ht="35.25" customHeight="1">
      <c r="A20" s="176" t="s">
        <v>58</v>
      </c>
      <c r="B20" s="177"/>
      <c r="C20" s="58"/>
    </row>
    <row r="21" spans="1:3" ht="35.25" customHeight="1">
      <c r="A21" s="178" t="s">
        <v>59</v>
      </c>
      <c r="B21" s="178"/>
      <c r="C21" s="137">
        <f>'Հավելված N 2 '!G30</f>
        <v>13100</v>
      </c>
    </row>
    <row r="23" spans="1:3">
      <c r="A23" s="114"/>
      <c r="B23" s="114"/>
      <c r="C23" s="115"/>
    </row>
    <row r="24" spans="1:3" s="59" customFormat="1">
      <c r="A24" s="84"/>
      <c r="B24" s="84"/>
      <c r="C24" s="84"/>
    </row>
    <row r="25" spans="1:3" s="59" customFormat="1">
      <c r="A25" s="76" t="s">
        <v>100</v>
      </c>
      <c r="B25" s="60"/>
      <c r="C25" s="60"/>
    </row>
    <row r="26" spans="1:3" s="59" customFormat="1">
      <c r="A26" s="76"/>
      <c r="B26" s="60"/>
      <c r="C26" s="60"/>
    </row>
    <row r="27" spans="1:3" s="49" customFormat="1">
      <c r="A27" s="50" t="s">
        <v>47</v>
      </c>
      <c r="B27" s="50" t="s">
        <v>48</v>
      </c>
    </row>
    <row r="28" spans="1:3" s="49" customFormat="1">
      <c r="A28" s="51" t="s">
        <v>49</v>
      </c>
      <c r="B28" s="51" t="s">
        <v>50</v>
      </c>
    </row>
    <row r="29" spans="1:3" s="59" customFormat="1" ht="19.5" customHeight="1">
      <c r="A29" s="63"/>
      <c r="B29" s="62"/>
      <c r="C29" s="62"/>
    </row>
    <row r="30" spans="1:3" s="59" customFormat="1" ht="24" customHeight="1">
      <c r="A30" s="185" t="s">
        <v>51</v>
      </c>
      <c r="B30" s="185"/>
      <c r="C30" s="185"/>
    </row>
    <row r="31" spans="1:3">
      <c r="A31" s="85"/>
      <c r="B31" s="85"/>
      <c r="C31" s="143"/>
    </row>
    <row r="32" spans="1:3" s="59" customFormat="1" ht="51.75">
      <c r="A32" s="51" t="s">
        <v>52</v>
      </c>
      <c r="B32" s="55" t="s">
        <v>49</v>
      </c>
      <c r="C32" s="146" t="s">
        <v>106</v>
      </c>
    </row>
    <row r="33" spans="1:6" s="59" customFormat="1" ht="22.5" customHeight="1">
      <c r="A33" s="83" t="s">
        <v>53</v>
      </c>
      <c r="B33" s="61">
        <f>'Հավելված N 1'!B18</f>
        <v>21001</v>
      </c>
      <c r="C33" s="56" t="s">
        <v>54</v>
      </c>
    </row>
    <row r="34" spans="1:6" s="59" customFormat="1" ht="39.75" customHeight="1">
      <c r="A34" s="83" t="s">
        <v>55</v>
      </c>
      <c r="B34" s="110" t="str">
        <f>'Հավելված N 1'!C19</f>
        <v xml:space="preserve"> Պետական նշանակության ավտոճանապարհների հիմնանորոգում</v>
      </c>
      <c r="C34" s="182"/>
    </row>
    <row r="35" spans="1:6" s="59" customFormat="1" ht="60" customHeight="1">
      <c r="A35" s="83" t="s">
        <v>56</v>
      </c>
      <c r="B35" s="61" t="str">
        <f>'Հավելված N 1'!C21</f>
        <v xml:space="preserve"> Միջպետական, հանրապետական և մարզային նշանակության ավտոճոնապարհների քայքայված ծածկի վերանորոգում, մաշված ծածկի փոխարինում</v>
      </c>
      <c r="C35" s="183"/>
    </row>
    <row r="36" spans="1:6" s="59" customFormat="1" ht="50.25" customHeight="1">
      <c r="A36" s="83" t="s">
        <v>57</v>
      </c>
      <c r="B36" s="61" t="str">
        <f>'Հավելված N 1'!C23</f>
        <v xml:space="preserve"> Հանրության կողմից անմիջականորեն օգտագործվող ակտիվների հետ կապված միջոցառումներ</v>
      </c>
      <c r="C36" s="184"/>
    </row>
    <row r="37" spans="1:6" s="59" customFormat="1" ht="51.75">
      <c r="A37" s="81" t="s">
        <v>60</v>
      </c>
      <c r="B37" s="61" t="s">
        <v>79</v>
      </c>
      <c r="C37" s="79"/>
    </row>
    <row r="38" spans="1:6" s="59" customFormat="1">
      <c r="A38" s="186" t="s">
        <v>58</v>
      </c>
      <c r="B38" s="187"/>
      <c r="C38" s="83"/>
    </row>
    <row r="39" spans="1:6" s="112" customFormat="1">
      <c r="A39" s="175" t="s">
        <v>80</v>
      </c>
      <c r="B39" s="175"/>
      <c r="C39" s="113" t="s">
        <v>81</v>
      </c>
      <c r="D39" s="111" t="s">
        <v>81</v>
      </c>
      <c r="E39" s="111" t="s">
        <v>81</v>
      </c>
      <c r="F39" s="111" t="s">
        <v>81</v>
      </c>
    </row>
    <row r="40" spans="1:6" s="112" customFormat="1">
      <c r="A40" s="175" t="s">
        <v>82</v>
      </c>
      <c r="B40" s="175"/>
      <c r="C40" s="113" t="s">
        <v>81</v>
      </c>
      <c r="D40" s="111" t="s">
        <v>81</v>
      </c>
      <c r="E40" s="111" t="s">
        <v>81</v>
      </c>
      <c r="F40" s="111" t="s">
        <v>81</v>
      </c>
    </row>
    <row r="41" spans="1:6" s="112" customFormat="1">
      <c r="A41" s="175" t="s">
        <v>83</v>
      </c>
      <c r="B41" s="175"/>
      <c r="C41" s="113" t="s">
        <v>81</v>
      </c>
      <c r="D41" s="111" t="s">
        <v>81</v>
      </c>
      <c r="E41" s="111" t="s">
        <v>81</v>
      </c>
      <c r="F41" s="111" t="s">
        <v>81</v>
      </c>
    </row>
    <row r="42" spans="1:6" s="112" customFormat="1">
      <c r="A42" s="175" t="s">
        <v>84</v>
      </c>
      <c r="B42" s="175"/>
      <c r="C42" s="113" t="s">
        <v>81</v>
      </c>
      <c r="D42" s="111" t="s">
        <v>81</v>
      </c>
      <c r="E42" s="111" t="s">
        <v>81</v>
      </c>
      <c r="F42" s="111" t="s">
        <v>81</v>
      </c>
    </row>
    <row r="43" spans="1:6" s="112" customFormat="1">
      <c r="A43" s="175" t="s">
        <v>85</v>
      </c>
      <c r="B43" s="175"/>
      <c r="C43" s="113" t="s">
        <v>81</v>
      </c>
      <c r="D43" s="111" t="s">
        <v>81</v>
      </c>
      <c r="E43" s="111" t="s">
        <v>81</v>
      </c>
      <c r="F43" s="111" t="s">
        <v>81</v>
      </c>
    </row>
    <row r="44" spans="1:6" s="59" customFormat="1" ht="24.75" customHeight="1">
      <c r="A44" s="188" t="s">
        <v>59</v>
      </c>
      <c r="B44" s="189"/>
      <c r="C44" s="138">
        <f>'Հավելված N 2 '!G29</f>
        <v>-13100</v>
      </c>
    </row>
    <row r="47" spans="1:6" s="2" customFormat="1">
      <c r="B47" s="35"/>
      <c r="C47" s="35"/>
    </row>
    <row r="48" spans="1:6" s="2" customFormat="1">
      <c r="B48" s="35"/>
      <c r="C48" s="35"/>
    </row>
    <row r="49" spans="2:5" s="2" customFormat="1">
      <c r="B49" s="36"/>
      <c r="C49" s="36"/>
      <c r="D49" s="154"/>
      <c r="E49" s="154"/>
    </row>
  </sheetData>
  <mergeCells count="17">
    <mergeCell ref="A2:C2"/>
    <mergeCell ref="A3:C3"/>
    <mergeCell ref="A5:C5"/>
    <mergeCell ref="A6:C6"/>
    <mergeCell ref="C17:C19"/>
    <mergeCell ref="A42:B42"/>
    <mergeCell ref="A43:B43"/>
    <mergeCell ref="D49:E49"/>
    <mergeCell ref="A20:B20"/>
    <mergeCell ref="A21:B21"/>
    <mergeCell ref="A30:C30"/>
    <mergeCell ref="C34:C36"/>
    <mergeCell ref="A38:B38"/>
    <mergeCell ref="A44:B44"/>
    <mergeCell ref="A39:B39"/>
    <mergeCell ref="A40:B40"/>
    <mergeCell ref="A41:B41"/>
  </mergeCells>
  <pageMargins left="0.7" right="0.7" top="0.75" bottom="0.75" header="0.3" footer="0.3"/>
  <pageSetup scale="70" orientation="portrait" r:id="rId1"/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zoomScaleNormal="100" workbookViewId="0">
      <selection activeCell="H15" sqref="H15"/>
    </sheetView>
  </sheetViews>
  <sheetFormatPr defaultRowHeight="17.25"/>
  <cols>
    <col min="1" max="1" width="28.5703125" style="45" customWidth="1"/>
    <col min="2" max="2" width="62.7109375" style="45" customWidth="1"/>
    <col min="3" max="3" width="37.5703125" style="45" customWidth="1"/>
    <col min="4" max="4" width="26.28515625" style="45" customWidth="1"/>
    <col min="5" max="5" width="10.85546875" style="45" customWidth="1"/>
    <col min="6" max="253" width="9.140625" style="45"/>
    <col min="254" max="254" width="28.5703125" style="45" customWidth="1"/>
    <col min="255" max="255" width="51.140625" style="45" customWidth="1"/>
    <col min="256" max="257" width="14" style="45" customWidth="1"/>
    <col min="258" max="258" width="14.28515625" style="45" customWidth="1"/>
    <col min="259" max="259" width="15.5703125" style="45" customWidth="1"/>
    <col min="260" max="509" width="9.140625" style="45"/>
    <col min="510" max="510" width="28.5703125" style="45" customWidth="1"/>
    <col min="511" max="511" width="51.140625" style="45" customWidth="1"/>
    <col min="512" max="513" width="14" style="45" customWidth="1"/>
    <col min="514" max="514" width="14.28515625" style="45" customWidth="1"/>
    <col min="515" max="515" width="15.5703125" style="45" customWidth="1"/>
    <col min="516" max="765" width="9.140625" style="45"/>
    <col min="766" max="766" width="28.5703125" style="45" customWidth="1"/>
    <col min="767" max="767" width="51.140625" style="45" customWidth="1"/>
    <col min="768" max="769" width="14" style="45" customWidth="1"/>
    <col min="770" max="770" width="14.28515625" style="45" customWidth="1"/>
    <col min="771" max="771" width="15.5703125" style="45" customWidth="1"/>
    <col min="772" max="1021" width="9.140625" style="45"/>
    <col min="1022" max="1022" width="28.5703125" style="45" customWidth="1"/>
    <col min="1023" max="1023" width="51.140625" style="45" customWidth="1"/>
    <col min="1024" max="1025" width="14" style="45" customWidth="1"/>
    <col min="1026" max="1026" width="14.28515625" style="45" customWidth="1"/>
    <col min="1027" max="1027" width="15.5703125" style="45" customWidth="1"/>
    <col min="1028" max="1277" width="9.140625" style="45"/>
    <col min="1278" max="1278" width="28.5703125" style="45" customWidth="1"/>
    <col min="1279" max="1279" width="51.140625" style="45" customWidth="1"/>
    <col min="1280" max="1281" width="14" style="45" customWidth="1"/>
    <col min="1282" max="1282" width="14.28515625" style="45" customWidth="1"/>
    <col min="1283" max="1283" width="15.5703125" style="45" customWidth="1"/>
    <col min="1284" max="1533" width="9.140625" style="45"/>
    <col min="1534" max="1534" width="28.5703125" style="45" customWidth="1"/>
    <col min="1535" max="1535" width="51.140625" style="45" customWidth="1"/>
    <col min="1536" max="1537" width="14" style="45" customWidth="1"/>
    <col min="1538" max="1538" width="14.28515625" style="45" customWidth="1"/>
    <col min="1539" max="1539" width="15.5703125" style="45" customWidth="1"/>
    <col min="1540" max="1789" width="9.140625" style="45"/>
    <col min="1790" max="1790" width="28.5703125" style="45" customWidth="1"/>
    <col min="1791" max="1791" width="51.140625" style="45" customWidth="1"/>
    <col min="1792" max="1793" width="14" style="45" customWidth="1"/>
    <col min="1794" max="1794" width="14.28515625" style="45" customWidth="1"/>
    <col min="1795" max="1795" width="15.5703125" style="45" customWidth="1"/>
    <col min="1796" max="2045" width="9.140625" style="45"/>
    <col min="2046" max="2046" width="28.5703125" style="45" customWidth="1"/>
    <col min="2047" max="2047" width="51.140625" style="45" customWidth="1"/>
    <col min="2048" max="2049" width="14" style="45" customWidth="1"/>
    <col min="2050" max="2050" width="14.28515625" style="45" customWidth="1"/>
    <col min="2051" max="2051" width="15.5703125" style="45" customWidth="1"/>
    <col min="2052" max="2301" width="9.140625" style="45"/>
    <col min="2302" max="2302" width="28.5703125" style="45" customWidth="1"/>
    <col min="2303" max="2303" width="51.140625" style="45" customWidth="1"/>
    <col min="2304" max="2305" width="14" style="45" customWidth="1"/>
    <col min="2306" max="2306" width="14.28515625" style="45" customWidth="1"/>
    <col min="2307" max="2307" width="15.5703125" style="45" customWidth="1"/>
    <col min="2308" max="2557" width="9.140625" style="45"/>
    <col min="2558" max="2558" width="28.5703125" style="45" customWidth="1"/>
    <col min="2559" max="2559" width="51.140625" style="45" customWidth="1"/>
    <col min="2560" max="2561" width="14" style="45" customWidth="1"/>
    <col min="2562" max="2562" width="14.28515625" style="45" customWidth="1"/>
    <col min="2563" max="2563" width="15.5703125" style="45" customWidth="1"/>
    <col min="2564" max="2813" width="9.140625" style="45"/>
    <col min="2814" max="2814" width="28.5703125" style="45" customWidth="1"/>
    <col min="2815" max="2815" width="51.140625" style="45" customWidth="1"/>
    <col min="2816" max="2817" width="14" style="45" customWidth="1"/>
    <col min="2818" max="2818" width="14.28515625" style="45" customWidth="1"/>
    <col min="2819" max="2819" width="15.5703125" style="45" customWidth="1"/>
    <col min="2820" max="3069" width="9.140625" style="45"/>
    <col min="3070" max="3070" width="28.5703125" style="45" customWidth="1"/>
    <col min="3071" max="3071" width="51.140625" style="45" customWidth="1"/>
    <col min="3072" max="3073" width="14" style="45" customWidth="1"/>
    <col min="3074" max="3074" width="14.28515625" style="45" customWidth="1"/>
    <col min="3075" max="3075" width="15.5703125" style="45" customWidth="1"/>
    <col min="3076" max="3325" width="9.140625" style="45"/>
    <col min="3326" max="3326" width="28.5703125" style="45" customWidth="1"/>
    <col min="3327" max="3327" width="51.140625" style="45" customWidth="1"/>
    <col min="3328" max="3329" width="14" style="45" customWidth="1"/>
    <col min="3330" max="3330" width="14.28515625" style="45" customWidth="1"/>
    <col min="3331" max="3331" width="15.5703125" style="45" customWidth="1"/>
    <col min="3332" max="3581" width="9.140625" style="45"/>
    <col min="3582" max="3582" width="28.5703125" style="45" customWidth="1"/>
    <col min="3583" max="3583" width="51.140625" style="45" customWidth="1"/>
    <col min="3584" max="3585" width="14" style="45" customWidth="1"/>
    <col min="3586" max="3586" width="14.28515625" style="45" customWidth="1"/>
    <col min="3587" max="3587" width="15.5703125" style="45" customWidth="1"/>
    <col min="3588" max="3837" width="9.140625" style="45"/>
    <col min="3838" max="3838" width="28.5703125" style="45" customWidth="1"/>
    <col min="3839" max="3839" width="51.140625" style="45" customWidth="1"/>
    <col min="3840" max="3841" width="14" style="45" customWidth="1"/>
    <col min="3842" max="3842" width="14.28515625" style="45" customWidth="1"/>
    <col min="3843" max="3843" width="15.5703125" style="45" customWidth="1"/>
    <col min="3844" max="4093" width="9.140625" style="45"/>
    <col min="4094" max="4094" width="28.5703125" style="45" customWidth="1"/>
    <col min="4095" max="4095" width="51.140625" style="45" customWidth="1"/>
    <col min="4096" max="4097" width="14" style="45" customWidth="1"/>
    <col min="4098" max="4098" width="14.28515625" style="45" customWidth="1"/>
    <col min="4099" max="4099" width="15.5703125" style="45" customWidth="1"/>
    <col min="4100" max="4349" width="9.140625" style="45"/>
    <col min="4350" max="4350" width="28.5703125" style="45" customWidth="1"/>
    <col min="4351" max="4351" width="51.140625" style="45" customWidth="1"/>
    <col min="4352" max="4353" width="14" style="45" customWidth="1"/>
    <col min="4354" max="4354" width="14.28515625" style="45" customWidth="1"/>
    <col min="4355" max="4355" width="15.5703125" style="45" customWidth="1"/>
    <col min="4356" max="4605" width="9.140625" style="45"/>
    <col min="4606" max="4606" width="28.5703125" style="45" customWidth="1"/>
    <col min="4607" max="4607" width="51.140625" style="45" customWidth="1"/>
    <col min="4608" max="4609" width="14" style="45" customWidth="1"/>
    <col min="4610" max="4610" width="14.28515625" style="45" customWidth="1"/>
    <col min="4611" max="4611" width="15.5703125" style="45" customWidth="1"/>
    <col min="4612" max="4861" width="9.140625" style="45"/>
    <col min="4862" max="4862" width="28.5703125" style="45" customWidth="1"/>
    <col min="4863" max="4863" width="51.140625" style="45" customWidth="1"/>
    <col min="4864" max="4865" width="14" style="45" customWidth="1"/>
    <col min="4866" max="4866" width="14.28515625" style="45" customWidth="1"/>
    <col min="4867" max="4867" width="15.5703125" style="45" customWidth="1"/>
    <col min="4868" max="5117" width="9.140625" style="45"/>
    <col min="5118" max="5118" width="28.5703125" style="45" customWidth="1"/>
    <col min="5119" max="5119" width="51.140625" style="45" customWidth="1"/>
    <col min="5120" max="5121" width="14" style="45" customWidth="1"/>
    <col min="5122" max="5122" width="14.28515625" style="45" customWidth="1"/>
    <col min="5123" max="5123" width="15.5703125" style="45" customWidth="1"/>
    <col min="5124" max="5373" width="9.140625" style="45"/>
    <col min="5374" max="5374" width="28.5703125" style="45" customWidth="1"/>
    <col min="5375" max="5375" width="51.140625" style="45" customWidth="1"/>
    <col min="5376" max="5377" width="14" style="45" customWidth="1"/>
    <col min="5378" max="5378" width="14.28515625" style="45" customWidth="1"/>
    <col min="5379" max="5379" width="15.5703125" style="45" customWidth="1"/>
    <col min="5380" max="5629" width="9.140625" style="45"/>
    <col min="5630" max="5630" width="28.5703125" style="45" customWidth="1"/>
    <col min="5631" max="5631" width="51.140625" style="45" customWidth="1"/>
    <col min="5632" max="5633" width="14" style="45" customWidth="1"/>
    <col min="5634" max="5634" width="14.28515625" style="45" customWidth="1"/>
    <col min="5635" max="5635" width="15.5703125" style="45" customWidth="1"/>
    <col min="5636" max="5885" width="9.140625" style="45"/>
    <col min="5886" max="5886" width="28.5703125" style="45" customWidth="1"/>
    <col min="5887" max="5887" width="51.140625" style="45" customWidth="1"/>
    <col min="5888" max="5889" width="14" style="45" customWidth="1"/>
    <col min="5890" max="5890" width="14.28515625" style="45" customWidth="1"/>
    <col min="5891" max="5891" width="15.5703125" style="45" customWidth="1"/>
    <col min="5892" max="6141" width="9.140625" style="45"/>
    <col min="6142" max="6142" width="28.5703125" style="45" customWidth="1"/>
    <col min="6143" max="6143" width="51.140625" style="45" customWidth="1"/>
    <col min="6144" max="6145" width="14" style="45" customWidth="1"/>
    <col min="6146" max="6146" width="14.28515625" style="45" customWidth="1"/>
    <col min="6147" max="6147" width="15.5703125" style="45" customWidth="1"/>
    <col min="6148" max="6397" width="9.140625" style="45"/>
    <col min="6398" max="6398" width="28.5703125" style="45" customWidth="1"/>
    <col min="6399" max="6399" width="51.140625" style="45" customWidth="1"/>
    <col min="6400" max="6401" width="14" style="45" customWidth="1"/>
    <col min="6402" max="6402" width="14.28515625" style="45" customWidth="1"/>
    <col min="6403" max="6403" width="15.5703125" style="45" customWidth="1"/>
    <col min="6404" max="6653" width="9.140625" style="45"/>
    <col min="6654" max="6654" width="28.5703125" style="45" customWidth="1"/>
    <col min="6655" max="6655" width="51.140625" style="45" customWidth="1"/>
    <col min="6656" max="6657" width="14" style="45" customWidth="1"/>
    <col min="6658" max="6658" width="14.28515625" style="45" customWidth="1"/>
    <col min="6659" max="6659" width="15.5703125" style="45" customWidth="1"/>
    <col min="6660" max="6909" width="9.140625" style="45"/>
    <col min="6910" max="6910" width="28.5703125" style="45" customWidth="1"/>
    <col min="6911" max="6911" width="51.140625" style="45" customWidth="1"/>
    <col min="6912" max="6913" width="14" style="45" customWidth="1"/>
    <col min="6914" max="6914" width="14.28515625" style="45" customWidth="1"/>
    <col min="6915" max="6915" width="15.5703125" style="45" customWidth="1"/>
    <col min="6916" max="7165" width="9.140625" style="45"/>
    <col min="7166" max="7166" width="28.5703125" style="45" customWidth="1"/>
    <col min="7167" max="7167" width="51.140625" style="45" customWidth="1"/>
    <col min="7168" max="7169" width="14" style="45" customWidth="1"/>
    <col min="7170" max="7170" width="14.28515625" style="45" customWidth="1"/>
    <col min="7171" max="7171" width="15.5703125" style="45" customWidth="1"/>
    <col min="7172" max="7421" width="9.140625" style="45"/>
    <col min="7422" max="7422" width="28.5703125" style="45" customWidth="1"/>
    <col min="7423" max="7423" width="51.140625" style="45" customWidth="1"/>
    <col min="7424" max="7425" width="14" style="45" customWidth="1"/>
    <col min="7426" max="7426" width="14.28515625" style="45" customWidth="1"/>
    <col min="7427" max="7427" width="15.5703125" style="45" customWidth="1"/>
    <col min="7428" max="7677" width="9.140625" style="45"/>
    <col min="7678" max="7678" width="28.5703125" style="45" customWidth="1"/>
    <col min="7679" max="7679" width="51.140625" style="45" customWidth="1"/>
    <col min="7680" max="7681" width="14" style="45" customWidth="1"/>
    <col min="7682" max="7682" width="14.28515625" style="45" customWidth="1"/>
    <col min="7683" max="7683" width="15.5703125" style="45" customWidth="1"/>
    <col min="7684" max="7933" width="9.140625" style="45"/>
    <col min="7934" max="7934" width="28.5703125" style="45" customWidth="1"/>
    <col min="7935" max="7935" width="51.140625" style="45" customWidth="1"/>
    <col min="7936" max="7937" width="14" style="45" customWidth="1"/>
    <col min="7938" max="7938" width="14.28515625" style="45" customWidth="1"/>
    <col min="7939" max="7939" width="15.5703125" style="45" customWidth="1"/>
    <col min="7940" max="8189" width="9.140625" style="45"/>
    <col min="8190" max="8190" width="28.5703125" style="45" customWidth="1"/>
    <col min="8191" max="8191" width="51.140625" style="45" customWidth="1"/>
    <col min="8192" max="8193" width="14" style="45" customWidth="1"/>
    <col min="8194" max="8194" width="14.28515625" style="45" customWidth="1"/>
    <col min="8195" max="8195" width="15.5703125" style="45" customWidth="1"/>
    <col min="8196" max="8445" width="9.140625" style="45"/>
    <col min="8446" max="8446" width="28.5703125" style="45" customWidth="1"/>
    <col min="8447" max="8447" width="51.140625" style="45" customWidth="1"/>
    <col min="8448" max="8449" width="14" style="45" customWidth="1"/>
    <col min="8450" max="8450" width="14.28515625" style="45" customWidth="1"/>
    <col min="8451" max="8451" width="15.5703125" style="45" customWidth="1"/>
    <col min="8452" max="8701" width="9.140625" style="45"/>
    <col min="8702" max="8702" width="28.5703125" style="45" customWidth="1"/>
    <col min="8703" max="8703" width="51.140625" style="45" customWidth="1"/>
    <col min="8704" max="8705" width="14" style="45" customWidth="1"/>
    <col min="8706" max="8706" width="14.28515625" style="45" customWidth="1"/>
    <col min="8707" max="8707" width="15.5703125" style="45" customWidth="1"/>
    <col min="8708" max="8957" width="9.140625" style="45"/>
    <col min="8958" max="8958" width="28.5703125" style="45" customWidth="1"/>
    <col min="8959" max="8959" width="51.140625" style="45" customWidth="1"/>
    <col min="8960" max="8961" width="14" style="45" customWidth="1"/>
    <col min="8962" max="8962" width="14.28515625" style="45" customWidth="1"/>
    <col min="8963" max="8963" width="15.5703125" style="45" customWidth="1"/>
    <col min="8964" max="9213" width="9.140625" style="45"/>
    <col min="9214" max="9214" width="28.5703125" style="45" customWidth="1"/>
    <col min="9215" max="9215" width="51.140625" style="45" customWidth="1"/>
    <col min="9216" max="9217" width="14" style="45" customWidth="1"/>
    <col min="9218" max="9218" width="14.28515625" style="45" customWidth="1"/>
    <col min="9219" max="9219" width="15.5703125" style="45" customWidth="1"/>
    <col min="9220" max="9469" width="9.140625" style="45"/>
    <col min="9470" max="9470" width="28.5703125" style="45" customWidth="1"/>
    <col min="9471" max="9471" width="51.140625" style="45" customWidth="1"/>
    <col min="9472" max="9473" width="14" style="45" customWidth="1"/>
    <col min="9474" max="9474" width="14.28515625" style="45" customWidth="1"/>
    <col min="9475" max="9475" width="15.5703125" style="45" customWidth="1"/>
    <col min="9476" max="9725" width="9.140625" style="45"/>
    <col min="9726" max="9726" width="28.5703125" style="45" customWidth="1"/>
    <col min="9727" max="9727" width="51.140625" style="45" customWidth="1"/>
    <col min="9728" max="9729" width="14" style="45" customWidth="1"/>
    <col min="9730" max="9730" width="14.28515625" style="45" customWidth="1"/>
    <col min="9731" max="9731" width="15.5703125" style="45" customWidth="1"/>
    <col min="9732" max="9981" width="9.140625" style="45"/>
    <col min="9982" max="9982" width="28.5703125" style="45" customWidth="1"/>
    <col min="9983" max="9983" width="51.140625" style="45" customWidth="1"/>
    <col min="9984" max="9985" width="14" style="45" customWidth="1"/>
    <col min="9986" max="9986" width="14.28515625" style="45" customWidth="1"/>
    <col min="9987" max="9987" width="15.5703125" style="45" customWidth="1"/>
    <col min="9988" max="10237" width="9.140625" style="45"/>
    <col min="10238" max="10238" width="28.5703125" style="45" customWidth="1"/>
    <col min="10239" max="10239" width="51.140625" style="45" customWidth="1"/>
    <col min="10240" max="10241" width="14" style="45" customWidth="1"/>
    <col min="10242" max="10242" width="14.28515625" style="45" customWidth="1"/>
    <col min="10243" max="10243" width="15.5703125" style="45" customWidth="1"/>
    <col min="10244" max="10493" width="9.140625" style="45"/>
    <col min="10494" max="10494" width="28.5703125" style="45" customWidth="1"/>
    <col min="10495" max="10495" width="51.140625" style="45" customWidth="1"/>
    <col min="10496" max="10497" width="14" style="45" customWidth="1"/>
    <col min="10498" max="10498" width="14.28515625" style="45" customWidth="1"/>
    <col min="10499" max="10499" width="15.5703125" style="45" customWidth="1"/>
    <col min="10500" max="10749" width="9.140625" style="45"/>
    <col min="10750" max="10750" width="28.5703125" style="45" customWidth="1"/>
    <col min="10751" max="10751" width="51.140625" style="45" customWidth="1"/>
    <col min="10752" max="10753" width="14" style="45" customWidth="1"/>
    <col min="10754" max="10754" width="14.28515625" style="45" customWidth="1"/>
    <col min="10755" max="10755" width="15.5703125" style="45" customWidth="1"/>
    <col min="10756" max="11005" width="9.140625" style="45"/>
    <col min="11006" max="11006" width="28.5703125" style="45" customWidth="1"/>
    <col min="11007" max="11007" width="51.140625" style="45" customWidth="1"/>
    <col min="11008" max="11009" width="14" style="45" customWidth="1"/>
    <col min="11010" max="11010" width="14.28515625" style="45" customWidth="1"/>
    <col min="11011" max="11011" width="15.5703125" style="45" customWidth="1"/>
    <col min="11012" max="11261" width="9.140625" style="45"/>
    <col min="11262" max="11262" width="28.5703125" style="45" customWidth="1"/>
    <col min="11263" max="11263" width="51.140625" style="45" customWidth="1"/>
    <col min="11264" max="11265" width="14" style="45" customWidth="1"/>
    <col min="11266" max="11266" width="14.28515625" style="45" customWidth="1"/>
    <col min="11267" max="11267" width="15.5703125" style="45" customWidth="1"/>
    <col min="11268" max="11517" width="9.140625" style="45"/>
    <col min="11518" max="11518" width="28.5703125" style="45" customWidth="1"/>
    <col min="11519" max="11519" width="51.140625" style="45" customWidth="1"/>
    <col min="11520" max="11521" width="14" style="45" customWidth="1"/>
    <col min="11522" max="11522" width="14.28515625" style="45" customWidth="1"/>
    <col min="11523" max="11523" width="15.5703125" style="45" customWidth="1"/>
    <col min="11524" max="11773" width="9.140625" style="45"/>
    <col min="11774" max="11774" width="28.5703125" style="45" customWidth="1"/>
    <col min="11775" max="11775" width="51.140625" style="45" customWidth="1"/>
    <col min="11776" max="11777" width="14" style="45" customWidth="1"/>
    <col min="11778" max="11778" width="14.28515625" style="45" customWidth="1"/>
    <col min="11779" max="11779" width="15.5703125" style="45" customWidth="1"/>
    <col min="11780" max="12029" width="9.140625" style="45"/>
    <col min="12030" max="12030" width="28.5703125" style="45" customWidth="1"/>
    <col min="12031" max="12031" width="51.140625" style="45" customWidth="1"/>
    <col min="12032" max="12033" width="14" style="45" customWidth="1"/>
    <col min="12034" max="12034" width="14.28515625" style="45" customWidth="1"/>
    <col min="12035" max="12035" width="15.5703125" style="45" customWidth="1"/>
    <col min="12036" max="12285" width="9.140625" style="45"/>
    <col min="12286" max="12286" width="28.5703125" style="45" customWidth="1"/>
    <col min="12287" max="12287" width="51.140625" style="45" customWidth="1"/>
    <col min="12288" max="12289" width="14" style="45" customWidth="1"/>
    <col min="12290" max="12290" width="14.28515625" style="45" customWidth="1"/>
    <col min="12291" max="12291" width="15.5703125" style="45" customWidth="1"/>
    <col min="12292" max="12541" width="9.140625" style="45"/>
    <col min="12542" max="12542" width="28.5703125" style="45" customWidth="1"/>
    <col min="12543" max="12543" width="51.140625" style="45" customWidth="1"/>
    <col min="12544" max="12545" width="14" style="45" customWidth="1"/>
    <col min="12546" max="12546" width="14.28515625" style="45" customWidth="1"/>
    <col min="12547" max="12547" width="15.5703125" style="45" customWidth="1"/>
    <col min="12548" max="12797" width="9.140625" style="45"/>
    <col min="12798" max="12798" width="28.5703125" style="45" customWidth="1"/>
    <col min="12799" max="12799" width="51.140625" style="45" customWidth="1"/>
    <col min="12800" max="12801" width="14" style="45" customWidth="1"/>
    <col min="12802" max="12802" width="14.28515625" style="45" customWidth="1"/>
    <col min="12803" max="12803" width="15.5703125" style="45" customWidth="1"/>
    <col min="12804" max="13053" width="9.140625" style="45"/>
    <col min="13054" max="13054" width="28.5703125" style="45" customWidth="1"/>
    <col min="13055" max="13055" width="51.140625" style="45" customWidth="1"/>
    <col min="13056" max="13057" width="14" style="45" customWidth="1"/>
    <col min="13058" max="13058" width="14.28515625" style="45" customWidth="1"/>
    <col min="13059" max="13059" width="15.5703125" style="45" customWidth="1"/>
    <col min="13060" max="13309" width="9.140625" style="45"/>
    <col min="13310" max="13310" width="28.5703125" style="45" customWidth="1"/>
    <col min="13311" max="13311" width="51.140625" style="45" customWidth="1"/>
    <col min="13312" max="13313" width="14" style="45" customWidth="1"/>
    <col min="13314" max="13314" width="14.28515625" style="45" customWidth="1"/>
    <col min="13315" max="13315" width="15.5703125" style="45" customWidth="1"/>
    <col min="13316" max="13565" width="9.140625" style="45"/>
    <col min="13566" max="13566" width="28.5703125" style="45" customWidth="1"/>
    <col min="13567" max="13567" width="51.140625" style="45" customWidth="1"/>
    <col min="13568" max="13569" width="14" style="45" customWidth="1"/>
    <col min="13570" max="13570" width="14.28515625" style="45" customWidth="1"/>
    <col min="13571" max="13571" width="15.5703125" style="45" customWidth="1"/>
    <col min="13572" max="13821" width="9.140625" style="45"/>
    <col min="13822" max="13822" width="28.5703125" style="45" customWidth="1"/>
    <col min="13823" max="13823" width="51.140625" style="45" customWidth="1"/>
    <col min="13824" max="13825" width="14" style="45" customWidth="1"/>
    <col min="13826" max="13826" width="14.28515625" style="45" customWidth="1"/>
    <col min="13827" max="13827" width="15.5703125" style="45" customWidth="1"/>
    <col min="13828" max="14077" width="9.140625" style="45"/>
    <col min="14078" max="14078" width="28.5703125" style="45" customWidth="1"/>
    <col min="14079" max="14079" width="51.140625" style="45" customWidth="1"/>
    <col min="14080" max="14081" width="14" style="45" customWidth="1"/>
    <col min="14082" max="14082" width="14.28515625" style="45" customWidth="1"/>
    <col min="14083" max="14083" width="15.5703125" style="45" customWidth="1"/>
    <col min="14084" max="14333" width="9.140625" style="45"/>
    <col min="14334" max="14334" width="28.5703125" style="45" customWidth="1"/>
    <col min="14335" max="14335" width="51.140625" style="45" customWidth="1"/>
    <col min="14336" max="14337" width="14" style="45" customWidth="1"/>
    <col min="14338" max="14338" width="14.28515625" style="45" customWidth="1"/>
    <col min="14339" max="14339" width="15.5703125" style="45" customWidth="1"/>
    <col min="14340" max="14589" width="9.140625" style="45"/>
    <col min="14590" max="14590" width="28.5703125" style="45" customWidth="1"/>
    <col min="14591" max="14591" width="51.140625" style="45" customWidth="1"/>
    <col min="14592" max="14593" width="14" style="45" customWidth="1"/>
    <col min="14594" max="14594" width="14.28515625" style="45" customWidth="1"/>
    <col min="14595" max="14595" width="15.5703125" style="45" customWidth="1"/>
    <col min="14596" max="14845" width="9.140625" style="45"/>
    <col min="14846" max="14846" width="28.5703125" style="45" customWidth="1"/>
    <col min="14847" max="14847" width="51.140625" style="45" customWidth="1"/>
    <col min="14848" max="14849" width="14" style="45" customWidth="1"/>
    <col min="14850" max="14850" width="14.28515625" style="45" customWidth="1"/>
    <col min="14851" max="14851" width="15.5703125" style="45" customWidth="1"/>
    <col min="14852" max="15101" width="9.140625" style="45"/>
    <col min="15102" max="15102" width="28.5703125" style="45" customWidth="1"/>
    <col min="15103" max="15103" width="51.140625" style="45" customWidth="1"/>
    <col min="15104" max="15105" width="14" style="45" customWidth="1"/>
    <col min="15106" max="15106" width="14.28515625" style="45" customWidth="1"/>
    <col min="15107" max="15107" width="15.5703125" style="45" customWidth="1"/>
    <col min="15108" max="15357" width="9.140625" style="45"/>
    <col min="15358" max="15358" width="28.5703125" style="45" customWidth="1"/>
    <col min="15359" max="15359" width="51.140625" style="45" customWidth="1"/>
    <col min="15360" max="15361" width="14" style="45" customWidth="1"/>
    <col min="15362" max="15362" width="14.28515625" style="45" customWidth="1"/>
    <col min="15363" max="15363" width="15.5703125" style="45" customWidth="1"/>
    <col min="15364" max="15613" width="9.140625" style="45"/>
    <col min="15614" max="15614" width="28.5703125" style="45" customWidth="1"/>
    <col min="15615" max="15615" width="51.140625" style="45" customWidth="1"/>
    <col min="15616" max="15617" width="14" style="45" customWidth="1"/>
    <col min="15618" max="15618" width="14.28515625" style="45" customWidth="1"/>
    <col min="15619" max="15619" width="15.5703125" style="45" customWidth="1"/>
    <col min="15620" max="15869" width="9.140625" style="45"/>
    <col min="15870" max="15870" width="28.5703125" style="45" customWidth="1"/>
    <col min="15871" max="15871" width="51.140625" style="45" customWidth="1"/>
    <col min="15872" max="15873" width="14" style="45" customWidth="1"/>
    <col min="15874" max="15874" width="14.28515625" style="45" customWidth="1"/>
    <col min="15875" max="15875" width="15.5703125" style="45" customWidth="1"/>
    <col min="15876" max="16125" width="9.140625" style="45"/>
    <col min="16126" max="16126" width="28.5703125" style="45" customWidth="1"/>
    <col min="16127" max="16127" width="51.140625" style="45" customWidth="1"/>
    <col min="16128" max="16129" width="14" style="45" customWidth="1"/>
    <col min="16130" max="16130" width="14.28515625" style="45" customWidth="1"/>
    <col min="16131" max="16131" width="15.5703125" style="45" customWidth="1"/>
    <col min="16132" max="16384" width="9.140625" style="45"/>
  </cols>
  <sheetData>
    <row r="1" spans="1:4">
      <c r="C1" s="46" t="s">
        <v>94</v>
      </c>
    </row>
    <row r="2" spans="1:4" s="48" customFormat="1">
      <c r="A2" s="179" t="s">
        <v>26</v>
      </c>
      <c r="B2" s="179"/>
      <c r="C2" s="179"/>
      <c r="D2" s="47"/>
    </row>
    <row r="3" spans="1:4" s="48" customFormat="1">
      <c r="A3" s="179" t="s">
        <v>2</v>
      </c>
      <c r="B3" s="179"/>
      <c r="C3" s="179"/>
      <c r="D3" s="47"/>
    </row>
    <row r="4" spans="1:4">
      <c r="C4" s="46"/>
    </row>
    <row r="5" spans="1:4" ht="55.5" customHeight="1">
      <c r="A5" s="180" t="s">
        <v>103</v>
      </c>
      <c r="B5" s="180"/>
      <c r="C5" s="180"/>
    </row>
    <row r="6" spans="1:4" s="49" customFormat="1">
      <c r="A6" s="181" t="s">
        <v>46</v>
      </c>
      <c r="B6" s="181"/>
      <c r="C6" s="181"/>
    </row>
    <row r="7" spans="1:4" s="49" customFormat="1">
      <c r="A7" s="82"/>
      <c r="B7" s="82"/>
      <c r="C7" s="82"/>
    </row>
    <row r="8" spans="1:4" s="49" customFormat="1">
      <c r="A8" s="76" t="s">
        <v>98</v>
      </c>
    </row>
    <row r="9" spans="1:4" s="49" customFormat="1">
      <c r="A9" s="76"/>
    </row>
    <row r="10" spans="1:4" s="49" customFormat="1">
      <c r="A10" s="50" t="s">
        <v>47</v>
      </c>
      <c r="B10" s="50" t="s">
        <v>48</v>
      </c>
    </row>
    <row r="11" spans="1:4" s="49" customFormat="1">
      <c r="A11" s="51" t="s">
        <v>49</v>
      </c>
      <c r="B11" s="51" t="s">
        <v>50</v>
      </c>
    </row>
    <row r="12" spans="1:4" s="49" customFormat="1">
      <c r="A12" s="52"/>
      <c r="B12" s="52"/>
    </row>
    <row r="13" spans="1:4" s="49" customFormat="1">
      <c r="A13" s="53" t="s">
        <v>51</v>
      </c>
    </row>
    <row r="14" spans="1:4" s="49" customFormat="1">
      <c r="A14" s="54"/>
      <c r="C14" s="142"/>
    </row>
    <row r="15" spans="1:4" ht="51" customHeight="1">
      <c r="A15" s="51" t="s">
        <v>52</v>
      </c>
      <c r="B15" s="55" t="s">
        <v>49</v>
      </c>
      <c r="C15" s="134" t="s">
        <v>105</v>
      </c>
    </row>
    <row r="16" spans="1:4">
      <c r="A16" s="51" t="s">
        <v>53</v>
      </c>
      <c r="B16" s="55">
        <v>31001</v>
      </c>
      <c r="C16" s="56" t="s">
        <v>54</v>
      </c>
    </row>
    <row r="17" spans="1:3" ht="35.25" customHeight="1">
      <c r="A17" s="57" t="s">
        <v>55</v>
      </c>
      <c r="B17" s="55" t="str">
        <f>+'Հավելված N 1'!C26</f>
        <v>Այլ նշանակության ճանապարհների հիմնանորոգում</v>
      </c>
      <c r="C17" s="182"/>
    </row>
    <row r="18" spans="1:3" ht="35.25" customHeight="1">
      <c r="A18" s="57" t="s">
        <v>56</v>
      </c>
      <c r="B18" s="55" t="str">
        <f>+'Հավելված N 1'!C28</f>
        <v>Այլ նշանակության ճանապարհների հիմնանորոգման աշխատանքներ</v>
      </c>
      <c r="C18" s="183"/>
    </row>
    <row r="19" spans="1:3" ht="35.25" customHeight="1">
      <c r="A19" s="57" t="s">
        <v>57</v>
      </c>
      <c r="B19" s="55" t="str">
        <f>+'Հավելված N 1'!C30</f>
        <v xml:space="preserve">  Պետական մարմինների կողմից օգտագործվող ոչ ֆինանսական ակտիվների հետ գործառնություններ </v>
      </c>
      <c r="C19" s="184"/>
    </row>
    <row r="20" spans="1:3" ht="24" customHeight="1">
      <c r="A20" s="176" t="s">
        <v>58</v>
      </c>
      <c r="B20" s="177"/>
      <c r="C20" s="58"/>
    </row>
    <row r="21" spans="1:3" ht="24" customHeight="1">
      <c r="A21" s="178" t="s">
        <v>59</v>
      </c>
      <c r="B21" s="178"/>
      <c r="C21" s="137">
        <f>'Հավելված N 2 '!G30</f>
        <v>13100</v>
      </c>
    </row>
    <row r="23" spans="1:3" s="59" customFormat="1" ht="36.75" customHeight="1">
      <c r="A23" s="191" t="s">
        <v>99</v>
      </c>
      <c r="B23" s="191"/>
      <c r="C23" s="191"/>
    </row>
    <row r="24" spans="1:3" s="59" customFormat="1" ht="12.75" customHeight="1">
      <c r="A24" s="145"/>
      <c r="B24" s="145"/>
      <c r="C24" s="145"/>
    </row>
    <row r="25" spans="1:3" s="59" customFormat="1">
      <c r="A25" s="192" t="s">
        <v>97</v>
      </c>
      <c r="B25" s="192"/>
      <c r="C25" s="192"/>
    </row>
    <row r="26" spans="1:3" s="59" customFormat="1">
      <c r="A26" s="84"/>
      <c r="B26" s="84"/>
      <c r="C26" s="84"/>
    </row>
    <row r="27" spans="1:3" s="59" customFormat="1">
      <c r="A27" s="76" t="s">
        <v>98</v>
      </c>
      <c r="B27" s="60"/>
      <c r="C27" s="60"/>
    </row>
    <row r="28" spans="1:3" s="59" customFormat="1">
      <c r="A28" s="76"/>
      <c r="B28" s="60"/>
      <c r="C28" s="60"/>
    </row>
    <row r="29" spans="1:3" s="49" customFormat="1">
      <c r="A29" s="50" t="s">
        <v>47</v>
      </c>
      <c r="B29" s="50" t="s">
        <v>48</v>
      </c>
    </row>
    <row r="30" spans="1:3" s="49" customFormat="1">
      <c r="A30" s="51" t="s">
        <v>49</v>
      </c>
      <c r="B30" s="51" t="s">
        <v>50</v>
      </c>
    </row>
    <row r="31" spans="1:3" s="59" customFormat="1" ht="19.5" customHeight="1">
      <c r="A31" s="63"/>
      <c r="B31" s="62"/>
      <c r="C31" s="62"/>
    </row>
    <row r="32" spans="1:3" s="59" customFormat="1" ht="24" customHeight="1">
      <c r="A32" s="185" t="s">
        <v>51</v>
      </c>
      <c r="B32" s="185"/>
      <c r="C32" s="185"/>
    </row>
    <row r="33" spans="1:6">
      <c r="A33" s="133"/>
      <c r="B33" s="133"/>
      <c r="C33" s="143"/>
    </row>
    <row r="34" spans="1:6" s="59" customFormat="1" ht="54.75" customHeight="1">
      <c r="A34" s="132" t="s">
        <v>52</v>
      </c>
      <c r="B34" s="61">
        <f>'Հավելված N 2 '!D19</f>
        <v>1049</v>
      </c>
      <c r="C34" s="146" t="s">
        <v>106</v>
      </c>
    </row>
    <row r="35" spans="1:6" s="59" customFormat="1" ht="22.5" customHeight="1">
      <c r="A35" s="132" t="s">
        <v>53</v>
      </c>
      <c r="B35" s="61">
        <f>'Հավելված N 1'!B18</f>
        <v>21001</v>
      </c>
      <c r="C35" s="56" t="s">
        <v>54</v>
      </c>
    </row>
    <row r="36" spans="1:6" s="59" customFormat="1" ht="39.75" customHeight="1">
      <c r="A36" s="132" t="s">
        <v>55</v>
      </c>
      <c r="B36" s="110" t="str">
        <f>'Հավելված N 1'!C19</f>
        <v xml:space="preserve"> Պետական նշանակության ավտոճանապարհների հիմնանորոգում</v>
      </c>
      <c r="C36" s="190"/>
    </row>
    <row r="37" spans="1:6" s="59" customFormat="1" ht="60" customHeight="1">
      <c r="A37" s="132" t="s">
        <v>56</v>
      </c>
      <c r="B37" s="61" t="str">
        <f>'Հավելված N 1'!C21</f>
        <v xml:space="preserve"> Միջպետական, հանրապետական և մարզային նշանակության ավտոճոնապարհների քայքայված ծածկի վերանորոգում, մաշված ծածկի փոխարինում</v>
      </c>
      <c r="C37" s="183"/>
    </row>
    <row r="38" spans="1:6" s="59" customFormat="1" ht="50.25" customHeight="1">
      <c r="A38" s="132" t="s">
        <v>57</v>
      </c>
      <c r="B38" s="61" t="str">
        <f>'Հավելված N 1'!C23</f>
        <v xml:space="preserve"> Հանրության կողմից անմիջականորեն օգտագործվող ակտիվների հետ կապված միջոցառումներ</v>
      </c>
      <c r="C38" s="184"/>
    </row>
    <row r="39" spans="1:6" s="59" customFormat="1" ht="51.75">
      <c r="A39" s="135" t="s">
        <v>60</v>
      </c>
      <c r="B39" s="61" t="s">
        <v>79</v>
      </c>
      <c r="C39" s="131"/>
    </row>
    <row r="40" spans="1:6" s="59" customFormat="1">
      <c r="A40" s="186" t="s">
        <v>58</v>
      </c>
      <c r="B40" s="187"/>
      <c r="C40" s="132"/>
    </row>
    <row r="41" spans="1:6" s="112" customFormat="1">
      <c r="A41" s="175" t="s">
        <v>80</v>
      </c>
      <c r="B41" s="175"/>
      <c r="C41" s="113" t="s">
        <v>81</v>
      </c>
      <c r="D41" s="111" t="s">
        <v>81</v>
      </c>
      <c r="E41" s="111" t="s">
        <v>81</v>
      </c>
      <c r="F41" s="111" t="s">
        <v>81</v>
      </c>
    </row>
    <row r="42" spans="1:6" s="112" customFormat="1">
      <c r="A42" s="175" t="s">
        <v>82</v>
      </c>
      <c r="B42" s="175"/>
      <c r="C42" s="113" t="s">
        <v>81</v>
      </c>
      <c r="D42" s="111" t="s">
        <v>81</v>
      </c>
      <c r="E42" s="111" t="s">
        <v>81</v>
      </c>
      <c r="F42" s="111" t="s">
        <v>81</v>
      </c>
    </row>
    <row r="43" spans="1:6" s="112" customFormat="1">
      <c r="A43" s="175" t="s">
        <v>83</v>
      </c>
      <c r="B43" s="175"/>
      <c r="C43" s="113" t="s">
        <v>81</v>
      </c>
      <c r="D43" s="111" t="s">
        <v>81</v>
      </c>
      <c r="E43" s="111" t="s">
        <v>81</v>
      </c>
      <c r="F43" s="111" t="s">
        <v>81</v>
      </c>
    </row>
    <row r="44" spans="1:6" s="112" customFormat="1">
      <c r="A44" s="175" t="s">
        <v>84</v>
      </c>
      <c r="B44" s="175"/>
      <c r="C44" s="113" t="s">
        <v>81</v>
      </c>
      <c r="D44" s="111" t="s">
        <v>81</v>
      </c>
      <c r="E44" s="111" t="s">
        <v>81</v>
      </c>
      <c r="F44" s="111" t="s">
        <v>81</v>
      </c>
    </row>
    <row r="45" spans="1:6" s="112" customFormat="1">
      <c r="A45" s="175" t="s">
        <v>85</v>
      </c>
      <c r="B45" s="175"/>
      <c r="C45" s="113" t="s">
        <v>81</v>
      </c>
      <c r="D45" s="111" t="s">
        <v>81</v>
      </c>
      <c r="E45" s="111" t="s">
        <v>81</v>
      </c>
      <c r="F45" s="111" t="s">
        <v>81</v>
      </c>
    </row>
    <row r="46" spans="1:6" s="59" customFormat="1" ht="24.75" customHeight="1">
      <c r="A46" s="188" t="s">
        <v>59</v>
      </c>
      <c r="B46" s="189"/>
      <c r="C46" s="138">
        <f>'Հավելված N 2 '!G29</f>
        <v>-13100</v>
      </c>
    </row>
    <row r="49" spans="2:2">
      <c r="B49" s="35"/>
    </row>
    <row r="50" spans="2:2">
      <c r="B50" s="35"/>
    </row>
    <row r="51" spans="2:2">
      <c r="B51" s="36"/>
    </row>
  </sheetData>
  <mergeCells count="18">
    <mergeCell ref="A20:B20"/>
    <mergeCell ref="A2:C2"/>
    <mergeCell ref="A3:C3"/>
    <mergeCell ref="A5:C5"/>
    <mergeCell ref="A6:C6"/>
    <mergeCell ref="C17:C19"/>
    <mergeCell ref="A32:C32"/>
    <mergeCell ref="A21:B21"/>
    <mergeCell ref="A23:C23"/>
    <mergeCell ref="A25:C25"/>
    <mergeCell ref="A45:B45"/>
    <mergeCell ref="A46:B46"/>
    <mergeCell ref="C36:C38"/>
    <mergeCell ref="A40:B40"/>
    <mergeCell ref="A41:B41"/>
    <mergeCell ref="A42:B42"/>
    <mergeCell ref="A43:B43"/>
    <mergeCell ref="A44:B44"/>
  </mergeCells>
  <pageMargins left="0.7" right="0.7" top="0.75" bottom="0.75" header="0.3" footer="0.3"/>
  <pageSetup scale="70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Հավելված N 1</vt:lpstr>
      <vt:lpstr>Հավելված N 2 </vt:lpstr>
      <vt:lpstr>Հավելված N 3</vt:lpstr>
      <vt:lpstr>Հավելված N 4</vt:lpstr>
      <vt:lpstr>Հավելված 5</vt:lpstr>
      <vt:lpstr>Հավելված 6</vt:lpstr>
      <vt:lpstr>'Հավելված 5'!Print_Area</vt:lpstr>
      <vt:lpstr>'Հավելված 6'!Print_Area</vt:lpstr>
      <vt:lpstr>'Հավելված N 2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Arpine Martirosyan</dc:creator>
  <cp:keywords>https:/mul2-mta.gov.am/tasks/907212/oneclick/58d70496276d09980032b8774b3466cb654cfadb015ad065d8410b28eb32d527.xlsx?token=224cf6657fbc45667177c2d165acce3e</cp:keywords>
  <cp:lastModifiedBy>Arpine Martirosyan</cp:lastModifiedBy>
  <cp:lastPrinted>2021-12-22T06:02:28Z</cp:lastPrinted>
  <dcterms:created xsi:type="dcterms:W3CDTF">2019-11-13T13:19:06Z</dcterms:created>
  <dcterms:modified xsi:type="dcterms:W3CDTF">2021-12-22T13:24:25Z</dcterms:modified>
</cp:coreProperties>
</file>