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defaultThemeVersion="124226"/>
  <bookViews>
    <workbookView xWindow="0" yWindow="0" windowWidth="20640" windowHeight="11760" activeTab="5"/>
  </bookViews>
  <sheets>
    <sheet name="1" sheetId="1" r:id="rId1"/>
    <sheet name="2" sheetId="10" r:id="rId2"/>
    <sheet name="3" sheetId="3" r:id="rId3"/>
    <sheet name="4" sheetId="11" r:id="rId4"/>
    <sheet name="5-1" sheetId="5" r:id="rId5"/>
    <sheet name="5-2" sheetId="6" r:id="rId6"/>
    <sheet name="6" sheetId="14" r:id="rId7"/>
  </sheets>
  <externalReferences>
    <externalReference r:id="rId8"/>
  </externalReferences>
  <definedNames>
    <definedName name="_xlnm.Print_Area" localSheetId="1">'2'!$A$1:$H$19</definedName>
    <definedName name="_xlnm.Print_Area" localSheetId="2">'3'!$A$1:$G$56</definedName>
    <definedName name="_xlnm.Print_Area" localSheetId="3">'4'!$A$1:$E$23</definedName>
    <definedName name="_xlnm.Print_Area" localSheetId="4">'5-1'!$A$1:$C$60</definedName>
    <definedName name="_xlnm.Print_Area" localSheetId="5">'5-2'!$A$1:$C$57</definedName>
  </definedNames>
  <calcPr calcId="125725"/>
</workbook>
</file>

<file path=xl/calcChain.xml><?xml version="1.0" encoding="utf-8"?>
<calcChain xmlns="http://schemas.openxmlformats.org/spreadsheetml/2006/main">
  <c r="G15" i="14"/>
  <c r="G14"/>
  <c r="G13" s="1"/>
  <c r="G19"/>
  <c r="G18" s="1"/>
  <c r="G12" l="1"/>
  <c r="G10"/>
  <c r="E11" i="10" l="1"/>
  <c r="G11"/>
  <c r="H11"/>
  <c r="E13"/>
  <c r="G16"/>
  <c r="D20" i="11"/>
  <c r="G37" i="3"/>
  <c r="G36"/>
  <c r="G35" s="1"/>
  <c r="F31"/>
  <c r="D19" i="10"/>
  <c r="D18"/>
  <c r="F16"/>
  <c r="F11" s="1"/>
  <c r="D16" l="1"/>
  <c r="G31" i="3"/>
  <c r="G33"/>
  <c r="C20" i="6" l="1"/>
  <c r="B15"/>
  <c r="B16"/>
  <c r="B17"/>
  <c r="B18"/>
  <c r="B14"/>
  <c r="D17" i="11"/>
  <c r="D15" s="1"/>
  <c r="D18" i="1"/>
  <c r="D11" s="1"/>
  <c r="D15" i="10"/>
  <c r="D38" i="1" l="1"/>
  <c r="D10"/>
  <c r="G30" i="3"/>
  <c r="G29" s="1"/>
  <c r="G28" s="1"/>
  <c r="G27" s="1"/>
  <c r="G26" s="1"/>
  <c r="G24" s="1"/>
  <c r="G22" s="1"/>
  <c r="G20" s="1"/>
  <c r="C24" i="5"/>
  <c r="C21" i="6" s="1"/>
  <c r="D18" i="11"/>
  <c r="D31" i="1" l="1"/>
  <c r="C59" i="5"/>
  <c r="D13" i="10"/>
  <c r="D11"/>
  <c r="C41" i="5" l="1"/>
  <c r="C36" i="6" s="1"/>
  <c r="D13" i="11" l="1"/>
  <c r="D11" s="1"/>
  <c r="D9" l="1"/>
  <c r="G9" i="10"/>
  <c r="F9"/>
  <c r="H9"/>
  <c r="E9" l="1"/>
  <c r="D9" s="1"/>
  <c r="D30" i="1" l="1"/>
  <c r="G18" i="3" l="1"/>
  <c r="G16" s="1"/>
  <c r="G14" s="1"/>
  <c r="G12" s="1"/>
  <c r="D9" i="1" l="1"/>
  <c r="G56" i="3" l="1"/>
  <c r="G55" s="1"/>
  <c r="G54" l="1"/>
  <c r="G53" s="1"/>
  <c r="G51" s="1"/>
  <c r="G49" s="1"/>
  <c r="G47" s="1"/>
  <c r="C56" i="6"/>
  <c r="G45" i="3" l="1"/>
  <c r="G43" s="1"/>
  <c r="G41" s="1"/>
  <c r="G39" s="1"/>
  <c r="G10" s="1"/>
</calcChain>
</file>

<file path=xl/sharedStrings.xml><?xml version="1.0" encoding="utf-8"?>
<sst xmlns="http://schemas.openxmlformats.org/spreadsheetml/2006/main" count="350" uniqueCount="175">
  <si>
    <t xml:space="preserve"> Հավելված N 1</t>
  </si>
  <si>
    <t xml:space="preserve">                   -ի N        -Ն որոշման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</si>
  <si>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</si>
  <si>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</si>
  <si>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</si>
  <si>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</si>
  <si>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</si>
  <si>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</si>
  <si>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</si>
  <si>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</si>
  <si>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</si>
  <si>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</si>
  <si>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</si>
  <si>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</si>
  <si>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</si>
  <si>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</si>
  <si>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</si>
  <si>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</si>
  <si>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</si>
  <si>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</si>
  <si>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</si>
  <si>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</si>
  <si>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</si>
  <si>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</si>
  <si>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</si>
  <si>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</si>
  <si>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Հավելված N3
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</si>
  <si>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</si>
  <si>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</si>
  <si>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</si>
  <si>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</si>
  <si>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</si>
  <si>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</si>
  <si>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</si>
  <si>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</si>
  <si>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</si>
  <si>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</si>
  <si>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</si>
  <si>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</si>
  <si>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01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</si>
  <si>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</si>
  <si>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</si>
  <si>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</si>
  <si>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ԸՆԹԱՑԻԿ ԾԱԽՍԵՐ</t>
  </si>
  <si>
    <t xml:space="preserve"> ԱՅԼ  ԾԱԽՍԵՐ</t>
  </si>
  <si>
    <t xml:space="preserve"> Պահուստային միջոցներ</t>
  </si>
  <si>
    <t>Տարի</t>
  </si>
  <si>
    <t>այդ թվում` ըստ կատարողների</t>
  </si>
  <si>
    <t>Աղյուսակ 1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</si>
  <si>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</si>
  <si>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</si>
  <si>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</si>
  <si>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</si>
  <si>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</si>
  <si>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</si>
  <si>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</si>
  <si>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</si>
  <si>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</si>
  <si>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</si>
  <si>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</si>
  <si>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</si>
  <si>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</si>
  <si>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Միջոցառումն իրականացնողի անվանումը </t>
  </si>
  <si>
    <t>Աղյուսակ 9.47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</si>
  <si>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</si>
  <si>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</si>
  <si>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</si>
  <si>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</si>
  <si>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</si>
  <si>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</si>
  <si>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>Աղյուսակ 2</t>
  </si>
  <si>
    <t xml:space="preserve"> ՀՀ  տարածքային կառավարման և ենթակառուցվածքների նախարարության ջրային կոմիտե </t>
  </si>
  <si>
    <t>Աղյուսակ 9.1.58</t>
  </si>
  <si>
    <t>ՀՀ կառավարության 2021 թվականի</t>
  </si>
  <si>
    <t xml:space="preserve"> ԸՆԴԱՄԵՆԸ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</si>
  <si>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</si>
  <si>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</si>
  <si>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</si>
  <si>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</si>
  <si>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</si>
  <si>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</si>
  <si>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</si>
  <si>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</si>
  <si>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</si>
  <si>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</si>
  <si>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 xml:space="preserve"> Պետական մարմինների կողմից օգտագործվող ոչ ֆինանսական ակտիվների հետ գործառնություններ</t>
  </si>
  <si>
    <t>Հավելված N 2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</si>
  <si>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</si>
  <si>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</si>
  <si>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</si>
  <si>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</si>
  <si>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</si>
  <si>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</si>
  <si>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</si>
  <si>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</si>
  <si>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</si>
  <si>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</si>
  <si>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</si>
  <si>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</si>
  <si>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</si>
  <si>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</si>
  <si>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</si>
  <si>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</si>
  <si>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</si>
  <si>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ՀՀ տարածքային կառավարման և ենթակառուցվածքների նախարարության  ջրային կոմիտե</t>
  </si>
  <si>
    <t>Աղյուսակ 9.8</t>
  </si>
  <si>
    <t xml:space="preserve">Աղյուսակ 9.1.26 </t>
  </si>
  <si>
    <t xml:space="preserve"> 1004 </t>
  </si>
  <si>
    <t>Ցուցանիշների փոփոխությունը (ավելացումները նշված են դրական նշանով)</t>
  </si>
  <si>
    <t xml:space="preserve"> Ակտիվն օգտագործող կազմակերպության(ների) անվանում(ները)՛ </t>
  </si>
  <si>
    <t>Ցուցանիշների փոփոխությունը (նվազեցումները նշված են փակագծերում)</t>
  </si>
  <si>
    <t>Ցուցանիշների փոփոխությունը                                (նվազեցումները նշված են  փակագծերում)</t>
  </si>
  <si>
    <t>Ցուցանիշների փոփոխությունը   (ավելացումները նշված են դրական նշանով)</t>
  </si>
  <si>
    <t xml:space="preserve"> Ոռոգման համակարգերի հիմնանորոգում</t>
  </si>
  <si>
    <t>Ոռոգման համակարգերի հիմնանորոգում</t>
  </si>
  <si>
    <t>ՀՀ Կոտայքի մարզիԳեղարդալճի ինքնահոս համակարգի չավարտված աշխատանքների իրականացում</t>
  </si>
  <si>
    <t xml:space="preserve"> - Շենքերի և շինությունների շինարարություն</t>
  </si>
  <si>
    <t>այդ թվում` ըստ ուղղությունների</t>
  </si>
  <si>
    <t>ՀՀ ՏԿԵՆ ջրային կոմիտե</t>
  </si>
  <si>
    <t>Կառուցվող ջրագիծ,մ</t>
  </si>
  <si>
    <t>Փոքր և միջին ջրամբարների կառուցման աշխատանքներ</t>
  </si>
  <si>
    <t>Փոքր և միջին ջրամբարների կառուցման նախագծերի և աշխատանքների  ձեռքբերում</t>
  </si>
  <si>
    <t>Պետական մարմինների կողմից օգտագործվող ոչ ֆինանսական ակտիվների հետ գործառնություններ</t>
  </si>
  <si>
    <t xml:space="preserve">«ՀԱՅԱՍՏԱՆԻ ՀԱՆՐԱՊԵՏՈՒԹՅԱՆ 2021 ԹՎԱԿԱՆԻ ՊԵՏԱԿԱՆ ԲՅՈՒՋԵԻ ՄԱՍԻՆ»  ՕՐԵՆՔԻ N 1 ՀԱՎԵԼՎԱԾԻ N 2 ԱՂՅՈՒՍԱԿՈՒՄ ԿԱՏԱՐՎՈՂ ՎԵՐԱԲԱՇԽՈՒՄԸ, ՓՈՓՈԽՈՒԹՅՈՒՆՆԵՐԸ ԵՎ ՀԱՅԱՍՏԱՆԻ ՀԱՆՐԱՊԵՏՈՒԹՅԱՆ ԿԱՌԱՎԱՐՈՒԹՅԱՆ 2020 ԹՎԱԿԱՆԻ ԴԵԿՏԵՄԲԵՐԻ 30-Ի  N 2215-Ն ՈՐՈՇՄԱՆ N 5 ՀԱՎԵԼՎԱԾԻ  N 1 ԱՂՅՈՒՍԱԿՈՒՄ ԿԱՏԱՐՎՈՂ ՓՈՓՈԽՈՒԹՅՈՒՆՆԵՐԸ </t>
  </si>
  <si>
    <t>ՀՀ Գեղարքունիքի մարզի Արգիճիի ջրամբարի կառուցման  նախագծանախահաշվային փաստաթղթերի ձեռքբերում</t>
  </si>
  <si>
    <t>ՀՀ Գեղարքունիքի մարզի  Աստղաձորի ջրամբարի կառուցման  նախագծանախահաշվային փաստաթղթերի ձեռքբերում</t>
  </si>
  <si>
    <t xml:space="preserve"> ԱՅԼ ՀԻՄՆԱԿԱՆ ՄԻՋՈՑՆԵՐ</t>
  </si>
  <si>
    <t xml:space="preserve"> - Նախագծահետազոտական ծախսեր</t>
  </si>
  <si>
    <t xml:space="preserve"> Պետական մարմինների կողմից օգտագործվող ոչ ֆինանսական ակտիվների հետ գործառնություններ </t>
  </si>
  <si>
    <t>Նախագծանախահաշվային փաստաթղթեր, հատ</t>
  </si>
  <si>
    <t>Նախագծվող Արգիճիի ջրամբարի ծավալը, մլն մ3</t>
  </si>
  <si>
    <t>Նախագծվող Աստղաձորի ջրամբարի ծավալը, մլն մ3</t>
  </si>
  <si>
    <t>Արգիճիի ջրամբարի նախագծման աշխատանքների իրականացման ժամկետ, ամիս</t>
  </si>
  <si>
    <t>Աստղաձորի ջրամբարի նախագծման աշխատանքների իրականացման ժամկետ, ամիս</t>
  </si>
  <si>
    <t xml:space="preserve"> Հավելված N 5</t>
  </si>
  <si>
    <t>Հավելված  N 6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</si>
  <si>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</si>
  <si>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</si>
  <si>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</si>
  <si>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</si>
  <si>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</si>
  <si>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</si>
  <si>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</si>
  <si>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</si>
  <si>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</si>
  <si>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Բաժին N 04</t>
  </si>
  <si>
    <t>Խումբ N 02</t>
  </si>
  <si>
    <t>Դաս N 04</t>
  </si>
  <si>
    <t>Ոռոգում</t>
  </si>
  <si>
    <t>ՄԱՍ II ԱՇԽԱՏԱՆՔՆԵՐ</t>
  </si>
  <si>
    <t>դրամ</t>
  </si>
  <si>
    <t>1004  31013</t>
  </si>
  <si>
    <t>ՄԱՍ III ԾԱՌԱՅՈՒԹՅՈՒՆՆԵՐ</t>
  </si>
  <si>
    <t>71241200/502</t>
  </si>
  <si>
    <t>նախագծերի պատրաստում, ծախսերի գնահատում</t>
  </si>
  <si>
    <t>ԳՀ</t>
  </si>
  <si>
    <t>71241200/503</t>
  </si>
  <si>
    <t>1004  31002</t>
  </si>
  <si>
    <t>45231126/1</t>
  </si>
  <si>
    <t>ոռոգման խողովակաշարերի կառուցման աշխատանքներ</t>
  </si>
  <si>
    <t>ՀԲՄ</t>
  </si>
  <si>
    <t>71351540/10</t>
  </si>
  <si>
    <t>Տեխնիկական հսկողության ծառայություններ</t>
  </si>
  <si>
    <t>Հեղինակային հսկողության ծառայություններ</t>
  </si>
  <si>
    <t>ՄԱ</t>
  </si>
  <si>
    <t>98111140/2</t>
  </si>
  <si>
    <t>Ցուցանիշների փոփոխությունը (նվազեցումները նշված են փակագծերում)</t>
  </si>
  <si>
    <t>(հազ. դրամ)</t>
  </si>
  <si>
    <t>Ցուցանիշների փոփոխությունը (Նվազեցումները նշված են փակագծերում)</t>
  </si>
  <si>
    <t>«ՀԱՅԱՍՏԱՆԻ ՀԱՆՐԱՊԵՏՈՒԹՅԱՆ 2021 ԹՎԱԿԱՆԻ ՊԵՏԱԿԱՆ ԲՅՈՒՋԵԻ ՄԱՍԻՆ» ՕՐԵՆՔԻ N 1 ՀԱՎԵԼՎԱԾԻ N 3 ԱՂՅՈՒՍԱԿՈՒՄ ԿԱՏԱՐՎՈՂ  ՓՈՓՈԽՈՒԹՅՈՒՆՆԵՐԸ</t>
  </si>
  <si>
    <t xml:space="preserve"> ՀԱՅԱՍՏԱՆԻ ՀԱՆՐԱՊԵՏՈՒԹՅԱՆ ԿԱՌԱՎԱՐՈՒԹՅԱՆ 2020 ԹՎԱԿԱՆԻ ԴԵԿՏԵՄԲԵՐԻ 30-Ի N 2215-Ն ՈՐՈՇՄԱՆ N 3 ԵՎ N 4 ՀԱՎԵԼՎԱԾՆԵՐՈՒՄ ԿԱՏԱՐՎՈՂ ՓՈՓՈԽՈՒԹՅՈՒՆՆԵՐԸ </t>
  </si>
  <si>
    <t xml:space="preserve"> ՀԱՅԱՍՏԱՆԻ ՀԱՆՐԱՊԵՏՈՒԹՅԱՆ ԿԱՌԱՎԱՐՈՒԹՅԱՆ 2020 ԹՎԱԿԱՆԻ ԴԵԿՏԵՄԲԵՐԻ 30-Ի N 2215-Ն ՈՐՈՇՄԱՆ N 5 ՀԱՎԵԼՎԱԾԻ N 2 ԱՂՅՈՒՍԱԿՈՒՄ ԿԱՏԱՐՎՈՂ ՓՈՓՈԽՈՒԹՅՈՒՆՆԵՐԸ </t>
  </si>
  <si>
    <t xml:space="preserve">ՀԱՅԱՍՏԱՆԻ ՀԱՆՐԱՊԵՏՈՒԹՅԱՆ ԿԱՌԱՎԱՐՈՒԹՅԱՆ 2020 ԹՎԱԿԱՆԻ ԴԵԿՏԵՄԲԵՐԻ 30-Ի N 2215-Ն ՈՐՈՇՄԱՆ N 9 ՀԱՎԵԼՎԱԾԻ  N 9.8 ԵՎ N 9.47 ԱՂՅՈՒՍԱԿՆԵՐՈՒՄ ԿԱՏԱՐՎՈՂ ՓՈՓՈԽՈՒԹՅՈՒՆՆԵՐԸ </t>
  </si>
  <si>
    <t xml:space="preserve">ՀԱՅԱՍՏԱՆԻ ՀԱՆՐԱՊԵՏՈՒԹՅԱՆ ԿԱՌԱՎԱՐՈՒԹՅԱՆ 2020 ԹՎԱԿԱՆԻ ԴԵԿՏԵՄԲԵՐԻ 30-Ի N 2215-Ն ՈՐՈՇՄԱՆ N 9.1 ՀԱՎԵԼՎԱԾԻ  N 9.1.26 ԵՎ N 9.1.58 ԱՂՅՈՒՍԱԿՆԵՐՈՒՄ ԿԱՏԱՐՎՈՂ ՓՈՓՈԽՈՒԹՅՈՒՆՆԵՐԸ </t>
  </si>
  <si>
    <t xml:space="preserve"> ՀԱՅԱՍՏԱՆԻ ՀԱՆՐԱՊԵՏՈՒԹՅԱՆ ԿԱՌԱՎԱՐՈՒԹՅԱՆ 2020 ԹՎԱԿԱՆԻ ԴԵԿՏԵՄԲԵՐԻ 30-Ի N 2215-Ն ՈՐՈՇՄԱՆ N 10 ՀԱՎԵԼՎԱԾՈՒՄ ԿԱՏԱՐՎՈՂ ՓՈՓՈԽՈՒԹՅՈՒՆՆԵՐԸ </t>
  </si>
</sst>
</file>

<file path=xl/styles.xml><?xml version="1.0" encoding="utf-8"?>
<styleSheet xmlns="http://schemas.openxmlformats.org/spreadsheetml/2006/main">
  <numFmts count="11">
    <numFmt numFmtId="43" formatCode="_-* #,##0.00\ _դ_ր_._-;\-* #,##0.00\ _դ_ր_._-;_-* &quot;-&quot;??\ _դ_ր_._-;_-@_-"/>
    <numFmt numFmtId="164" formatCode="_(* #,##0.00_);_(* \(#,##0.00\);_(* &quot;-&quot;??_);_(@_)"/>
    <numFmt numFmtId="165" formatCode="_-* #,##0.00_р_._-;\-* #,##0.00_р_._-;_-* &quot;-&quot;??_р_._-;_-@_-"/>
    <numFmt numFmtId="166" formatCode="##,##0.0;\(##,##0.0\);\-"/>
    <numFmt numFmtId="167" formatCode="#,##0.0_);\(#,##0.0\)"/>
    <numFmt numFmtId="168" formatCode="#,##0.0"/>
    <numFmt numFmtId="169" formatCode="0.0"/>
    <numFmt numFmtId="170" formatCode="_(* #,##0.0_);_(* \(#,##0.0\);_(* &quot;-&quot;??_);_(@_)"/>
    <numFmt numFmtId="171" formatCode="#,##0.000_);\(#,##0.000\)"/>
    <numFmt numFmtId="172" formatCode="##,##0.00;\(##,##0.00\);\-"/>
    <numFmt numFmtId="173" formatCode="##,##0;\(##,##0\);\-"/>
  </numFmts>
  <fonts count="60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0"/>
      <name val="Times Armenian"/>
      <family val="1"/>
    </font>
    <font>
      <b/>
      <sz val="8"/>
      <name val="GHEA Grapalat"/>
      <family val="2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b/>
      <sz val="11"/>
      <name val="GHEA Grapalat"/>
      <family val="2"/>
    </font>
    <font>
      <i/>
      <sz val="12"/>
      <name val="GHEA Grapalat"/>
      <family val="2"/>
    </font>
    <font>
      <i/>
      <sz val="11"/>
      <name val="GHEA Grapalat"/>
      <family val="3"/>
    </font>
    <font>
      <sz val="12"/>
      <name val="GHEA Grapalat"/>
      <family val="3"/>
    </font>
    <font>
      <b/>
      <sz val="12"/>
      <name val="GHEA Grapalat"/>
      <family val="2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b/>
      <sz val="9"/>
      <name val="GHEA Grapalat"/>
      <family val="3"/>
    </font>
    <font>
      <sz val="11"/>
      <color indexed="8"/>
      <name val="GHEA Grapalat"/>
      <family val="3"/>
    </font>
    <font>
      <b/>
      <sz val="9"/>
      <name val="GHEA Grapalat"/>
      <family val="2"/>
    </font>
    <font>
      <sz val="14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i/>
      <sz val="8"/>
      <name val="GHEA Grapalat"/>
      <family val="3"/>
    </font>
    <font>
      <sz val="10"/>
      <name val="GHEA Grapalat"/>
      <family val="2"/>
    </font>
    <font>
      <i/>
      <sz val="10"/>
      <name val="GHEA Grapalat"/>
      <family val="2"/>
    </font>
    <font>
      <sz val="8"/>
      <color rgb="FFFF0000"/>
      <name val="GHEA Grapalat"/>
      <family val="2"/>
    </font>
    <font>
      <sz val="10"/>
      <color indexed="8"/>
      <name val="GHEA Grapalat"/>
      <family val="3"/>
    </font>
    <font>
      <sz val="8"/>
      <name val="GHEA Grapalat"/>
      <family val="3"/>
    </font>
    <font>
      <sz val="11"/>
      <color rgb="FFFF0000"/>
      <name val="GHEA Grapalat"/>
      <family val="3"/>
    </font>
    <font>
      <sz val="12"/>
      <color rgb="FFFF0000"/>
      <name val="GHEA Grapalat"/>
      <family val="3"/>
    </font>
    <font>
      <sz val="8"/>
      <color rgb="FFFF0000"/>
      <name val="GHEA Grapalat"/>
      <family val="3"/>
    </font>
    <font>
      <b/>
      <sz val="11"/>
      <color rgb="FFFF0000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5F5F5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/>
      <right style="thin">
        <color indexed="64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56">
    <xf numFmtId="0" fontId="0" fillId="0" borderId="0">
      <alignment horizontal="left" vertical="top" wrapText="1"/>
    </xf>
    <xf numFmtId="43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5" fontId="18" fillId="0" borderId="0" applyFont="0" applyFill="0" applyBorder="0" applyAlignment="0" applyProtection="0">
      <alignment horizontal="left" vertical="top" wrapText="1"/>
    </xf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0" fontId="23" fillId="0" borderId="0">
      <alignment vertical="center"/>
    </xf>
    <xf numFmtId="166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21" fillId="0" borderId="0"/>
  </cellStyleXfs>
  <cellXfs count="372">
    <xf numFmtId="0" fontId="0" fillId="0" borderId="0" xfId="0">
      <alignment horizontal="left" vertical="top" wrapText="1"/>
    </xf>
    <xf numFmtId="0" fontId="27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5" fillId="0" borderId="0" xfId="49" applyFont="1" applyFill="1" applyAlignment="1">
      <alignment vertical="center"/>
    </xf>
    <xf numFmtId="169" fontId="25" fillId="0" borderId="0" xfId="50" applyNumberFormat="1" applyFont="1" applyFill="1" applyBorder="1" applyAlignment="1">
      <alignment horizontal="left" vertical="center" wrapText="1"/>
    </xf>
    <xf numFmtId="170" fontId="39" fillId="0" borderId="0" xfId="43" applyNumberFormat="1" applyFont="1" applyFill="1" applyBorder="1" applyAlignment="1">
      <alignment horizontal="right" vertical="center"/>
    </xf>
    <xf numFmtId="0" fontId="25" fillId="0" borderId="0" xfId="49" applyFont="1" applyFill="1" applyBorder="1" applyAlignment="1">
      <alignment horizontal="left" vertical="center"/>
    </xf>
    <xf numFmtId="0" fontId="39" fillId="33" borderId="0" xfId="0" applyFont="1" applyFill="1" applyBorder="1" applyAlignment="1">
      <alignment horizontal="right"/>
    </xf>
    <xf numFmtId="0" fontId="39" fillId="0" borderId="0" xfId="45" applyFont="1" applyFill="1" applyAlignment="1">
      <alignment horizontal="right" vertical="center"/>
    </xf>
    <xf numFmtId="0" fontId="39" fillId="0" borderId="0" xfId="0" applyFont="1" applyAlignment="1">
      <alignment horizontal="right"/>
    </xf>
    <xf numFmtId="0" fontId="29" fillId="0" borderId="0" xfId="0" applyFont="1" applyAlignment="1">
      <alignment horizontal="center" vertical="center" wrapText="1"/>
    </xf>
    <xf numFmtId="0" fontId="26" fillId="33" borderId="20" xfId="0" applyFont="1" applyFill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top" wrapText="1"/>
    </xf>
    <xf numFmtId="0" fontId="26" fillId="33" borderId="21" xfId="0" applyFont="1" applyFill="1" applyBorder="1" applyAlignment="1">
      <alignment horizontal="center" vertical="center" wrapText="1"/>
    </xf>
    <xf numFmtId="0" fontId="38" fillId="0" borderId="14" xfId="0" applyFont="1" applyBorder="1" applyAlignment="1">
      <alignment horizontal="left" vertical="top" wrapText="1"/>
    </xf>
    <xf numFmtId="0" fontId="39" fillId="33" borderId="11" xfId="0" applyFont="1" applyFill="1" applyBorder="1" applyAlignment="1">
      <alignment horizontal="left" vertical="top" wrapText="1"/>
    </xf>
    <xf numFmtId="0" fontId="25" fillId="33" borderId="11" xfId="0" applyFont="1" applyFill="1" applyBorder="1" applyAlignment="1">
      <alignment horizontal="left" vertical="top" wrapText="1"/>
    </xf>
    <xf numFmtId="0" fontId="25" fillId="33" borderId="21" xfId="0" applyFont="1" applyFill="1" applyBorder="1" applyAlignment="1">
      <alignment horizontal="left" vertical="top" wrapText="1"/>
    </xf>
    <xf numFmtId="0" fontId="25" fillId="33" borderId="22" xfId="0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 applyProtection="1">
      <alignment horizontal="left" vertical="top" wrapText="1"/>
    </xf>
    <xf numFmtId="0" fontId="25" fillId="0" borderId="21" xfId="0" applyFont="1" applyBorder="1">
      <alignment horizontal="left" vertical="top" wrapText="1"/>
    </xf>
    <xf numFmtId="0" fontId="25" fillId="0" borderId="21" xfId="0" applyFont="1" applyFill="1" applyBorder="1" applyAlignment="1">
      <alignment horizontal="left" vertical="top" wrapText="1"/>
    </xf>
    <xf numFmtId="166" fontId="25" fillId="0" borderId="21" xfId="51" applyNumberFormat="1" applyFont="1" applyFill="1" applyBorder="1" applyAlignment="1">
      <alignment horizontal="right" vertical="top"/>
    </xf>
    <xf numFmtId="0" fontId="25" fillId="0" borderId="21" xfId="0" applyFont="1" applyFill="1" applyBorder="1">
      <alignment horizontal="left" vertical="top" wrapText="1"/>
    </xf>
    <xf numFmtId="0" fontId="39" fillId="33" borderId="21" xfId="0" applyFont="1" applyFill="1" applyBorder="1" applyAlignment="1">
      <alignment horizontal="left" vertical="top" wrapText="1"/>
    </xf>
    <xf numFmtId="0" fontId="25" fillId="33" borderId="24" xfId="0" applyFont="1" applyFill="1" applyBorder="1" applyAlignment="1">
      <alignment horizontal="left" vertical="top" wrapText="1"/>
    </xf>
    <xf numFmtId="0" fontId="25" fillId="33" borderId="25" xfId="0" applyFont="1" applyFill="1" applyBorder="1" applyAlignment="1">
      <alignment horizontal="left" vertical="top" wrapText="1"/>
    </xf>
    <xf numFmtId="0" fontId="25" fillId="0" borderId="11" xfId="0" applyFont="1" applyBorder="1" applyAlignment="1">
      <alignment horizontal="left" vertical="top" wrapText="1"/>
    </xf>
    <xf numFmtId="0" fontId="25" fillId="0" borderId="22" xfId="0" applyFont="1" applyBorder="1" applyAlignment="1">
      <alignment horizontal="left" vertical="top" wrapText="1"/>
    </xf>
    <xf numFmtId="0" fontId="25" fillId="0" borderId="21" xfId="0" applyFont="1" applyBorder="1" applyAlignment="1">
      <alignment horizontal="left" vertical="top" wrapText="1"/>
    </xf>
    <xf numFmtId="0" fontId="25" fillId="33" borderId="15" xfId="0" applyFont="1" applyFill="1" applyBorder="1" applyAlignment="1">
      <alignment horizontal="left" vertical="top" wrapText="1"/>
    </xf>
    <xf numFmtId="0" fontId="39" fillId="0" borderId="11" xfId="0" applyFont="1" applyFill="1" applyBorder="1" applyAlignment="1">
      <alignment horizontal="left" vertical="top" wrapText="1"/>
    </xf>
    <xf numFmtId="0" fontId="34" fillId="0" borderId="21" xfId="0" applyFont="1" applyFill="1" applyBorder="1">
      <alignment horizontal="left" vertical="top" wrapText="1"/>
    </xf>
    <xf numFmtId="0" fontId="34" fillId="0" borderId="21" xfId="0" applyFont="1" applyBorder="1">
      <alignment horizontal="left" vertical="top" wrapText="1"/>
    </xf>
    <xf numFmtId="167" fontId="35" fillId="33" borderId="21" xfId="0" applyNumberFormat="1" applyFont="1" applyFill="1" applyBorder="1" applyAlignment="1">
      <alignment horizontal="center" vertical="center" wrapText="1"/>
    </xf>
    <xf numFmtId="0" fontId="25" fillId="0" borderId="0" xfId="0" applyFont="1" applyAlignment="1"/>
    <xf numFmtId="0" fontId="26" fillId="33" borderId="0" xfId="0" applyFont="1" applyFill="1" applyAlignment="1">
      <alignment vertical="center" wrapText="1"/>
    </xf>
    <xf numFmtId="0" fontId="39" fillId="33" borderId="0" xfId="45" applyFont="1" applyFill="1" applyAlignment="1">
      <alignment horizontal="right" vertical="center"/>
    </xf>
    <xf numFmtId="0" fontId="39" fillId="33" borderId="0" xfId="45" applyFont="1" applyFill="1" applyAlignment="1">
      <alignment vertical="center"/>
    </xf>
    <xf numFmtId="0" fontId="25" fillId="0" borderId="11" xfId="0" applyFont="1" applyBorder="1" applyAlignment="1">
      <alignment horizontal="center" vertical="top" wrapText="1"/>
    </xf>
    <xf numFmtId="0" fontId="25" fillId="0" borderId="27" xfId="0" applyFont="1" applyBorder="1" applyAlignment="1">
      <alignment horizontal="left" vertical="top" wrapText="1"/>
    </xf>
    <xf numFmtId="0" fontId="39" fillId="0" borderId="27" xfId="0" applyFont="1" applyBorder="1" applyAlignment="1">
      <alignment horizontal="left" vertical="top" wrapText="1"/>
    </xf>
    <xf numFmtId="0" fontId="27" fillId="33" borderId="0" xfId="0" applyFont="1" applyFill="1" applyAlignment="1">
      <alignment horizontal="left" vertical="top" wrapText="1"/>
    </xf>
    <xf numFmtId="0" fontId="25" fillId="0" borderId="0" xfId="0" applyFont="1" applyFill="1" applyAlignment="1"/>
    <xf numFmtId="49" fontId="39" fillId="33" borderId="11" xfId="0" applyNumberFormat="1" applyFont="1" applyFill="1" applyBorder="1" applyAlignment="1">
      <alignment horizontal="left" vertical="top" wrapText="1"/>
    </xf>
    <xf numFmtId="0" fontId="25" fillId="33" borderId="0" xfId="49" applyFont="1" applyFill="1" applyAlignment="1">
      <alignment vertical="center"/>
    </xf>
    <xf numFmtId="169" fontId="25" fillId="33" borderId="0" xfId="50" applyNumberFormat="1" applyFont="1" applyFill="1" applyBorder="1" applyAlignment="1">
      <alignment horizontal="left" vertical="center" wrapText="1"/>
    </xf>
    <xf numFmtId="0" fontId="25" fillId="33" borderId="0" xfId="49" applyFont="1" applyFill="1" applyBorder="1" applyAlignment="1">
      <alignment horizontal="left" vertical="center"/>
    </xf>
    <xf numFmtId="0" fontId="27" fillId="33" borderId="0" xfId="0" applyFont="1" applyFill="1" applyBorder="1" applyAlignment="1">
      <alignment horizontal="left" vertical="top" wrapText="1"/>
    </xf>
    <xf numFmtId="0" fontId="40" fillId="33" borderId="0" xfId="0" applyFont="1" applyFill="1" applyBorder="1" applyAlignment="1">
      <alignment horizontal="left" vertical="top" wrapText="1"/>
    </xf>
    <xf numFmtId="0" fontId="37" fillId="33" borderId="21" xfId="0" applyFont="1" applyFill="1" applyBorder="1" applyAlignment="1">
      <alignment horizontal="left" vertical="top" wrapText="1"/>
    </xf>
    <xf numFmtId="0" fontId="34" fillId="0" borderId="21" xfId="0" applyFont="1" applyBorder="1" applyAlignment="1">
      <alignment horizontal="left" vertical="top" wrapText="1"/>
    </xf>
    <xf numFmtId="0" fontId="39" fillId="0" borderId="21" xfId="0" applyFont="1" applyBorder="1" applyAlignment="1">
      <alignment horizontal="left" vertical="top" wrapText="1"/>
    </xf>
    <xf numFmtId="0" fontId="33" fillId="33" borderId="21" xfId="0" applyFont="1" applyFill="1" applyBorder="1" applyAlignment="1">
      <alignment horizontal="left" vertical="top" wrapText="1"/>
    </xf>
    <xf numFmtId="167" fontId="35" fillId="33" borderId="24" xfId="0" applyNumberFormat="1" applyFont="1" applyFill="1" applyBorder="1" applyAlignment="1">
      <alignment horizontal="center" vertical="center" wrapText="1"/>
    </xf>
    <xf numFmtId="0" fontId="42" fillId="33" borderId="0" xfId="0" applyFont="1" applyFill="1" applyAlignment="1">
      <alignment horizontal="right" vertical="top" wrapText="1"/>
    </xf>
    <xf numFmtId="0" fontId="0" fillId="33" borderId="0" xfId="0" applyFont="1" applyFill="1" applyAlignment="1">
      <alignment horizontal="left" vertical="top" wrapText="1"/>
    </xf>
    <xf numFmtId="0" fontId="41" fillId="33" borderId="0" xfId="0" applyFont="1" applyFill="1" applyAlignment="1">
      <alignment vertical="top"/>
    </xf>
    <xf numFmtId="0" fontId="30" fillId="33" borderId="0" xfId="0" applyFont="1" applyFill="1" applyAlignment="1">
      <alignment horizontal="left" vertical="top" wrapText="1"/>
    </xf>
    <xf numFmtId="0" fontId="32" fillId="33" borderId="11" xfId="0" applyFont="1" applyFill="1" applyBorder="1" applyAlignment="1">
      <alignment horizontal="left" vertical="top" wrapText="1"/>
    </xf>
    <xf numFmtId="0" fontId="31" fillId="33" borderId="11" xfId="0" applyFont="1" applyFill="1" applyBorder="1" applyAlignment="1">
      <alignment horizontal="left" vertical="top" wrapText="1"/>
    </xf>
    <xf numFmtId="0" fontId="30" fillId="33" borderId="15" xfId="0" applyFont="1" applyFill="1" applyBorder="1" applyAlignment="1">
      <alignment vertical="top" wrapText="1"/>
    </xf>
    <xf numFmtId="0" fontId="32" fillId="33" borderId="15" xfId="0" applyFont="1" applyFill="1" applyBorder="1" applyAlignment="1">
      <alignment vertical="top" wrapText="1"/>
    </xf>
    <xf numFmtId="0" fontId="30" fillId="33" borderId="11" xfId="0" applyFont="1" applyFill="1" applyBorder="1">
      <alignment horizontal="left" vertical="top" wrapText="1"/>
    </xf>
    <xf numFmtId="167" fontId="30" fillId="33" borderId="11" xfId="0" applyNumberFormat="1" applyFont="1" applyFill="1" applyBorder="1" applyAlignment="1">
      <alignment horizontal="center" vertical="center" wrapText="1"/>
    </xf>
    <xf numFmtId="167" fontId="25" fillId="33" borderId="24" xfId="0" applyNumberFormat="1" applyFont="1" applyFill="1" applyBorder="1" applyAlignment="1">
      <alignment horizontal="right" vertical="top" wrapText="1"/>
    </xf>
    <xf numFmtId="49" fontId="39" fillId="33" borderId="26" xfId="0" applyNumberFormat="1" applyFont="1" applyFill="1" applyBorder="1" applyAlignment="1">
      <alignment horizontal="left" vertical="top" wrapText="1"/>
    </xf>
    <xf numFmtId="0" fontId="25" fillId="33" borderId="13" xfId="0" applyFont="1" applyFill="1" applyBorder="1" applyAlignment="1">
      <alignment horizontal="left" vertical="top" wrapText="1"/>
    </xf>
    <xf numFmtId="49" fontId="39" fillId="33" borderId="13" xfId="0" applyNumberFormat="1" applyFont="1" applyFill="1" applyBorder="1" applyAlignment="1">
      <alignment horizontal="left" vertical="top" wrapText="1"/>
    </xf>
    <xf numFmtId="0" fontId="25" fillId="0" borderId="24" xfId="0" applyFont="1" applyFill="1" applyBorder="1">
      <alignment horizontal="left" vertical="top" wrapText="1"/>
    </xf>
    <xf numFmtId="0" fontId="25" fillId="0" borderId="21" xfId="44" applyFont="1" applyFill="1" applyBorder="1" applyAlignment="1">
      <alignment horizontal="left" vertical="top" wrapText="1"/>
    </xf>
    <xf numFmtId="0" fontId="25" fillId="0" borderId="0" xfId="0" applyFont="1" applyFill="1">
      <alignment horizontal="left" vertical="top" wrapText="1"/>
    </xf>
    <xf numFmtId="0" fontId="39" fillId="0" borderId="21" xfId="0" applyFont="1" applyFill="1" applyBorder="1" applyAlignment="1">
      <alignment horizontal="left" vertical="top" wrapText="1"/>
    </xf>
    <xf numFmtId="0" fontId="25" fillId="0" borderId="20" xfId="0" applyFont="1" applyFill="1" applyBorder="1">
      <alignment horizontal="left" vertical="top" wrapText="1"/>
    </xf>
    <xf numFmtId="0" fontId="43" fillId="0" borderId="21" xfId="0" applyFont="1" applyFill="1" applyBorder="1" applyAlignment="1">
      <alignment horizontal="left" vertical="top" wrapText="1"/>
    </xf>
    <xf numFmtId="0" fontId="34" fillId="0" borderId="21" xfId="0" applyFont="1" applyFill="1" applyBorder="1" applyAlignment="1">
      <alignment horizontal="left" vertical="top" wrapText="1"/>
    </xf>
    <xf numFmtId="0" fontId="30" fillId="33" borderId="13" xfId="0" applyFont="1" applyFill="1" applyBorder="1" applyAlignment="1">
      <alignment horizontal="left" vertical="top" wrapText="1"/>
    </xf>
    <xf numFmtId="0" fontId="25" fillId="0" borderId="27" xfId="0" applyFont="1" applyBorder="1" applyAlignment="1">
      <alignment horizontal="left" vertical="top" wrapText="1"/>
    </xf>
    <xf numFmtId="0" fontId="37" fillId="0" borderId="21" xfId="0" applyFont="1" applyBorder="1" applyAlignment="1">
      <alignment horizontal="left" vertical="center" wrapText="1"/>
    </xf>
    <xf numFmtId="166" fontId="37" fillId="0" borderId="27" xfId="51" applyNumberFormat="1" applyFont="1" applyBorder="1" applyAlignment="1">
      <alignment horizontal="right" vertical="center"/>
    </xf>
    <xf numFmtId="0" fontId="37" fillId="0" borderId="0" xfId="0" applyFont="1" applyAlignment="1">
      <alignment horizontal="left" vertical="center" wrapText="1"/>
    </xf>
    <xf numFmtId="0" fontId="44" fillId="0" borderId="0" xfId="0" applyFont="1" applyAlignment="1">
      <alignment horizontal="left" vertical="center" wrapText="1"/>
    </xf>
    <xf numFmtId="0" fontId="25" fillId="33" borderId="11" xfId="0" applyFont="1" applyFill="1" applyBorder="1" applyAlignment="1">
      <alignment horizontal="right" vertical="top" wrapText="1"/>
    </xf>
    <xf numFmtId="0" fontId="31" fillId="33" borderId="21" xfId="0" applyFont="1" applyFill="1" applyBorder="1" applyAlignment="1">
      <alignment horizontal="left" vertical="top" wrapText="1"/>
    </xf>
    <xf numFmtId="0" fontId="30" fillId="33" borderId="25" xfId="0" applyFont="1" applyFill="1" applyBorder="1" applyAlignment="1">
      <alignment horizontal="left" vertical="top" wrapText="1"/>
    </xf>
    <xf numFmtId="0" fontId="39" fillId="33" borderId="0" xfId="45" applyFont="1" applyFill="1" applyAlignment="1">
      <alignment horizontal="right" vertical="center"/>
    </xf>
    <xf numFmtId="2" fontId="29" fillId="33" borderId="0" xfId="0" applyNumberFormat="1" applyFont="1" applyFill="1" applyAlignment="1">
      <alignment horizontal="right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33" borderId="21" xfId="0" applyFont="1" applyFill="1" applyBorder="1" applyAlignment="1">
      <alignment horizontal="center" vertical="center" wrapText="1"/>
    </xf>
    <xf numFmtId="166" fontId="39" fillId="0" borderId="21" xfId="51" applyNumberFormat="1" applyFont="1" applyFill="1" applyBorder="1" applyAlignment="1">
      <alignment horizontal="right" vertical="top"/>
    </xf>
    <xf numFmtId="0" fontId="39" fillId="0" borderId="14" xfId="0" applyFont="1" applyBorder="1" applyAlignment="1">
      <alignment horizontal="left" vertical="top" wrapText="1"/>
    </xf>
    <xf numFmtId="2" fontId="38" fillId="33" borderId="0" xfId="0" applyNumberFormat="1" applyFont="1" applyFill="1" applyAlignment="1">
      <alignment vertical="center" wrapText="1"/>
    </xf>
    <xf numFmtId="0" fontId="41" fillId="33" borderId="0" xfId="0" applyFont="1" applyFill="1" applyBorder="1" applyAlignment="1">
      <alignment horizontal="center" vertical="top"/>
    </xf>
    <xf numFmtId="0" fontId="45" fillId="33" borderId="0" xfId="0" applyFont="1" applyFill="1" applyBorder="1" applyAlignment="1">
      <alignment horizontal="center" vertical="top"/>
    </xf>
    <xf numFmtId="0" fontId="25" fillId="33" borderId="13" xfId="0" applyFont="1" applyFill="1" applyBorder="1" applyAlignment="1">
      <alignment horizontal="left" vertical="top" wrapText="1"/>
    </xf>
    <xf numFmtId="0" fontId="25" fillId="33" borderId="14" xfId="0" applyFont="1" applyFill="1" applyBorder="1" applyAlignment="1">
      <alignment horizontal="left" vertical="top" wrapText="1"/>
    </xf>
    <xf numFmtId="0" fontId="30" fillId="33" borderId="13" xfId="0" applyFont="1" applyFill="1" applyBorder="1" applyAlignment="1">
      <alignment horizontal="left" vertical="top" wrapText="1"/>
    </xf>
    <xf numFmtId="0" fontId="31" fillId="34" borderId="41" xfId="0" applyFont="1" applyFill="1" applyBorder="1" applyAlignment="1">
      <alignment horizontal="left" vertical="top" wrapText="1"/>
    </xf>
    <xf numFmtId="0" fontId="30" fillId="34" borderId="41" xfId="0" applyFont="1" applyFill="1" applyBorder="1" applyAlignment="1">
      <alignment horizontal="left" vertical="top" wrapText="1"/>
    </xf>
    <xf numFmtId="0" fontId="0" fillId="33" borderId="41" xfId="0" applyFill="1" applyBorder="1">
      <alignment horizontal="left" vertical="top" wrapText="1"/>
    </xf>
    <xf numFmtId="0" fontId="36" fillId="33" borderId="0" xfId="0" applyFont="1" applyFill="1" applyBorder="1" applyAlignment="1">
      <alignment horizontal="left" vertical="top" wrapText="1"/>
    </xf>
    <xf numFmtId="167" fontId="35" fillId="33" borderId="41" xfId="0" applyNumberFormat="1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right" vertical="center" wrapText="1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41" xfId="0" applyFont="1" applyFill="1" applyBorder="1" applyAlignment="1">
      <alignment horizontal="left" vertical="top" wrapText="1"/>
    </xf>
    <xf numFmtId="0" fontId="34" fillId="34" borderId="21" xfId="0" applyFont="1" applyFill="1" applyBorder="1" applyAlignment="1">
      <alignment horizontal="left" vertical="top" wrapText="1"/>
    </xf>
    <xf numFmtId="0" fontId="25" fillId="34" borderId="11" xfId="0" applyFont="1" applyFill="1" applyBorder="1" applyAlignment="1">
      <alignment horizontal="left" vertical="top" wrapText="1"/>
    </xf>
    <xf numFmtId="0" fontId="25" fillId="0" borderId="33" xfId="0" applyNumberFormat="1" applyFont="1" applyFill="1" applyBorder="1" applyAlignment="1">
      <alignment horizontal="right" wrapText="1"/>
    </xf>
    <xf numFmtId="0" fontId="25" fillId="0" borderId="39" xfId="0" applyFont="1" applyBorder="1" applyAlignment="1">
      <alignment horizontal="center" vertical="top" wrapText="1"/>
    </xf>
    <xf numFmtId="0" fontId="25" fillId="0" borderId="13" xfId="0" applyFont="1" applyBorder="1" applyAlignment="1">
      <alignment horizontal="left" vertical="top" wrapText="1"/>
    </xf>
    <xf numFmtId="0" fontId="25" fillId="0" borderId="15" xfId="0" applyFont="1" applyBorder="1" applyAlignment="1">
      <alignment horizontal="center" vertical="top" wrapText="1"/>
    </xf>
    <xf numFmtId="0" fontId="39" fillId="0" borderId="0" xfId="45" applyFont="1" applyFill="1" applyAlignment="1">
      <alignment vertical="center"/>
    </xf>
    <xf numFmtId="0" fontId="26" fillId="0" borderId="0" xfId="0" applyFont="1" applyFill="1" applyAlignment="1">
      <alignment vertical="center" wrapText="1"/>
    </xf>
    <xf numFmtId="0" fontId="39" fillId="0" borderId="0" xfId="0" applyNumberFormat="1" applyFont="1" applyFill="1" applyAlignment="1">
      <alignment vertical="center" wrapText="1"/>
    </xf>
    <xf numFmtId="49" fontId="29" fillId="0" borderId="0" xfId="0" applyNumberFormat="1" applyFont="1" applyFill="1" applyAlignment="1">
      <alignment horizontal="center" vertical="center" wrapText="1"/>
    </xf>
    <xf numFmtId="0" fontId="39" fillId="0" borderId="0" xfId="0" applyNumberFormat="1" applyFont="1" applyFill="1" applyAlignment="1">
      <alignment horizontal="center" vertical="center" wrapText="1"/>
    </xf>
    <xf numFmtId="167" fontId="29" fillId="0" borderId="0" xfId="0" applyNumberFormat="1" applyFont="1" applyFill="1" applyAlignment="1">
      <alignment horizontal="center" vertical="center" wrapText="1"/>
    </xf>
    <xf numFmtId="0" fontId="35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49" fontId="28" fillId="0" borderId="41" xfId="0" applyNumberFormat="1" applyFont="1" applyFill="1" applyBorder="1" applyAlignment="1">
      <alignment horizontal="center" vertical="center" textRotation="90" wrapText="1"/>
    </xf>
    <xf numFmtId="167" fontId="28" fillId="0" borderId="41" xfId="0" applyNumberFormat="1" applyFont="1" applyFill="1" applyBorder="1" applyAlignment="1">
      <alignment horizontal="center" vertical="center" wrapText="1"/>
    </xf>
    <xf numFmtId="49" fontId="46" fillId="0" borderId="41" xfId="0" applyNumberFormat="1" applyFont="1" applyFill="1" applyBorder="1" applyAlignment="1">
      <alignment horizontal="center" vertical="center" textRotation="90" wrapText="1"/>
    </xf>
    <xf numFmtId="0" fontId="46" fillId="0" borderId="41" xfId="0" applyNumberFormat="1" applyFont="1" applyFill="1" applyBorder="1" applyAlignment="1">
      <alignment horizontal="center" vertical="center" wrapText="1"/>
    </xf>
    <xf numFmtId="167" fontId="46" fillId="0" borderId="43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5" fillId="33" borderId="41" xfId="0" applyFont="1" applyFill="1" applyBorder="1" applyAlignment="1">
      <alignment horizontal="center" vertical="center" wrapText="1"/>
    </xf>
    <xf numFmtId="0" fontId="47" fillId="33" borderId="41" xfId="0" applyFont="1" applyFill="1" applyBorder="1" applyAlignment="1">
      <alignment horizontal="center" vertical="center" wrapText="1"/>
    </xf>
    <xf numFmtId="167" fontId="38" fillId="33" borderId="41" xfId="0" applyNumberFormat="1" applyFont="1" applyFill="1" applyBorder="1" applyAlignment="1">
      <alignment horizontal="center" vertical="center" wrapText="1"/>
    </xf>
    <xf numFmtId="167" fontId="46" fillId="33" borderId="41" xfId="0" applyNumberFormat="1" applyFont="1" applyFill="1" applyBorder="1" applyAlignment="1">
      <alignment horizontal="center" vertical="center" wrapText="1"/>
    </xf>
    <xf numFmtId="0" fontId="35" fillId="33" borderId="0" xfId="0" applyFont="1" applyFill="1" applyAlignment="1">
      <alignment horizontal="center" vertical="center" wrapText="1"/>
    </xf>
    <xf numFmtId="0" fontId="38" fillId="0" borderId="41" xfId="0" applyFont="1" applyFill="1" applyBorder="1" applyAlignment="1">
      <alignment horizontal="center" vertical="center" wrapText="1"/>
    </xf>
    <xf numFmtId="0" fontId="38" fillId="0" borderId="41" xfId="0" applyFont="1" applyFill="1" applyBorder="1" applyAlignment="1">
      <alignment horizontal="left" vertical="center" wrapText="1"/>
    </xf>
    <xf numFmtId="167" fontId="38" fillId="0" borderId="41" xfId="0" applyNumberFormat="1" applyFont="1" applyFill="1" applyBorder="1" applyAlignment="1">
      <alignment horizontal="center" vertical="center" wrapText="1"/>
    </xf>
    <xf numFmtId="0" fontId="38" fillId="33" borderId="0" xfId="0" applyFont="1" applyFill="1" applyAlignment="1">
      <alignment vertical="center" wrapText="1"/>
    </xf>
    <xf numFmtId="164" fontId="35" fillId="0" borderId="0" xfId="1" applyNumberFormat="1" applyFont="1" applyAlignment="1">
      <alignment vertical="center" wrapText="1"/>
    </xf>
    <xf numFmtId="164" fontId="26" fillId="33" borderId="0" xfId="1" applyNumberFormat="1" applyFont="1" applyFill="1" applyAlignment="1">
      <alignment vertical="center" wrapText="1"/>
    </xf>
    <xf numFmtId="0" fontId="39" fillId="33" borderId="0" xfId="0" applyNumberFormat="1" applyFont="1" applyFill="1" applyAlignment="1">
      <alignment vertical="center" wrapText="1"/>
    </xf>
    <xf numFmtId="164" fontId="27" fillId="0" borderId="0" xfId="1" applyNumberFormat="1" applyFont="1" applyAlignment="1">
      <alignment horizontal="center" vertical="center" wrapText="1"/>
    </xf>
    <xf numFmtId="49" fontId="28" fillId="0" borderId="43" xfId="0" applyNumberFormat="1" applyFont="1" applyFill="1" applyBorder="1" applyAlignment="1">
      <alignment horizontal="center" vertical="center" textRotation="90" wrapText="1"/>
    </xf>
    <xf numFmtId="167" fontId="46" fillId="0" borderId="41" xfId="0" applyNumberFormat="1" applyFont="1" applyFill="1" applyBorder="1" applyAlignment="1">
      <alignment horizontal="center" vertical="center" wrapText="1"/>
    </xf>
    <xf numFmtId="164" fontId="35" fillId="0" borderId="0" xfId="1" applyNumberFormat="1" applyFont="1" applyAlignment="1">
      <alignment horizontal="center" vertical="center" wrapText="1"/>
    </xf>
    <xf numFmtId="164" fontId="35" fillId="33" borderId="0" xfId="1" applyNumberFormat="1" applyFont="1" applyFill="1" applyAlignment="1">
      <alignment horizontal="center" vertical="center" wrapText="1"/>
    </xf>
    <xf numFmtId="0" fontId="35" fillId="0" borderId="41" xfId="0" applyFont="1" applyFill="1" applyBorder="1" applyAlignment="1">
      <alignment horizontal="center" vertical="center" wrapText="1"/>
    </xf>
    <xf numFmtId="164" fontId="38" fillId="33" borderId="0" xfId="1" applyNumberFormat="1" applyFont="1" applyFill="1" applyAlignment="1">
      <alignment vertical="center" wrapText="1"/>
    </xf>
    <xf numFmtId="0" fontId="48" fillId="0" borderId="41" xfId="0" applyFont="1" applyFill="1" applyBorder="1" applyAlignment="1">
      <alignment horizontal="center" vertical="center" wrapText="1"/>
    </xf>
    <xf numFmtId="0" fontId="49" fillId="0" borderId="41" xfId="0" applyFont="1" applyFill="1" applyBorder="1" applyAlignment="1">
      <alignment horizontal="left" vertical="center" wrapText="1"/>
    </xf>
    <xf numFmtId="167" fontId="49" fillId="0" borderId="41" xfId="0" applyNumberFormat="1" applyFont="1" applyFill="1" applyBorder="1" applyAlignment="1">
      <alignment horizontal="center" vertical="center" wrapText="1"/>
    </xf>
    <xf numFmtId="0" fontId="48" fillId="33" borderId="0" xfId="0" applyFont="1" applyFill="1" applyAlignment="1">
      <alignment vertical="center" wrapText="1"/>
    </xf>
    <xf numFmtId="164" fontId="48" fillId="33" borderId="0" xfId="1" applyNumberFormat="1" applyFont="1" applyFill="1" applyAlignment="1">
      <alignment vertical="center" wrapText="1"/>
    </xf>
    <xf numFmtId="167" fontId="35" fillId="0" borderId="0" xfId="0" applyNumberFormat="1" applyFont="1" applyAlignment="1">
      <alignment vertical="center" wrapText="1"/>
    </xf>
    <xf numFmtId="0" fontId="29" fillId="33" borderId="0" xfId="0" applyFont="1" applyFill="1" applyBorder="1" applyAlignment="1">
      <alignment horizontal="right" vertical="top" wrapText="1"/>
    </xf>
    <xf numFmtId="0" fontId="42" fillId="33" borderId="0" xfId="0" applyFont="1" applyFill="1" applyAlignment="1">
      <alignment horizontal="left" vertical="top" wrapText="1"/>
    </xf>
    <xf numFmtId="170" fontId="39" fillId="33" borderId="0" xfId="43" applyNumberFormat="1" applyFont="1" applyFill="1" applyBorder="1" applyAlignment="1">
      <alignment horizontal="right" vertical="center"/>
    </xf>
    <xf numFmtId="0" fontId="39" fillId="0" borderId="0" xfId="0" applyFont="1" applyAlignment="1">
      <alignment horizontal="right" vertical="top" wrapText="1"/>
    </xf>
    <xf numFmtId="0" fontId="40" fillId="33" borderId="0" xfId="0" applyFont="1" applyFill="1" applyBorder="1" applyAlignment="1">
      <alignment horizontal="right" vertical="top" wrapText="1"/>
    </xf>
    <xf numFmtId="0" fontId="25" fillId="0" borderId="41" xfId="0" applyFont="1" applyBorder="1" applyAlignment="1">
      <alignment horizontal="center" vertical="top" wrapText="1"/>
    </xf>
    <xf numFmtId="167" fontId="29" fillId="0" borderId="41" xfId="0" applyNumberFormat="1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top" wrapText="1"/>
    </xf>
    <xf numFmtId="167" fontId="35" fillId="33" borderId="0" xfId="0" applyNumberFormat="1" applyFont="1" applyFill="1" applyBorder="1" applyAlignment="1">
      <alignment horizontal="center" vertical="center" wrapText="1"/>
    </xf>
    <xf numFmtId="0" fontId="34" fillId="0" borderId="41" xfId="0" applyFont="1" applyBorder="1" applyAlignment="1">
      <alignment horizontal="left" vertical="top" wrapText="1"/>
    </xf>
    <xf numFmtId="0" fontId="0" fillId="33" borderId="0" xfId="0" applyFill="1" applyBorder="1">
      <alignment horizontal="left" vertical="top" wrapText="1"/>
    </xf>
    <xf numFmtId="0" fontId="0" fillId="33" borderId="0" xfId="0" applyFill="1">
      <alignment horizontal="left" vertical="top" wrapText="1"/>
    </xf>
    <xf numFmtId="0" fontId="0" fillId="33" borderId="20" xfId="0" applyFont="1" applyFill="1" applyBorder="1" applyAlignment="1">
      <alignment horizontal="left" vertical="top" wrapText="1"/>
    </xf>
    <xf numFmtId="0" fontId="0" fillId="33" borderId="0" xfId="0" applyFont="1" applyFill="1" applyBorder="1" applyAlignment="1">
      <alignment horizontal="left" vertical="top" wrapText="1"/>
    </xf>
    <xf numFmtId="168" fontId="50" fillId="33" borderId="0" xfId="54" applyNumberFormat="1" applyFont="1" applyFill="1" applyBorder="1" applyAlignment="1">
      <alignment horizontal="right" vertical="center" wrapText="1"/>
    </xf>
    <xf numFmtId="0" fontId="25" fillId="34" borderId="21" xfId="0" applyFont="1" applyFill="1" applyBorder="1" applyAlignment="1">
      <alignment horizontal="right" vertical="top" wrapText="1"/>
    </xf>
    <xf numFmtId="166" fontId="36" fillId="0" borderId="27" xfId="51" applyNumberFormat="1" applyFont="1" applyBorder="1" applyAlignment="1">
      <alignment horizontal="right" vertical="center"/>
    </xf>
    <xf numFmtId="167" fontId="25" fillId="34" borderId="24" xfId="0" applyNumberFormat="1" applyFont="1" applyFill="1" applyBorder="1" applyAlignment="1">
      <alignment horizontal="right" vertical="center" wrapText="1"/>
    </xf>
    <xf numFmtId="167" fontId="39" fillId="33" borderId="24" xfId="0" applyNumberFormat="1" applyFont="1" applyFill="1" applyBorder="1" applyAlignment="1">
      <alignment horizontal="right" vertical="top" wrapText="1"/>
    </xf>
    <xf numFmtId="0" fontId="51" fillId="33" borderId="0" xfId="0" applyFont="1" applyFill="1">
      <alignment horizontal="left" vertical="top" wrapText="1"/>
    </xf>
    <xf numFmtId="167" fontId="38" fillId="0" borderId="43" xfId="0" applyNumberFormat="1" applyFont="1" applyFill="1" applyBorder="1" applyAlignment="1">
      <alignment horizontal="center" vertical="center" wrapText="1"/>
    </xf>
    <xf numFmtId="167" fontId="49" fillId="34" borderId="41" xfId="0" applyNumberFormat="1" applyFont="1" applyFill="1" applyBorder="1" applyAlignment="1">
      <alignment horizontal="center" vertical="center" wrapText="1"/>
    </xf>
    <xf numFmtId="0" fontId="36" fillId="33" borderId="10" xfId="0" applyFont="1" applyFill="1" applyBorder="1" applyAlignment="1">
      <alignment horizontal="left" vertical="top" wrapText="1"/>
    </xf>
    <xf numFmtId="0" fontId="27" fillId="34" borderId="41" xfId="0" applyFont="1" applyFill="1" applyBorder="1" applyAlignment="1">
      <alignment horizontal="right" vertical="top" wrapText="1"/>
    </xf>
    <xf numFmtId="0" fontId="25" fillId="0" borderId="41" xfId="0" applyFont="1" applyBorder="1" applyAlignment="1">
      <alignment horizontal="left" vertical="top" wrapText="1"/>
    </xf>
    <xf numFmtId="0" fontId="51" fillId="33" borderId="41" xfId="0" applyFont="1" applyFill="1" applyBorder="1">
      <alignment horizontal="left" vertical="top" wrapText="1"/>
    </xf>
    <xf numFmtId="0" fontId="51" fillId="0" borderId="41" xfId="0" applyFont="1" applyFill="1" applyBorder="1">
      <alignment horizontal="left" vertical="top" wrapText="1"/>
    </xf>
    <xf numFmtId="166" fontId="51" fillId="0" borderId="41" xfId="51" applyNumberFormat="1" applyFont="1" applyFill="1" applyBorder="1" applyAlignment="1">
      <alignment horizontal="right" vertical="top"/>
    </xf>
    <xf numFmtId="0" fontId="38" fillId="33" borderId="41" xfId="0" applyFont="1" applyFill="1" applyBorder="1" applyAlignment="1">
      <alignment horizontal="center" vertical="center" wrapText="1"/>
    </xf>
    <xf numFmtId="0" fontId="46" fillId="33" borderId="41" xfId="0" applyFont="1" applyFill="1" applyBorder="1" applyAlignment="1">
      <alignment horizontal="center" vertical="center" wrapText="1"/>
    </xf>
    <xf numFmtId="0" fontId="38" fillId="33" borderId="41" xfId="0" applyFont="1" applyFill="1" applyBorder="1" applyAlignment="1">
      <alignment horizontal="left" vertical="center" wrapText="1"/>
    </xf>
    <xf numFmtId="0" fontId="0" fillId="0" borderId="20" xfId="0" applyBorder="1">
      <alignment horizontal="left" vertical="top" wrapText="1"/>
    </xf>
    <xf numFmtId="0" fontId="35" fillId="33" borderId="20" xfId="0" applyFont="1" applyFill="1" applyBorder="1" applyAlignment="1">
      <alignment horizontal="center" vertical="center" wrapText="1"/>
    </xf>
    <xf numFmtId="0" fontId="40" fillId="33" borderId="20" xfId="0" applyFont="1" applyFill="1" applyBorder="1">
      <alignment horizontal="left" vertical="top" wrapText="1"/>
    </xf>
    <xf numFmtId="0" fontId="40" fillId="0" borderId="20" xfId="0" applyFont="1" applyBorder="1">
      <alignment horizontal="left" vertical="top" wrapText="1"/>
    </xf>
    <xf numFmtId="0" fontId="27" fillId="33" borderId="41" xfId="0" applyFont="1" applyFill="1" applyBorder="1" applyAlignment="1">
      <alignment horizontal="left" vertical="center" wrapText="1"/>
    </xf>
    <xf numFmtId="167" fontId="35" fillId="0" borderId="41" xfId="0" applyNumberFormat="1" applyFont="1" applyFill="1" applyBorder="1" applyAlignment="1">
      <alignment horizontal="center" vertical="center" wrapText="1"/>
    </xf>
    <xf numFmtId="0" fontId="40" fillId="0" borderId="20" xfId="0" applyFont="1" applyFill="1" applyBorder="1">
      <alignment horizontal="left" vertical="top" wrapText="1"/>
    </xf>
    <xf numFmtId="0" fontId="38" fillId="33" borderId="20" xfId="0" applyFont="1" applyFill="1" applyBorder="1" applyAlignment="1">
      <alignment horizontal="left" vertical="center" wrapText="1"/>
    </xf>
    <xf numFmtId="0" fontId="48" fillId="33" borderId="41" xfId="0" applyFont="1" applyFill="1" applyBorder="1" applyAlignment="1">
      <alignment horizontal="center" vertical="center" wrapText="1"/>
    </xf>
    <xf numFmtId="0" fontId="49" fillId="33" borderId="41" xfId="0" applyFont="1" applyFill="1" applyBorder="1" applyAlignment="1">
      <alignment horizontal="left" vertical="center" wrapText="1"/>
    </xf>
    <xf numFmtId="0" fontId="38" fillId="33" borderId="20" xfId="0" applyFont="1" applyFill="1" applyBorder="1" applyAlignment="1">
      <alignment horizontal="center" vertical="center" wrapText="1"/>
    </xf>
    <xf numFmtId="0" fontId="25" fillId="0" borderId="20" xfId="0" applyFont="1" applyBorder="1" applyAlignment="1">
      <alignment horizontal="left" vertical="top" wrapText="1"/>
    </xf>
    <xf numFmtId="171" fontId="35" fillId="33" borderId="24" xfId="0" applyNumberFormat="1" applyFont="1" applyFill="1" applyBorder="1" applyAlignment="1">
      <alignment horizontal="center" vertical="center" wrapText="1"/>
    </xf>
    <xf numFmtId="0" fontId="53" fillId="0" borderId="20" xfId="0" applyFont="1" applyFill="1" applyBorder="1" applyAlignment="1">
      <alignment horizontal="left" vertical="top" wrapText="1"/>
    </xf>
    <xf numFmtId="0" fontId="53" fillId="0" borderId="41" xfId="0" applyFont="1" applyFill="1" applyBorder="1" applyAlignment="1">
      <alignment horizontal="left" vertical="top" wrapText="1"/>
    </xf>
    <xf numFmtId="0" fontId="46" fillId="0" borderId="41" xfId="0" applyFont="1" applyFill="1" applyBorder="1" applyAlignment="1">
      <alignment horizontal="center" vertical="center" wrapText="1"/>
    </xf>
    <xf numFmtId="0" fontId="0" fillId="0" borderId="20" xfId="0" applyFill="1" applyBorder="1">
      <alignment horizontal="left" vertical="top" wrapText="1"/>
    </xf>
    <xf numFmtId="0" fontId="35" fillId="0" borderId="20" xfId="0" applyFont="1" applyFill="1" applyBorder="1" applyAlignment="1">
      <alignment horizontal="center" vertical="center" wrapText="1"/>
    </xf>
    <xf numFmtId="0" fontId="0" fillId="0" borderId="41" xfId="0" applyFill="1" applyBorder="1">
      <alignment horizontal="left" vertical="top" wrapText="1"/>
    </xf>
    <xf numFmtId="169" fontId="54" fillId="33" borderId="15" xfId="53" applyNumberFormat="1" applyFont="1" applyFill="1" applyBorder="1" applyAlignment="1">
      <alignment horizontal="left" vertical="center" wrapText="1"/>
    </xf>
    <xf numFmtId="0" fontId="40" fillId="0" borderId="41" xfId="0" applyFont="1" applyFill="1" applyBorder="1">
      <alignment horizontal="left" vertical="top" wrapText="1"/>
    </xf>
    <xf numFmtId="0" fontId="0" fillId="0" borderId="41" xfId="0" applyBorder="1">
      <alignment horizontal="left" vertical="top" wrapText="1"/>
    </xf>
    <xf numFmtId="0" fontId="38" fillId="0" borderId="20" xfId="0" applyFont="1" applyFill="1" applyBorder="1" applyAlignment="1">
      <alignment horizontal="center" vertical="center" wrapText="1"/>
    </xf>
    <xf numFmtId="167" fontId="35" fillId="0" borderId="41" xfId="0" applyNumberFormat="1" applyFont="1" applyBorder="1" applyAlignment="1">
      <alignment vertical="center" wrapText="1"/>
    </xf>
    <xf numFmtId="0" fontId="52" fillId="33" borderId="41" xfId="0" applyFont="1" applyFill="1" applyBorder="1" applyAlignment="1">
      <alignment horizontal="left" vertical="top" wrapText="1"/>
    </xf>
    <xf numFmtId="0" fontId="25" fillId="0" borderId="20" xfId="0" applyFont="1" applyBorder="1" applyAlignment="1">
      <alignment horizontal="center" vertical="top" wrapText="1"/>
    </xf>
    <xf numFmtId="166" fontId="30" fillId="34" borderId="41" xfId="51" applyNumberFormat="1" applyFont="1" applyFill="1" applyBorder="1" applyAlignment="1">
      <alignment horizontal="right" vertical="top"/>
    </xf>
    <xf numFmtId="172" fontId="30" fillId="34" borderId="41" xfId="51" applyNumberFormat="1" applyFont="1" applyFill="1" applyBorder="1" applyAlignment="1">
      <alignment horizontal="right" vertical="top"/>
    </xf>
    <xf numFmtId="173" fontId="30" fillId="34" borderId="41" xfId="51" applyNumberFormat="1" applyFont="1" applyFill="1" applyBorder="1" applyAlignment="1">
      <alignment horizontal="right" vertical="top"/>
    </xf>
    <xf numFmtId="0" fontId="55" fillId="0" borderId="0" xfId="0" applyFont="1" applyFill="1">
      <alignment horizontal="left" vertical="top" wrapText="1"/>
    </xf>
    <xf numFmtId="0" fontId="35" fillId="0" borderId="0" xfId="46" applyFont="1" applyFill="1" applyAlignment="1">
      <alignment vertical="center"/>
    </xf>
    <xf numFmtId="0" fontId="35" fillId="0" borderId="0" xfId="47" applyFont="1" applyFill="1" applyAlignment="1">
      <alignment horizontal="right" vertical="center"/>
    </xf>
    <xf numFmtId="0" fontId="35" fillId="0" borderId="0" xfId="47" applyFont="1" applyFill="1" applyAlignment="1">
      <alignment horizontal="center" vertical="center"/>
    </xf>
    <xf numFmtId="0" fontId="56" fillId="0" borderId="0" xfId="46" applyFont="1" applyFill="1" applyAlignment="1">
      <alignment vertical="center"/>
    </xf>
    <xf numFmtId="0" fontId="56" fillId="0" borderId="0" xfId="46" applyFont="1" applyFill="1" applyAlignment="1">
      <alignment horizontal="center" vertical="center"/>
    </xf>
    <xf numFmtId="0" fontId="57" fillId="0" borderId="0" xfId="46" applyFont="1" applyFill="1" applyAlignment="1">
      <alignment vertical="center"/>
    </xf>
    <xf numFmtId="0" fontId="58" fillId="0" borderId="0" xfId="0" applyFont="1" applyFill="1">
      <alignment horizontal="left" vertical="top" wrapText="1"/>
    </xf>
    <xf numFmtId="0" fontId="25" fillId="0" borderId="41" xfId="47" applyFont="1" applyFill="1" applyBorder="1" applyAlignment="1">
      <alignment horizontal="center" vertical="center"/>
    </xf>
    <xf numFmtId="0" fontId="25" fillId="0" borderId="41" xfId="47" applyFont="1" applyFill="1" applyBorder="1" applyAlignment="1">
      <alignment horizontal="center" vertical="center" wrapText="1"/>
    </xf>
    <xf numFmtId="167" fontId="39" fillId="0" borderId="41" xfId="47" applyNumberFormat="1" applyFont="1" applyFill="1" applyBorder="1" applyAlignment="1">
      <alignment horizontal="center" vertical="center"/>
    </xf>
    <xf numFmtId="0" fontId="59" fillId="0" borderId="0" xfId="46" applyFont="1" applyFill="1" applyAlignment="1">
      <alignment vertical="center"/>
    </xf>
    <xf numFmtId="0" fontId="39" fillId="0" borderId="15" xfId="47" applyFont="1" applyFill="1" applyBorder="1" applyAlignment="1">
      <alignment horizontal="left" vertical="center" wrapText="1"/>
    </xf>
    <xf numFmtId="0" fontId="39" fillId="0" borderId="37" xfId="47" applyFont="1" applyFill="1" applyBorder="1" applyAlignment="1">
      <alignment horizontal="left" vertical="center" wrapText="1"/>
    </xf>
    <xf numFmtId="0" fontId="39" fillId="0" borderId="24" xfId="47" applyFont="1" applyFill="1" applyBorder="1" applyAlignment="1">
      <alignment horizontal="left" vertical="center" wrapText="1"/>
    </xf>
    <xf numFmtId="0" fontId="25" fillId="0" borderId="15" xfId="47" applyFont="1" applyFill="1" applyBorder="1" applyAlignment="1">
      <alignment horizontal="left" vertical="center" wrapText="1"/>
    </xf>
    <xf numFmtId="0" fontId="25" fillId="0" borderId="37" xfId="47" applyFont="1" applyFill="1" applyBorder="1" applyAlignment="1">
      <alignment vertical="center" wrapText="1"/>
    </xf>
    <xf numFmtId="0" fontId="25" fillId="0" borderId="24" xfId="47" applyFont="1" applyFill="1" applyBorder="1" applyAlignment="1">
      <alignment vertical="center" wrapText="1"/>
    </xf>
    <xf numFmtId="0" fontId="25" fillId="0" borderId="17" xfId="47" applyFont="1" applyFill="1" applyBorder="1" applyAlignment="1">
      <alignment horizontal="left" vertical="center"/>
    </xf>
    <xf numFmtId="0" fontId="39" fillId="0" borderId="17" xfId="52" applyFont="1" applyFill="1" applyBorder="1" applyAlignment="1"/>
    <xf numFmtId="0" fontId="39" fillId="0" borderId="16" xfId="52" applyFont="1" applyFill="1" applyBorder="1" applyAlignment="1"/>
    <xf numFmtId="0" fontId="25" fillId="0" borderId="37" xfId="47" applyFont="1" applyFill="1" applyBorder="1" applyAlignment="1">
      <alignment horizontal="left" vertical="center"/>
    </xf>
    <xf numFmtId="49" fontId="25" fillId="0" borderId="42" xfId="0" applyNumberFormat="1" applyFont="1" applyFill="1" applyBorder="1" applyAlignment="1">
      <alignment horizontal="left" vertical="center"/>
    </xf>
    <xf numFmtId="0" fontId="25" fillId="0" borderId="20" xfId="0" applyFont="1" applyFill="1" applyBorder="1" applyAlignment="1">
      <alignment vertical="center" wrapText="1"/>
    </xf>
    <xf numFmtId="0" fontId="25" fillId="0" borderId="20" xfId="47" applyFont="1" applyFill="1" applyBorder="1" applyAlignment="1">
      <alignment horizontal="center" vertical="center"/>
    </xf>
    <xf numFmtId="0" fontId="25" fillId="0" borderId="20" xfId="47" applyFont="1" applyFill="1" applyBorder="1" applyAlignment="1">
      <alignment horizontal="center" vertical="center" wrapText="1"/>
    </xf>
    <xf numFmtId="37" fontId="25" fillId="0" borderId="42" xfId="47" applyNumberFormat="1" applyFont="1" applyFill="1" applyBorder="1" applyAlignment="1">
      <alignment horizontal="center" vertical="center"/>
    </xf>
    <xf numFmtId="167" fontId="25" fillId="0" borderId="41" xfId="47" applyNumberFormat="1" applyFont="1" applyFill="1" applyBorder="1" applyAlignment="1">
      <alignment horizontal="center" vertical="center"/>
    </xf>
    <xf numFmtId="49" fontId="25" fillId="0" borderId="16" xfId="0" applyNumberFormat="1" applyFont="1" applyFill="1" applyBorder="1" applyAlignment="1">
      <alignment horizontal="left" vertical="center"/>
    </xf>
    <xf numFmtId="49" fontId="25" fillId="0" borderId="41" xfId="0" applyNumberFormat="1" applyFont="1" applyFill="1" applyBorder="1" applyAlignment="1">
      <alignment vertical="center" wrapText="1"/>
    </xf>
    <xf numFmtId="167" fontId="39" fillId="0" borderId="41" xfId="47" applyNumberFormat="1" applyFont="1" applyFill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left" vertical="center" wrapText="1"/>
    </xf>
    <xf numFmtId="0" fontId="39" fillId="0" borderId="41" xfId="0" applyFont="1" applyFill="1" applyBorder="1" applyAlignment="1">
      <alignment horizontal="left" vertical="center" wrapText="1"/>
    </xf>
    <xf numFmtId="0" fontId="25" fillId="0" borderId="37" xfId="0" applyFont="1" applyFill="1" applyBorder="1" applyAlignment="1">
      <alignment horizontal="left" vertical="center" wrapText="1"/>
    </xf>
    <xf numFmtId="0" fontId="25" fillId="0" borderId="24" xfId="0" applyFont="1" applyFill="1" applyBorder="1" applyAlignment="1">
      <alignment horizontal="left" vertical="center" wrapText="1"/>
    </xf>
    <xf numFmtId="0" fontId="25" fillId="35" borderId="41" xfId="0" applyFont="1" applyFill="1" applyBorder="1" applyAlignment="1">
      <alignment horizontal="center" vertical="top" wrapText="1"/>
    </xf>
    <xf numFmtId="0" fontId="25" fillId="0" borderId="41" xfId="0" applyFont="1" applyFill="1" applyBorder="1" applyAlignment="1">
      <alignment horizontal="center" vertical="center" wrapText="1"/>
    </xf>
    <xf numFmtId="168" fontId="25" fillId="0" borderId="41" xfId="0" applyNumberFormat="1" applyFont="1" applyFill="1" applyBorder="1" applyAlignment="1">
      <alignment horizontal="center" vertical="center" wrapText="1"/>
    </xf>
    <xf numFmtId="0" fontId="39" fillId="0" borderId="20" xfId="0" applyFont="1" applyFill="1" applyBorder="1" applyAlignment="1">
      <alignment vertical="center" wrapText="1"/>
    </xf>
    <xf numFmtId="167" fontId="27" fillId="0" borderId="0" xfId="0" applyNumberFormat="1" applyFont="1" applyFill="1" applyBorder="1" applyAlignment="1">
      <alignment horizontal="right" vertical="center" wrapText="1"/>
    </xf>
    <xf numFmtId="0" fontId="25" fillId="0" borderId="17" xfId="0" applyFont="1" applyBorder="1" applyAlignment="1">
      <alignment horizontal="center" vertical="top" wrapText="1"/>
    </xf>
    <xf numFmtId="0" fontId="25" fillId="0" borderId="16" xfId="0" applyFont="1" applyBorder="1" applyAlignment="1">
      <alignment horizontal="center" vertical="top" wrapText="1"/>
    </xf>
    <xf numFmtId="0" fontId="38" fillId="33" borderId="0" xfId="0" applyFont="1" applyFill="1" applyBorder="1" applyAlignment="1">
      <alignment horizontal="center" vertical="center" wrapText="1"/>
    </xf>
    <xf numFmtId="0" fontId="26" fillId="33" borderId="13" xfId="0" applyFont="1" applyFill="1" applyBorder="1" applyAlignment="1">
      <alignment horizontal="center" vertical="center" wrapText="1"/>
    </xf>
    <xf numFmtId="0" fontId="26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27" fillId="33" borderId="18" xfId="0" applyFont="1" applyFill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top" wrapText="1"/>
    </xf>
    <xf numFmtId="0" fontId="29" fillId="0" borderId="0" xfId="45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center" vertical="center" wrapText="1"/>
    </xf>
    <xf numFmtId="167" fontId="27" fillId="0" borderId="0" xfId="0" applyNumberFormat="1" applyFont="1" applyFill="1" applyBorder="1" applyAlignment="1">
      <alignment horizontal="right" vertical="center" wrapText="1"/>
    </xf>
    <xf numFmtId="49" fontId="28" fillId="0" borderId="17" xfId="0" applyNumberFormat="1" applyFont="1" applyFill="1" applyBorder="1" applyAlignment="1">
      <alignment horizontal="center" vertical="center" wrapText="1"/>
    </xf>
    <xf numFmtId="49" fontId="28" fillId="0" borderId="42" xfId="0" applyNumberFormat="1" applyFont="1" applyFill="1" applyBorder="1" applyAlignment="1">
      <alignment horizontal="center" vertical="center" wrapText="1"/>
    </xf>
    <xf numFmtId="49" fontId="28" fillId="0" borderId="18" xfId="0" applyNumberFormat="1" applyFont="1" applyFill="1" applyBorder="1" applyAlignment="1">
      <alignment horizontal="center" vertical="center" wrapText="1"/>
    </xf>
    <xf numFmtId="49" fontId="28" fillId="0" borderId="32" xfId="0" applyNumberFormat="1" applyFont="1" applyFill="1" applyBorder="1" applyAlignment="1">
      <alignment horizontal="center" vertical="center" wrapText="1"/>
    </xf>
    <xf numFmtId="0" fontId="28" fillId="0" borderId="20" xfId="0" applyNumberFormat="1" applyFont="1" applyFill="1" applyBorder="1" applyAlignment="1">
      <alignment horizontal="center" vertical="center" wrapText="1"/>
    </xf>
    <xf numFmtId="0" fontId="28" fillId="0" borderId="44" xfId="0" applyNumberFormat="1" applyFont="1" applyFill="1" applyBorder="1" applyAlignment="1">
      <alignment horizontal="center" vertical="center" wrapText="1"/>
    </xf>
    <xf numFmtId="0" fontId="28" fillId="0" borderId="43" xfId="0" applyNumberFormat="1" applyFont="1" applyFill="1" applyBorder="1" applyAlignment="1">
      <alignment horizontal="center" vertical="center" wrapText="1"/>
    </xf>
    <xf numFmtId="167" fontId="29" fillId="0" borderId="15" xfId="0" applyNumberFormat="1" applyFont="1" applyFill="1" applyBorder="1" applyAlignment="1">
      <alignment horizontal="center" vertical="center" wrapText="1"/>
    </xf>
    <xf numFmtId="167" fontId="29" fillId="0" borderId="37" xfId="0" applyNumberFormat="1" applyFont="1" applyFill="1" applyBorder="1" applyAlignment="1">
      <alignment horizontal="center" vertical="center" wrapText="1"/>
    </xf>
    <xf numFmtId="167" fontId="29" fillId="0" borderId="24" xfId="0" applyNumberFormat="1" applyFont="1" applyFill="1" applyBorder="1" applyAlignment="1">
      <alignment horizontal="center" vertical="center" wrapText="1"/>
    </xf>
    <xf numFmtId="167" fontId="28" fillId="0" borderId="42" xfId="0" applyNumberFormat="1" applyFont="1" applyFill="1" applyBorder="1" applyAlignment="1">
      <alignment horizontal="center" vertical="center" wrapText="1"/>
    </xf>
    <xf numFmtId="167" fontId="28" fillId="0" borderId="32" xfId="0" applyNumberFormat="1" applyFont="1" applyFill="1" applyBorder="1" applyAlignment="1">
      <alignment horizontal="center" vertical="center" wrapText="1"/>
    </xf>
    <xf numFmtId="167" fontId="28" fillId="0" borderId="15" xfId="0" applyNumberFormat="1" applyFont="1" applyFill="1" applyBorder="1" applyAlignment="1">
      <alignment horizontal="center" vertical="center" wrapText="1"/>
    </xf>
    <xf numFmtId="167" fontId="28" fillId="0" borderId="37" xfId="0" applyNumberFormat="1" applyFont="1" applyFill="1" applyBorder="1" applyAlignment="1">
      <alignment horizontal="center" vertical="center" wrapText="1"/>
    </xf>
    <xf numFmtId="167" fontId="28" fillId="0" borderId="24" xfId="0" applyNumberFormat="1" applyFont="1" applyFill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39" fillId="33" borderId="0" xfId="45" applyFont="1" applyFill="1" applyAlignment="1">
      <alignment horizontal="right" vertical="center"/>
    </xf>
    <xf numFmtId="0" fontId="38" fillId="33" borderId="0" xfId="0" applyNumberFormat="1" applyFont="1" applyFill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9" fillId="33" borderId="0" xfId="45" applyFont="1" applyFill="1" applyAlignment="1">
      <alignment horizontal="right" vertical="center"/>
    </xf>
    <xf numFmtId="0" fontId="39" fillId="33" borderId="0" xfId="0" applyNumberFormat="1" applyFont="1" applyFill="1" applyBorder="1" applyAlignment="1">
      <alignment horizontal="center" vertical="center" wrapText="1"/>
    </xf>
    <xf numFmtId="49" fontId="46" fillId="0" borderId="17" xfId="0" applyNumberFormat="1" applyFont="1" applyFill="1" applyBorder="1" applyAlignment="1">
      <alignment horizontal="center" vertical="center" wrapText="1"/>
    </xf>
    <xf numFmtId="49" fontId="46" fillId="0" borderId="42" xfId="0" applyNumberFormat="1" applyFont="1" applyFill="1" applyBorder="1" applyAlignment="1">
      <alignment horizontal="center" vertical="center" wrapText="1"/>
    </xf>
    <xf numFmtId="49" fontId="46" fillId="0" borderId="18" xfId="0" applyNumberFormat="1" applyFont="1" applyFill="1" applyBorder="1" applyAlignment="1">
      <alignment horizontal="center" vertical="center" wrapText="1"/>
    </xf>
    <xf numFmtId="49" fontId="46" fillId="0" borderId="32" xfId="0" applyNumberFormat="1" applyFont="1" applyFill="1" applyBorder="1" applyAlignment="1">
      <alignment horizontal="center" vertical="center" wrapText="1"/>
    </xf>
    <xf numFmtId="0" fontId="46" fillId="0" borderId="16" xfId="0" applyNumberFormat="1" applyFont="1" applyFill="1" applyBorder="1" applyAlignment="1">
      <alignment horizontal="center" vertical="center" wrapText="1"/>
    </xf>
    <xf numFmtId="0" fontId="46" fillId="0" borderId="0" xfId="0" applyNumberFormat="1" applyFont="1" applyFill="1" applyBorder="1" applyAlignment="1">
      <alignment horizontal="center" vertical="center" wrapText="1"/>
    </xf>
    <xf numFmtId="0" fontId="46" fillId="0" borderId="10" xfId="0" applyNumberFormat="1" applyFont="1" applyFill="1" applyBorder="1" applyAlignment="1">
      <alignment horizontal="center" vertical="center" wrapText="1"/>
    </xf>
    <xf numFmtId="168" fontId="46" fillId="33" borderId="44" xfId="0" applyNumberFormat="1" applyFont="1" applyFill="1" applyBorder="1" applyAlignment="1">
      <alignment horizontal="center" vertical="center" wrapText="1"/>
    </xf>
    <xf numFmtId="168" fontId="46" fillId="33" borderId="43" xfId="0" applyNumberFormat="1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top" wrapText="1"/>
    </xf>
    <xf numFmtId="0" fontId="30" fillId="33" borderId="24" xfId="0" applyFont="1" applyFill="1" applyBorder="1" applyAlignment="1">
      <alignment horizontal="center" vertical="top" wrapText="1"/>
    </xf>
    <xf numFmtId="0" fontId="30" fillId="33" borderId="13" xfId="0" applyFont="1" applyFill="1" applyBorder="1" applyAlignment="1">
      <alignment horizontal="center" vertical="top" wrapText="1"/>
    </xf>
    <xf numFmtId="0" fontId="30" fillId="33" borderId="33" xfId="0" applyFont="1" applyFill="1" applyBorder="1" applyAlignment="1">
      <alignment horizontal="center" vertical="top" wrapText="1"/>
    </xf>
    <xf numFmtId="0" fontId="25" fillId="0" borderId="13" xfId="0" applyFont="1" applyBorder="1" applyAlignment="1">
      <alignment horizontal="left" vertical="top" wrapText="1"/>
    </xf>
    <xf numFmtId="0" fontId="25" fillId="0" borderId="19" xfId="0" applyFont="1" applyBorder="1" applyAlignment="1">
      <alignment horizontal="left" vertical="top" wrapText="1"/>
    </xf>
    <xf numFmtId="0" fontId="30" fillId="33" borderId="13" xfId="0" applyFont="1" applyFill="1" applyBorder="1" applyAlignment="1">
      <alignment horizontal="left" vertical="top" wrapText="1"/>
    </xf>
    <xf numFmtId="0" fontId="30" fillId="33" borderId="14" xfId="0" applyFont="1" applyFill="1" applyBorder="1" applyAlignment="1">
      <alignment horizontal="left" vertical="top" wrapText="1"/>
    </xf>
    <xf numFmtId="0" fontId="32" fillId="33" borderId="37" xfId="0" applyFont="1" applyFill="1" applyBorder="1" applyAlignment="1">
      <alignment horizontal="center" vertical="top" wrapText="1"/>
    </xf>
    <xf numFmtId="0" fontId="32" fillId="33" borderId="24" xfId="0" applyFont="1" applyFill="1" applyBorder="1" applyAlignment="1">
      <alignment horizontal="center" vertical="top" wrapText="1"/>
    </xf>
    <xf numFmtId="0" fontId="30" fillId="33" borderId="21" xfId="0" applyFont="1" applyFill="1" applyBorder="1" applyAlignment="1">
      <alignment horizontal="center" vertical="top" wrapText="1"/>
    </xf>
    <xf numFmtId="0" fontId="30" fillId="33" borderId="40" xfId="0" applyFont="1" applyFill="1" applyBorder="1" applyAlignment="1">
      <alignment horizontal="center" vertical="top" wrapText="1"/>
    </xf>
    <xf numFmtId="0" fontId="30" fillId="33" borderId="23" xfId="0" applyFont="1" applyFill="1" applyBorder="1" applyAlignment="1">
      <alignment horizontal="center" vertical="top" wrapText="1"/>
    </xf>
    <xf numFmtId="0" fontId="31" fillId="33" borderId="36" xfId="0" applyFont="1" applyFill="1" applyBorder="1" applyAlignment="1">
      <alignment horizontal="left" vertical="top" wrapText="1"/>
    </xf>
    <xf numFmtId="0" fontId="31" fillId="33" borderId="38" xfId="0" applyFont="1" applyFill="1" applyBorder="1" applyAlignment="1">
      <alignment horizontal="left" vertical="top" wrapText="1"/>
    </xf>
    <xf numFmtId="0" fontId="32" fillId="33" borderId="13" xfId="0" applyFont="1" applyFill="1" applyBorder="1" applyAlignment="1">
      <alignment horizontal="left" vertical="top" wrapText="1"/>
    </xf>
    <xf numFmtId="0" fontId="32" fillId="33" borderId="14" xfId="0" applyFont="1" applyFill="1" applyBorder="1" applyAlignment="1">
      <alignment horizontal="left" vertical="top" wrapText="1"/>
    </xf>
    <xf numFmtId="0" fontId="24" fillId="33" borderId="0" xfId="0" applyFont="1" applyFill="1" applyAlignment="1">
      <alignment horizontal="left" vertical="top" wrapText="1"/>
    </xf>
    <xf numFmtId="0" fontId="41" fillId="33" borderId="0" xfId="0" applyFont="1" applyFill="1" applyAlignment="1">
      <alignment horizontal="center" vertical="top"/>
    </xf>
    <xf numFmtId="0" fontId="25" fillId="0" borderId="48" xfId="0" applyFont="1" applyBorder="1" applyAlignment="1">
      <alignment horizontal="center" vertical="top" wrapText="1"/>
    </xf>
    <xf numFmtId="0" fontId="25" fillId="0" borderId="0" xfId="0" applyFont="1" applyBorder="1" applyAlignment="1">
      <alignment horizontal="center" vertical="top" wrapText="1"/>
    </xf>
    <xf numFmtId="0" fontId="25" fillId="0" borderId="49" xfId="0" applyFont="1" applyBorder="1" applyAlignment="1">
      <alignment horizontal="center" vertical="top" wrapText="1"/>
    </xf>
    <xf numFmtId="0" fontId="51" fillId="33" borderId="17" xfId="0" applyFont="1" applyFill="1" applyBorder="1" applyAlignment="1">
      <alignment horizontal="center" vertical="top" wrapText="1"/>
    </xf>
    <xf numFmtId="0" fontId="51" fillId="33" borderId="42" xfId="0" applyFont="1" applyFill="1" applyBorder="1" applyAlignment="1">
      <alignment horizontal="center" vertical="top" wrapText="1"/>
    </xf>
    <xf numFmtId="0" fontId="37" fillId="33" borderId="28" xfId="0" applyFont="1" applyFill="1" applyBorder="1" applyAlignment="1">
      <alignment horizontal="left" vertical="top" wrapText="1"/>
    </xf>
    <xf numFmtId="0" fontId="37" fillId="33" borderId="29" xfId="0" applyFont="1" applyFill="1" applyBorder="1" applyAlignment="1">
      <alignment horizontal="left" vertical="top" wrapText="1"/>
    </xf>
    <xf numFmtId="0" fontId="25" fillId="0" borderId="20" xfId="0" applyFont="1" applyBorder="1" applyAlignment="1">
      <alignment horizontal="center" vertical="top" wrapText="1"/>
    </xf>
    <xf numFmtId="0" fontId="25" fillId="0" borderId="43" xfId="0" applyFont="1" applyBorder="1" applyAlignment="1">
      <alignment horizontal="center" vertical="top" wrapText="1"/>
    </xf>
    <xf numFmtId="0" fontId="25" fillId="0" borderId="20" xfId="0" applyFont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31" fillId="0" borderId="15" xfId="0" applyFont="1" applyFill="1" applyBorder="1" applyAlignment="1">
      <alignment horizontal="left" vertical="top" wrapText="1"/>
    </xf>
    <xf numFmtId="0" fontId="31" fillId="0" borderId="24" xfId="0" applyFont="1" applyFill="1" applyBorder="1" applyAlignment="1">
      <alignment horizontal="left" vertical="top" wrapText="1"/>
    </xf>
    <xf numFmtId="0" fontId="25" fillId="0" borderId="20" xfId="0" applyFont="1" applyBorder="1" applyAlignment="1">
      <alignment horizontal="left" vertical="top" wrapText="1"/>
    </xf>
    <xf numFmtId="0" fontId="25" fillId="0" borderId="43" xfId="0" applyFont="1" applyBorder="1" applyAlignment="1">
      <alignment horizontal="left" vertical="top" wrapText="1"/>
    </xf>
    <xf numFmtId="0" fontId="34" fillId="0" borderId="20" xfId="0" applyFont="1" applyBorder="1" applyAlignment="1">
      <alignment horizontal="left" vertical="top" wrapText="1"/>
    </xf>
    <xf numFmtId="0" fontId="34" fillId="0" borderId="43" xfId="0" applyFont="1" applyBorder="1" applyAlignment="1">
      <alignment horizontal="left" vertical="top" wrapText="1"/>
    </xf>
    <xf numFmtId="0" fontId="38" fillId="33" borderId="0" xfId="0" applyFont="1" applyFill="1" applyAlignment="1">
      <alignment horizontal="center" vertical="top" wrapText="1"/>
    </xf>
    <xf numFmtId="0" fontId="41" fillId="33" borderId="0" xfId="0" applyFont="1" applyFill="1" applyBorder="1" applyAlignment="1">
      <alignment horizontal="center" vertical="top"/>
    </xf>
    <xf numFmtId="0" fontId="36" fillId="33" borderId="28" xfId="0" applyFont="1" applyFill="1" applyBorder="1" applyAlignment="1">
      <alignment horizontal="left" vertical="top" wrapText="1"/>
    </xf>
    <xf numFmtId="0" fontId="36" fillId="33" borderId="30" xfId="0" applyFont="1" applyFill="1" applyBorder="1" applyAlignment="1">
      <alignment horizontal="left" vertical="top" wrapText="1"/>
    </xf>
    <xf numFmtId="0" fontId="36" fillId="33" borderId="29" xfId="0" applyFont="1" applyFill="1" applyBorder="1" applyAlignment="1">
      <alignment horizontal="left" vertical="top" wrapText="1"/>
    </xf>
    <xf numFmtId="0" fontId="24" fillId="0" borderId="36" xfId="0" applyFont="1" applyBorder="1" applyAlignment="1">
      <alignment horizontal="left" vertical="top" wrapText="1"/>
    </xf>
    <xf numFmtId="0" fontId="24" fillId="0" borderId="47" xfId="0" applyFont="1" applyBorder="1" applyAlignment="1">
      <alignment horizontal="left" vertical="top" wrapText="1"/>
    </xf>
    <xf numFmtId="0" fontId="24" fillId="0" borderId="38" xfId="0" applyFont="1" applyBorder="1" applyAlignment="1">
      <alignment horizontal="left" vertical="top" wrapText="1"/>
    </xf>
    <xf numFmtId="0" fontId="31" fillId="33" borderId="45" xfId="0" applyFont="1" applyFill="1" applyBorder="1" applyAlignment="1">
      <alignment horizontal="left" vertical="top" wrapText="1"/>
    </xf>
    <xf numFmtId="0" fontId="31" fillId="33" borderId="46" xfId="0" applyFont="1" applyFill="1" applyBorder="1" applyAlignment="1">
      <alignment horizontal="left" vertical="top" wrapText="1"/>
    </xf>
    <xf numFmtId="0" fontId="52" fillId="34" borderId="15" xfId="0" applyFont="1" applyFill="1" applyBorder="1" applyAlignment="1">
      <alignment horizontal="left" vertical="top" wrapText="1"/>
    </xf>
    <xf numFmtId="0" fontId="52" fillId="34" borderId="24" xfId="0" applyFont="1" applyFill="1" applyBorder="1" applyAlignment="1">
      <alignment horizontal="left" vertical="top" wrapText="1"/>
    </xf>
    <xf numFmtId="0" fontId="25" fillId="0" borderId="13" xfId="0" applyFont="1" applyBorder="1" applyAlignment="1">
      <alignment horizontal="center" vertical="top" wrapText="1"/>
    </xf>
    <xf numFmtId="0" fontId="25" fillId="0" borderId="19" xfId="0" applyFont="1" applyBorder="1" applyAlignment="1">
      <alignment horizontal="center" vertical="top" wrapText="1"/>
    </xf>
    <xf numFmtId="0" fontId="52" fillId="0" borderId="15" xfId="0" applyFont="1" applyFill="1" applyBorder="1" applyAlignment="1">
      <alignment horizontal="left" vertical="top" wrapText="1"/>
    </xf>
    <xf numFmtId="0" fontId="52" fillId="0" borderId="24" xfId="0" applyFont="1" applyFill="1" applyBorder="1" applyAlignment="1">
      <alignment horizontal="left" vertical="top" wrapText="1"/>
    </xf>
    <xf numFmtId="0" fontId="42" fillId="33" borderId="0" xfId="0" applyFont="1" applyFill="1" applyAlignment="1">
      <alignment horizontal="right" vertical="top" wrapText="1"/>
    </xf>
    <xf numFmtId="0" fontId="0" fillId="33" borderId="17" xfId="0" applyFont="1" applyFill="1" applyBorder="1" applyAlignment="1">
      <alignment horizontal="center" vertical="top" wrapText="1"/>
    </xf>
    <xf numFmtId="0" fontId="0" fillId="33" borderId="42" xfId="0" applyFont="1" applyFill="1" applyBorder="1" applyAlignment="1">
      <alignment horizontal="center" vertical="top" wrapText="1"/>
    </xf>
    <xf numFmtId="0" fontId="24" fillId="0" borderId="13" xfId="0" applyFont="1" applyBorder="1" applyAlignment="1">
      <alignment horizontal="left" vertical="top" wrapText="1"/>
    </xf>
    <xf numFmtId="0" fontId="24" fillId="0" borderId="19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left" vertical="top" wrapText="1"/>
    </xf>
    <xf numFmtId="0" fontId="39" fillId="0" borderId="15" xfId="47" applyFont="1" applyFill="1" applyBorder="1" applyAlignment="1">
      <alignment horizontal="left" vertical="center" wrapText="1"/>
    </xf>
    <xf numFmtId="0" fontId="39" fillId="0" borderId="37" xfId="47" applyFont="1" applyFill="1" applyBorder="1" applyAlignment="1">
      <alignment horizontal="left" vertical="center" wrapText="1"/>
    </xf>
    <xf numFmtId="0" fontId="39" fillId="0" borderId="24" xfId="47" applyFont="1" applyFill="1" applyBorder="1" applyAlignment="1">
      <alignment horizontal="left" vertical="center" wrapText="1"/>
    </xf>
    <xf numFmtId="0" fontId="25" fillId="0" borderId="37" xfId="47" applyFont="1" applyFill="1" applyBorder="1" applyAlignment="1">
      <alignment horizontal="left" vertical="center" wrapText="1"/>
    </xf>
    <xf numFmtId="49" fontId="25" fillId="0" borderId="41" xfId="0" applyNumberFormat="1" applyFont="1" applyFill="1" applyBorder="1" applyAlignment="1">
      <alignment horizontal="left" vertical="center" wrapText="1"/>
    </xf>
    <xf numFmtId="0" fontId="25" fillId="0" borderId="15" xfId="47" applyFont="1" applyFill="1" applyBorder="1" applyAlignment="1">
      <alignment horizontal="center" vertical="center" wrapText="1"/>
    </xf>
    <xf numFmtId="0" fontId="25" fillId="0" borderId="24" xfId="47" applyFont="1" applyFill="1" applyBorder="1" applyAlignment="1">
      <alignment horizontal="center" vertical="center" wrapText="1"/>
    </xf>
    <xf numFmtId="0" fontId="38" fillId="0" borderId="0" xfId="47" applyFont="1" applyFill="1" applyAlignment="1">
      <alignment horizontal="right" vertical="center"/>
    </xf>
    <xf numFmtId="0" fontId="38" fillId="0" borderId="0" xfId="47" applyFont="1" applyFill="1" applyAlignment="1">
      <alignment horizontal="center" vertical="center" wrapText="1"/>
    </xf>
    <xf numFmtId="0" fontId="25" fillId="0" borderId="20" xfId="46" applyFont="1" applyFill="1" applyBorder="1" applyAlignment="1">
      <alignment horizontal="center" vertical="center"/>
    </xf>
    <xf numFmtId="0" fontId="25" fillId="0" borderId="43" xfId="46" applyFont="1" applyFill="1" applyBorder="1" applyAlignment="1">
      <alignment horizontal="center" vertical="center"/>
    </xf>
    <xf numFmtId="0" fontId="25" fillId="0" borderId="20" xfId="47" applyFont="1" applyFill="1" applyBorder="1" applyAlignment="1">
      <alignment horizontal="center" vertical="center"/>
    </xf>
    <xf numFmtId="0" fontId="25" fillId="0" borderId="43" xfId="47" applyFont="1" applyFill="1" applyBorder="1" applyAlignment="1">
      <alignment horizontal="center" vertical="center"/>
    </xf>
    <xf numFmtId="0" fontId="25" fillId="0" borderId="20" xfId="47" applyFont="1" applyFill="1" applyBorder="1" applyAlignment="1">
      <alignment horizontal="center" vertical="center" wrapText="1"/>
    </xf>
    <xf numFmtId="0" fontId="25" fillId="0" borderId="43" xfId="47" applyFont="1" applyFill="1" applyBorder="1" applyAlignment="1">
      <alignment horizontal="center" vertical="center" wrapText="1"/>
    </xf>
  </cellXfs>
  <cellStyles count="56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_General 17.02.04" xfId="4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2" xfId="44"/>
    <cellStyle name="Normal 2 2" xfId="54"/>
    <cellStyle name="Normal 2 3" xfId="45"/>
    <cellStyle name="Normal 2_IV-ՀՐԱՏԱՊ ՓՈՒԼԵՐՈՎ" xfId="46"/>
    <cellStyle name="Normal 5 2" xfId="47"/>
    <cellStyle name="Normal 6 2" xfId="48"/>
    <cellStyle name="Normal 8" xfId="53"/>
    <cellStyle name="Normal_General 17.02.04" xfId="49"/>
    <cellStyle name="Normal_tax" xfId="50"/>
    <cellStyle name="Note" xfId="16" builtinId="10" customBuiltin="1"/>
    <cellStyle name="Output" xfId="11" builtinId="21" customBuiltin="1"/>
    <cellStyle name="SN_241" xfId="51"/>
    <cellStyle name="Title" xfId="2" builtinId="15" customBuiltin="1"/>
    <cellStyle name="Total" xfId="18" builtinId="25" customBuiltin="1"/>
    <cellStyle name="Warning Text" xfId="15" builtinId="11" customBuiltin="1"/>
    <cellStyle name="Обычный 2 2" xfId="52"/>
    <cellStyle name="Обычный_+JRVEG-DZOR" xfId="5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2_Havelvacner21212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"/>
      <sheetName val="4"/>
      <sheetName val="5-1"/>
      <sheetName val="5-2"/>
      <sheetName val="6"/>
    </sheetNames>
    <sheetDataSet>
      <sheetData sheetId="0">
        <row r="26">
          <cell r="C26" t="str">
            <v>Փոքր և միջին ջրամբարների կառուցման աշխատանքներ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3"/>
  <sheetViews>
    <sheetView view="pageBreakPreview" zoomScale="90" zoomScaleNormal="73" zoomScaleSheetLayoutView="90" workbookViewId="0">
      <selection activeCell="D6" sqref="D6"/>
    </sheetView>
  </sheetViews>
  <sheetFormatPr defaultColWidth="8" defaultRowHeight="16.5" customHeight="1"/>
  <cols>
    <col min="1" max="1" width="7.85546875" style="1" customWidth="1"/>
    <col min="2" max="2" width="12.7109375" style="1" customWidth="1"/>
    <col min="3" max="3" width="76.28515625" style="1" customWidth="1"/>
    <col min="4" max="4" width="44.140625" style="2" customWidth="1"/>
    <col min="5" max="5" width="25" style="1" customWidth="1"/>
    <col min="6" max="255" width="8" style="1"/>
    <col min="256" max="257" width="5.7109375" style="1" customWidth="1"/>
    <col min="258" max="258" width="76.28515625" style="1" customWidth="1"/>
    <col min="259" max="259" width="17.85546875" style="1" customWidth="1"/>
    <col min="260" max="511" width="8" style="1"/>
    <col min="512" max="513" width="5.7109375" style="1" customWidth="1"/>
    <col min="514" max="514" width="76.28515625" style="1" customWidth="1"/>
    <col min="515" max="515" width="17.85546875" style="1" customWidth="1"/>
    <col min="516" max="767" width="8" style="1"/>
    <col min="768" max="769" width="5.7109375" style="1" customWidth="1"/>
    <col min="770" max="770" width="76.28515625" style="1" customWidth="1"/>
    <col min="771" max="771" width="17.85546875" style="1" customWidth="1"/>
    <col min="772" max="1023" width="8" style="1"/>
    <col min="1024" max="1025" width="5.7109375" style="1" customWidth="1"/>
    <col min="1026" max="1026" width="76.28515625" style="1" customWidth="1"/>
    <col min="1027" max="1027" width="17.85546875" style="1" customWidth="1"/>
    <col min="1028" max="1279" width="8" style="1"/>
    <col min="1280" max="1281" width="5.7109375" style="1" customWidth="1"/>
    <col min="1282" max="1282" width="76.28515625" style="1" customWidth="1"/>
    <col min="1283" max="1283" width="17.85546875" style="1" customWidth="1"/>
    <col min="1284" max="1535" width="8" style="1"/>
    <col min="1536" max="1537" width="5.7109375" style="1" customWidth="1"/>
    <col min="1538" max="1538" width="76.28515625" style="1" customWidth="1"/>
    <col min="1539" max="1539" width="17.85546875" style="1" customWidth="1"/>
    <col min="1540" max="1791" width="8" style="1"/>
    <col min="1792" max="1793" width="5.7109375" style="1" customWidth="1"/>
    <col min="1794" max="1794" width="76.28515625" style="1" customWidth="1"/>
    <col min="1795" max="1795" width="17.85546875" style="1" customWidth="1"/>
    <col min="1796" max="2047" width="8" style="1"/>
    <col min="2048" max="2049" width="5.7109375" style="1" customWidth="1"/>
    <col min="2050" max="2050" width="76.28515625" style="1" customWidth="1"/>
    <col min="2051" max="2051" width="17.85546875" style="1" customWidth="1"/>
    <col min="2052" max="2303" width="8" style="1"/>
    <col min="2304" max="2305" width="5.7109375" style="1" customWidth="1"/>
    <col min="2306" max="2306" width="76.28515625" style="1" customWidth="1"/>
    <col min="2307" max="2307" width="17.85546875" style="1" customWidth="1"/>
    <col min="2308" max="2559" width="8" style="1"/>
    <col min="2560" max="2561" width="5.7109375" style="1" customWidth="1"/>
    <col min="2562" max="2562" width="76.28515625" style="1" customWidth="1"/>
    <col min="2563" max="2563" width="17.85546875" style="1" customWidth="1"/>
    <col min="2564" max="2815" width="8" style="1"/>
    <col min="2816" max="2817" width="5.7109375" style="1" customWidth="1"/>
    <col min="2818" max="2818" width="76.28515625" style="1" customWidth="1"/>
    <col min="2819" max="2819" width="17.85546875" style="1" customWidth="1"/>
    <col min="2820" max="3071" width="8" style="1"/>
    <col min="3072" max="3073" width="5.7109375" style="1" customWidth="1"/>
    <col min="3074" max="3074" width="76.28515625" style="1" customWidth="1"/>
    <col min="3075" max="3075" width="17.85546875" style="1" customWidth="1"/>
    <col min="3076" max="3327" width="8" style="1"/>
    <col min="3328" max="3329" width="5.7109375" style="1" customWidth="1"/>
    <col min="3330" max="3330" width="76.28515625" style="1" customWidth="1"/>
    <col min="3331" max="3331" width="17.85546875" style="1" customWidth="1"/>
    <col min="3332" max="3583" width="8" style="1"/>
    <col min="3584" max="3585" width="5.7109375" style="1" customWidth="1"/>
    <col min="3586" max="3586" width="76.28515625" style="1" customWidth="1"/>
    <col min="3587" max="3587" width="17.85546875" style="1" customWidth="1"/>
    <col min="3588" max="3839" width="8" style="1"/>
    <col min="3840" max="3841" width="5.7109375" style="1" customWidth="1"/>
    <col min="3842" max="3842" width="76.28515625" style="1" customWidth="1"/>
    <col min="3843" max="3843" width="17.85546875" style="1" customWidth="1"/>
    <col min="3844" max="4095" width="8" style="1"/>
    <col min="4096" max="4097" width="5.7109375" style="1" customWidth="1"/>
    <col min="4098" max="4098" width="76.28515625" style="1" customWidth="1"/>
    <col min="4099" max="4099" width="17.85546875" style="1" customWidth="1"/>
    <col min="4100" max="4351" width="8" style="1"/>
    <col min="4352" max="4353" width="5.7109375" style="1" customWidth="1"/>
    <col min="4354" max="4354" width="76.28515625" style="1" customWidth="1"/>
    <col min="4355" max="4355" width="17.85546875" style="1" customWidth="1"/>
    <col min="4356" max="4607" width="8" style="1"/>
    <col min="4608" max="4609" width="5.7109375" style="1" customWidth="1"/>
    <col min="4610" max="4610" width="76.28515625" style="1" customWidth="1"/>
    <col min="4611" max="4611" width="17.85546875" style="1" customWidth="1"/>
    <col min="4612" max="4863" width="8" style="1"/>
    <col min="4864" max="4865" width="5.7109375" style="1" customWidth="1"/>
    <col min="4866" max="4866" width="76.28515625" style="1" customWidth="1"/>
    <col min="4867" max="4867" width="17.85546875" style="1" customWidth="1"/>
    <col min="4868" max="5119" width="8" style="1"/>
    <col min="5120" max="5121" width="5.7109375" style="1" customWidth="1"/>
    <col min="5122" max="5122" width="76.28515625" style="1" customWidth="1"/>
    <col min="5123" max="5123" width="17.85546875" style="1" customWidth="1"/>
    <col min="5124" max="5375" width="8" style="1"/>
    <col min="5376" max="5377" width="5.7109375" style="1" customWidth="1"/>
    <col min="5378" max="5378" width="76.28515625" style="1" customWidth="1"/>
    <col min="5379" max="5379" width="17.85546875" style="1" customWidth="1"/>
    <col min="5380" max="5631" width="8" style="1"/>
    <col min="5632" max="5633" width="5.7109375" style="1" customWidth="1"/>
    <col min="5634" max="5634" width="76.28515625" style="1" customWidth="1"/>
    <col min="5635" max="5635" width="17.85546875" style="1" customWidth="1"/>
    <col min="5636" max="5887" width="8" style="1"/>
    <col min="5888" max="5889" width="5.7109375" style="1" customWidth="1"/>
    <col min="5890" max="5890" width="76.28515625" style="1" customWidth="1"/>
    <col min="5891" max="5891" width="17.85546875" style="1" customWidth="1"/>
    <col min="5892" max="6143" width="8" style="1"/>
    <col min="6144" max="6145" width="5.7109375" style="1" customWidth="1"/>
    <col min="6146" max="6146" width="76.28515625" style="1" customWidth="1"/>
    <col min="6147" max="6147" width="17.85546875" style="1" customWidth="1"/>
    <col min="6148" max="6399" width="8" style="1"/>
    <col min="6400" max="6401" width="5.7109375" style="1" customWidth="1"/>
    <col min="6402" max="6402" width="76.28515625" style="1" customWidth="1"/>
    <col min="6403" max="6403" width="17.85546875" style="1" customWidth="1"/>
    <col min="6404" max="6655" width="8" style="1"/>
    <col min="6656" max="6657" width="5.7109375" style="1" customWidth="1"/>
    <col min="6658" max="6658" width="76.28515625" style="1" customWidth="1"/>
    <col min="6659" max="6659" width="17.85546875" style="1" customWidth="1"/>
    <col min="6660" max="6911" width="8" style="1"/>
    <col min="6912" max="6913" width="5.7109375" style="1" customWidth="1"/>
    <col min="6914" max="6914" width="76.28515625" style="1" customWidth="1"/>
    <col min="6915" max="6915" width="17.85546875" style="1" customWidth="1"/>
    <col min="6916" max="7167" width="8" style="1"/>
    <col min="7168" max="7169" width="5.7109375" style="1" customWidth="1"/>
    <col min="7170" max="7170" width="76.28515625" style="1" customWidth="1"/>
    <col min="7171" max="7171" width="17.85546875" style="1" customWidth="1"/>
    <col min="7172" max="7423" width="8" style="1"/>
    <col min="7424" max="7425" width="5.7109375" style="1" customWidth="1"/>
    <col min="7426" max="7426" width="76.28515625" style="1" customWidth="1"/>
    <col min="7427" max="7427" width="17.85546875" style="1" customWidth="1"/>
    <col min="7428" max="7679" width="8" style="1"/>
    <col min="7680" max="7681" width="5.7109375" style="1" customWidth="1"/>
    <col min="7682" max="7682" width="76.28515625" style="1" customWidth="1"/>
    <col min="7683" max="7683" width="17.85546875" style="1" customWidth="1"/>
    <col min="7684" max="7935" width="8" style="1"/>
    <col min="7936" max="7937" width="5.7109375" style="1" customWidth="1"/>
    <col min="7938" max="7938" width="76.28515625" style="1" customWidth="1"/>
    <col min="7939" max="7939" width="17.85546875" style="1" customWidth="1"/>
    <col min="7940" max="8191" width="8" style="1"/>
    <col min="8192" max="8193" width="5.7109375" style="1" customWidth="1"/>
    <col min="8194" max="8194" width="76.28515625" style="1" customWidth="1"/>
    <col min="8195" max="8195" width="17.85546875" style="1" customWidth="1"/>
    <col min="8196" max="8447" width="8" style="1"/>
    <col min="8448" max="8449" width="5.7109375" style="1" customWidth="1"/>
    <col min="8450" max="8450" width="76.28515625" style="1" customWidth="1"/>
    <col min="8451" max="8451" width="17.85546875" style="1" customWidth="1"/>
    <col min="8452" max="8703" width="8" style="1"/>
    <col min="8704" max="8705" width="5.7109375" style="1" customWidth="1"/>
    <col min="8706" max="8706" width="76.28515625" style="1" customWidth="1"/>
    <col min="8707" max="8707" width="17.85546875" style="1" customWidth="1"/>
    <col min="8708" max="8959" width="8" style="1"/>
    <col min="8960" max="8961" width="5.7109375" style="1" customWidth="1"/>
    <col min="8962" max="8962" width="76.28515625" style="1" customWidth="1"/>
    <col min="8963" max="8963" width="17.85546875" style="1" customWidth="1"/>
    <col min="8964" max="9215" width="8" style="1"/>
    <col min="9216" max="9217" width="5.7109375" style="1" customWidth="1"/>
    <col min="9218" max="9218" width="76.28515625" style="1" customWidth="1"/>
    <col min="9219" max="9219" width="17.85546875" style="1" customWidth="1"/>
    <col min="9220" max="9471" width="8" style="1"/>
    <col min="9472" max="9473" width="5.7109375" style="1" customWidth="1"/>
    <col min="9474" max="9474" width="76.28515625" style="1" customWidth="1"/>
    <col min="9475" max="9475" width="17.85546875" style="1" customWidth="1"/>
    <col min="9476" max="9727" width="8" style="1"/>
    <col min="9728" max="9729" width="5.7109375" style="1" customWidth="1"/>
    <col min="9730" max="9730" width="76.28515625" style="1" customWidth="1"/>
    <col min="9731" max="9731" width="17.85546875" style="1" customWidth="1"/>
    <col min="9732" max="9983" width="8" style="1"/>
    <col min="9984" max="9985" width="5.7109375" style="1" customWidth="1"/>
    <col min="9986" max="9986" width="76.28515625" style="1" customWidth="1"/>
    <col min="9987" max="9987" width="17.85546875" style="1" customWidth="1"/>
    <col min="9988" max="10239" width="8" style="1"/>
    <col min="10240" max="10241" width="5.7109375" style="1" customWidth="1"/>
    <col min="10242" max="10242" width="76.28515625" style="1" customWidth="1"/>
    <col min="10243" max="10243" width="17.85546875" style="1" customWidth="1"/>
    <col min="10244" max="10495" width="8" style="1"/>
    <col min="10496" max="10497" width="5.7109375" style="1" customWidth="1"/>
    <col min="10498" max="10498" width="76.28515625" style="1" customWidth="1"/>
    <col min="10499" max="10499" width="17.85546875" style="1" customWidth="1"/>
    <col min="10500" max="10751" width="8" style="1"/>
    <col min="10752" max="10753" width="5.7109375" style="1" customWidth="1"/>
    <col min="10754" max="10754" width="76.28515625" style="1" customWidth="1"/>
    <col min="10755" max="10755" width="17.85546875" style="1" customWidth="1"/>
    <col min="10756" max="11007" width="8" style="1"/>
    <col min="11008" max="11009" width="5.7109375" style="1" customWidth="1"/>
    <col min="11010" max="11010" width="76.28515625" style="1" customWidth="1"/>
    <col min="11011" max="11011" width="17.85546875" style="1" customWidth="1"/>
    <col min="11012" max="11263" width="8" style="1"/>
    <col min="11264" max="11265" width="5.7109375" style="1" customWidth="1"/>
    <col min="11266" max="11266" width="76.28515625" style="1" customWidth="1"/>
    <col min="11267" max="11267" width="17.85546875" style="1" customWidth="1"/>
    <col min="11268" max="11519" width="8" style="1"/>
    <col min="11520" max="11521" width="5.7109375" style="1" customWidth="1"/>
    <col min="11522" max="11522" width="76.28515625" style="1" customWidth="1"/>
    <col min="11523" max="11523" width="17.85546875" style="1" customWidth="1"/>
    <col min="11524" max="11775" width="8" style="1"/>
    <col min="11776" max="11777" width="5.7109375" style="1" customWidth="1"/>
    <col min="11778" max="11778" width="76.28515625" style="1" customWidth="1"/>
    <col min="11779" max="11779" width="17.85546875" style="1" customWidth="1"/>
    <col min="11780" max="12031" width="8" style="1"/>
    <col min="12032" max="12033" width="5.7109375" style="1" customWidth="1"/>
    <col min="12034" max="12034" width="76.28515625" style="1" customWidth="1"/>
    <col min="12035" max="12035" width="17.85546875" style="1" customWidth="1"/>
    <col min="12036" max="12287" width="8" style="1"/>
    <col min="12288" max="12289" width="5.7109375" style="1" customWidth="1"/>
    <col min="12290" max="12290" width="76.28515625" style="1" customWidth="1"/>
    <col min="12291" max="12291" width="17.85546875" style="1" customWidth="1"/>
    <col min="12292" max="12543" width="8" style="1"/>
    <col min="12544" max="12545" width="5.7109375" style="1" customWidth="1"/>
    <col min="12546" max="12546" width="76.28515625" style="1" customWidth="1"/>
    <col min="12547" max="12547" width="17.85546875" style="1" customWidth="1"/>
    <col min="12548" max="12799" width="8" style="1"/>
    <col min="12800" max="12801" width="5.7109375" style="1" customWidth="1"/>
    <col min="12802" max="12802" width="76.28515625" style="1" customWidth="1"/>
    <col min="12803" max="12803" width="17.85546875" style="1" customWidth="1"/>
    <col min="12804" max="13055" width="8" style="1"/>
    <col min="13056" max="13057" width="5.7109375" style="1" customWidth="1"/>
    <col min="13058" max="13058" width="76.28515625" style="1" customWidth="1"/>
    <col min="13059" max="13059" width="17.85546875" style="1" customWidth="1"/>
    <col min="13060" max="13311" width="8" style="1"/>
    <col min="13312" max="13313" width="5.7109375" style="1" customWidth="1"/>
    <col min="13314" max="13314" width="76.28515625" style="1" customWidth="1"/>
    <col min="13315" max="13315" width="17.85546875" style="1" customWidth="1"/>
    <col min="13316" max="13567" width="8" style="1"/>
    <col min="13568" max="13569" width="5.7109375" style="1" customWidth="1"/>
    <col min="13570" max="13570" width="76.28515625" style="1" customWidth="1"/>
    <col min="13571" max="13571" width="17.85546875" style="1" customWidth="1"/>
    <col min="13572" max="13823" width="8" style="1"/>
    <col min="13824" max="13825" width="5.7109375" style="1" customWidth="1"/>
    <col min="13826" max="13826" width="76.28515625" style="1" customWidth="1"/>
    <col min="13827" max="13827" width="17.85546875" style="1" customWidth="1"/>
    <col min="13828" max="14079" width="8" style="1"/>
    <col min="14080" max="14081" width="5.7109375" style="1" customWidth="1"/>
    <col min="14082" max="14082" width="76.28515625" style="1" customWidth="1"/>
    <col min="14083" max="14083" width="17.85546875" style="1" customWidth="1"/>
    <col min="14084" max="14335" width="8" style="1"/>
    <col min="14336" max="14337" width="5.7109375" style="1" customWidth="1"/>
    <col min="14338" max="14338" width="76.28515625" style="1" customWidth="1"/>
    <col min="14339" max="14339" width="17.85546875" style="1" customWidth="1"/>
    <col min="14340" max="14591" width="8" style="1"/>
    <col min="14592" max="14593" width="5.7109375" style="1" customWidth="1"/>
    <col min="14594" max="14594" width="76.28515625" style="1" customWidth="1"/>
    <col min="14595" max="14595" width="17.85546875" style="1" customWidth="1"/>
    <col min="14596" max="14847" width="8" style="1"/>
    <col min="14848" max="14849" width="5.7109375" style="1" customWidth="1"/>
    <col min="14850" max="14850" width="76.28515625" style="1" customWidth="1"/>
    <col min="14851" max="14851" width="17.85546875" style="1" customWidth="1"/>
    <col min="14852" max="15103" width="8" style="1"/>
    <col min="15104" max="15105" width="5.7109375" style="1" customWidth="1"/>
    <col min="15106" max="15106" width="76.28515625" style="1" customWidth="1"/>
    <col min="15107" max="15107" width="17.85546875" style="1" customWidth="1"/>
    <col min="15108" max="15359" width="8" style="1"/>
    <col min="15360" max="15361" width="5.7109375" style="1" customWidth="1"/>
    <col min="15362" max="15362" width="76.28515625" style="1" customWidth="1"/>
    <col min="15363" max="15363" width="17.85546875" style="1" customWidth="1"/>
    <col min="15364" max="15615" width="8" style="1"/>
    <col min="15616" max="15617" width="5.7109375" style="1" customWidth="1"/>
    <col min="15618" max="15618" width="76.28515625" style="1" customWidth="1"/>
    <col min="15619" max="15619" width="17.85546875" style="1" customWidth="1"/>
    <col min="15620" max="15871" width="8" style="1"/>
    <col min="15872" max="15873" width="5.7109375" style="1" customWidth="1"/>
    <col min="15874" max="15874" width="76.28515625" style="1" customWidth="1"/>
    <col min="15875" max="15875" width="17.85546875" style="1" customWidth="1"/>
    <col min="15876" max="16127" width="8" style="1"/>
    <col min="16128" max="16129" width="5.7109375" style="1" customWidth="1"/>
    <col min="16130" max="16130" width="76.28515625" style="1" customWidth="1"/>
    <col min="16131" max="16131" width="17.85546875" style="1" customWidth="1"/>
    <col min="16132" max="16384" width="8" style="1"/>
  </cols>
  <sheetData>
    <row r="1" spans="1:5" s="3" customFormat="1" ht="18.75" customHeight="1">
      <c r="A1" s="4"/>
      <c r="B1" s="4"/>
      <c r="C1" s="4"/>
      <c r="D1" s="5" t="s">
        <v>0</v>
      </c>
    </row>
    <row r="2" spans="1:5" s="3" customFormat="1" ht="20.25" customHeight="1">
      <c r="A2" s="6"/>
      <c r="B2" s="6"/>
      <c r="C2" s="6"/>
      <c r="D2" s="7" t="s">
        <v>73</v>
      </c>
    </row>
    <row r="3" spans="1:5" s="3" customFormat="1" ht="19.5" customHeight="1">
      <c r="A3" s="6"/>
      <c r="B3" s="6"/>
      <c r="C3" s="6"/>
      <c r="D3" s="8" t="s">
        <v>1</v>
      </c>
    </row>
    <row r="4" spans="1:5" s="3" customFormat="1" ht="104.25" customHeight="1">
      <c r="A4" s="252" t="s">
        <v>123</v>
      </c>
      <c r="B4" s="252"/>
      <c r="C4" s="252"/>
      <c r="D4" s="252"/>
    </row>
    <row r="5" spans="1:5" s="3" customFormat="1" ht="14.25" customHeight="1">
      <c r="A5" s="6"/>
      <c r="B5" s="6"/>
      <c r="C5" s="6"/>
      <c r="D5" s="9"/>
    </row>
    <row r="6" spans="1:5" ht="16.5" customHeight="1">
      <c r="A6" s="10"/>
      <c r="B6" s="10"/>
      <c r="C6" s="10"/>
      <c r="D6" s="102" t="s">
        <v>167</v>
      </c>
    </row>
    <row r="7" spans="1:5" ht="57" customHeight="1">
      <c r="A7" s="253" t="s">
        <v>2</v>
      </c>
      <c r="B7" s="254"/>
      <c r="C7" s="255" t="s">
        <v>3</v>
      </c>
      <c r="D7" s="103" t="s">
        <v>23</v>
      </c>
    </row>
    <row r="8" spans="1:5" ht="33" customHeight="1">
      <c r="A8" s="11" t="s">
        <v>4</v>
      </c>
      <c r="B8" s="11" t="s">
        <v>5</v>
      </c>
      <c r="C8" s="256"/>
      <c r="D8" s="12" t="s">
        <v>6</v>
      </c>
    </row>
    <row r="9" spans="1:5" s="81" customFormat="1" ht="27" customHeight="1">
      <c r="A9" s="78"/>
      <c r="B9" s="78"/>
      <c r="C9" s="78" t="s">
        <v>74</v>
      </c>
      <c r="D9" s="166">
        <f>D10+D30</f>
        <v>0</v>
      </c>
      <c r="E9" s="80"/>
    </row>
    <row r="10" spans="1:5" s="2" customFormat="1" ht="33" customHeight="1">
      <c r="A10" s="88"/>
      <c r="B10" s="88"/>
      <c r="C10" s="90" t="s">
        <v>7</v>
      </c>
      <c r="D10" s="166">
        <f>D11</f>
        <v>-103571.3</v>
      </c>
    </row>
    <row r="11" spans="1:5" ht="16.5" customHeight="1">
      <c r="A11" s="24">
        <v>1004</v>
      </c>
      <c r="B11" s="17"/>
      <c r="C11" s="97" t="s">
        <v>8</v>
      </c>
      <c r="D11" s="168">
        <f>D24+D18</f>
        <v>-103571.3</v>
      </c>
    </row>
    <row r="12" spans="1:5" ht="16.5" customHeight="1">
      <c r="A12" s="26"/>
      <c r="B12" s="26"/>
      <c r="C12" s="98" t="s">
        <v>75</v>
      </c>
      <c r="D12" s="12"/>
    </row>
    <row r="13" spans="1:5" ht="16.5" customHeight="1">
      <c r="A13" s="16"/>
      <c r="B13" s="16"/>
      <c r="C13" s="97" t="s">
        <v>9</v>
      </c>
      <c r="D13" s="12"/>
    </row>
    <row r="14" spans="1:5" ht="33">
      <c r="A14" s="16"/>
      <c r="B14" s="16"/>
      <c r="C14" s="98" t="s">
        <v>76</v>
      </c>
      <c r="D14" s="12"/>
    </row>
    <row r="15" spans="1:5" ht="16.5" customHeight="1">
      <c r="A15" s="18"/>
      <c r="B15" s="18"/>
      <c r="C15" s="97" t="s">
        <v>10</v>
      </c>
      <c r="D15" s="12"/>
    </row>
    <row r="16" spans="1:5" ht="39.75" customHeight="1">
      <c r="A16" s="17"/>
      <c r="B16" s="17"/>
      <c r="C16" s="98" t="s">
        <v>77</v>
      </c>
      <c r="D16" s="12"/>
    </row>
    <row r="17" spans="1:4" ht="16.5" customHeight="1">
      <c r="A17" s="257" t="s">
        <v>11</v>
      </c>
      <c r="B17" s="257"/>
      <c r="C17" s="257"/>
      <c r="D17" s="257"/>
    </row>
    <row r="18" spans="1:4">
      <c r="A18" s="174"/>
      <c r="B18" s="165">
        <v>31002</v>
      </c>
      <c r="C18" s="25" t="s">
        <v>12</v>
      </c>
      <c r="D18" s="177">
        <f>'2'!E15</f>
        <v>-89331.3</v>
      </c>
    </row>
    <row r="19" spans="1:4">
      <c r="A19" s="174"/>
      <c r="B19" s="176"/>
      <c r="C19" s="105" t="s">
        <v>113</v>
      </c>
      <c r="D19" s="173"/>
    </row>
    <row r="20" spans="1:4">
      <c r="A20" s="174"/>
      <c r="B20" s="176"/>
      <c r="C20" s="17" t="s">
        <v>13</v>
      </c>
      <c r="D20" s="173"/>
    </row>
    <row r="21" spans="1:4">
      <c r="A21" s="174"/>
      <c r="B21" s="176"/>
      <c r="C21" s="105" t="s">
        <v>113</v>
      </c>
      <c r="D21" s="173"/>
    </row>
    <row r="22" spans="1:4">
      <c r="A22" s="174"/>
      <c r="B22" s="175"/>
      <c r="C22" s="17" t="s">
        <v>14</v>
      </c>
      <c r="D22" s="173"/>
    </row>
    <row r="23" spans="1:4" ht="33">
      <c r="A23" s="174"/>
      <c r="B23" s="175"/>
      <c r="C23" s="105" t="s">
        <v>85</v>
      </c>
      <c r="D23" s="173"/>
    </row>
    <row r="24" spans="1:4" ht="16.5" customHeight="1">
      <c r="A24" s="109"/>
      <c r="B24" s="165">
        <v>31013</v>
      </c>
      <c r="C24" s="25" t="s">
        <v>12</v>
      </c>
      <c r="D24" s="177">
        <v>-14240</v>
      </c>
    </row>
    <row r="25" spans="1:4">
      <c r="A25" s="27"/>
      <c r="B25" s="176"/>
      <c r="C25" s="105" t="s">
        <v>120</v>
      </c>
      <c r="D25" s="194"/>
    </row>
    <row r="26" spans="1:4" ht="16.5" customHeight="1">
      <c r="A26" s="27"/>
      <c r="B26" s="176"/>
      <c r="C26" s="17" t="s">
        <v>13</v>
      </c>
      <c r="D26" s="194"/>
    </row>
    <row r="27" spans="1:4" ht="33">
      <c r="A27" s="27"/>
      <c r="B27" s="176"/>
      <c r="C27" s="105" t="s">
        <v>121</v>
      </c>
      <c r="D27" s="194"/>
    </row>
    <row r="28" spans="1:4" ht="16.5" customHeight="1">
      <c r="A28" s="28"/>
      <c r="B28" s="175"/>
      <c r="C28" s="17" t="s">
        <v>14</v>
      </c>
      <c r="D28" s="194"/>
    </row>
    <row r="29" spans="1:4" ht="34.5" customHeight="1">
      <c r="A29" s="29"/>
      <c r="B29" s="175"/>
      <c r="C29" s="105" t="s">
        <v>122</v>
      </c>
      <c r="D29" s="195"/>
    </row>
    <row r="30" spans="1:4" ht="21.75" customHeight="1">
      <c r="A30" s="13"/>
      <c r="B30" s="13"/>
      <c r="C30" s="14" t="s">
        <v>15</v>
      </c>
      <c r="D30" s="79">
        <f t="shared" ref="D30" si="0">D31</f>
        <v>103571.3</v>
      </c>
    </row>
    <row r="31" spans="1:4" s="19" customFormat="1" ht="18" customHeight="1">
      <c r="A31" s="31" t="s">
        <v>16</v>
      </c>
      <c r="B31" s="23"/>
      <c r="C31" s="21" t="s">
        <v>8</v>
      </c>
      <c r="D31" s="79">
        <f>D38</f>
        <v>103571.3</v>
      </c>
    </row>
    <row r="32" spans="1:4" s="19" customFormat="1" ht="18" customHeight="1">
      <c r="A32" s="23"/>
      <c r="B32" s="23"/>
      <c r="C32" s="105" t="s">
        <v>17</v>
      </c>
      <c r="D32" s="21"/>
    </row>
    <row r="33" spans="1:4" s="19" customFormat="1" ht="18" customHeight="1">
      <c r="A33" s="23"/>
      <c r="B33" s="23"/>
      <c r="C33" s="21" t="s">
        <v>9</v>
      </c>
      <c r="D33" s="32"/>
    </row>
    <row r="34" spans="1:4" s="19" customFormat="1" ht="33" customHeight="1">
      <c r="A34" s="23"/>
      <c r="B34" s="23"/>
      <c r="C34" s="105" t="s">
        <v>18</v>
      </c>
      <c r="D34" s="21"/>
    </row>
    <row r="35" spans="1:4" s="19" customFormat="1" ht="18" customHeight="1">
      <c r="A35" s="20"/>
      <c r="B35" s="20"/>
      <c r="C35" s="17" t="s">
        <v>10</v>
      </c>
      <c r="D35" s="33"/>
    </row>
    <row r="36" spans="1:4" s="19" customFormat="1" ht="33" customHeight="1">
      <c r="A36" s="20"/>
      <c r="B36" s="20"/>
      <c r="C36" s="105" t="s">
        <v>19</v>
      </c>
      <c r="D36" s="29"/>
    </row>
    <row r="37" spans="1:4" s="19" customFormat="1" ht="18" customHeight="1">
      <c r="A37" s="250" t="s">
        <v>11</v>
      </c>
      <c r="B37" s="251"/>
      <c r="C37" s="251"/>
      <c r="D37" s="251"/>
    </row>
    <row r="38" spans="1:4" s="19" customFormat="1" ht="18" customHeight="1">
      <c r="A38" s="20"/>
      <c r="B38" s="17" t="s">
        <v>20</v>
      </c>
      <c r="C38" s="17" t="s">
        <v>12</v>
      </c>
      <c r="D38" s="65">
        <f>-D11</f>
        <v>103571.3</v>
      </c>
    </row>
    <row r="39" spans="1:4" s="19" customFormat="1" ht="18" customHeight="1">
      <c r="A39" s="20"/>
      <c r="B39" s="20"/>
      <c r="C39" s="17" t="s">
        <v>17</v>
      </c>
      <c r="D39" s="29"/>
    </row>
    <row r="40" spans="1:4" s="19" customFormat="1" ht="18" customHeight="1">
      <c r="A40" s="20"/>
      <c r="B40" s="20"/>
      <c r="C40" s="17" t="s">
        <v>13</v>
      </c>
      <c r="D40" s="33"/>
    </row>
    <row r="41" spans="1:4" s="19" customFormat="1" ht="51.75" customHeight="1">
      <c r="A41" s="20"/>
      <c r="B41" s="20"/>
      <c r="C41" s="17" t="s">
        <v>21</v>
      </c>
      <c r="D41" s="29"/>
    </row>
    <row r="42" spans="1:4" s="19" customFormat="1" ht="18" customHeight="1">
      <c r="A42" s="20"/>
      <c r="B42" s="20"/>
      <c r="C42" s="17" t="s">
        <v>14</v>
      </c>
      <c r="D42" s="33"/>
    </row>
    <row r="43" spans="1:4" s="19" customFormat="1" ht="18" customHeight="1">
      <c r="A43" s="20"/>
      <c r="B43" s="20"/>
      <c r="C43" s="30" t="s">
        <v>22</v>
      </c>
      <c r="D43" s="29"/>
    </row>
  </sheetData>
  <mergeCells count="5">
    <mergeCell ref="A37:D37"/>
    <mergeCell ref="A4:D4"/>
    <mergeCell ref="A7:B7"/>
    <mergeCell ref="C7:C8"/>
    <mergeCell ref="A17:D17"/>
  </mergeCells>
  <pageMargins left="0.15748031496062992" right="0.23622047244094491" top="0.74803149606299213" bottom="0.74803149606299213" header="0.31496062992125984" footer="0.31496062992125984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9"/>
  <sheetViews>
    <sheetView view="pageBreakPreview" zoomScale="90" zoomScaleNormal="100" zoomScaleSheetLayoutView="90" workbookViewId="0">
      <selection activeCell="A4" sqref="A4:H4"/>
    </sheetView>
  </sheetViews>
  <sheetFormatPr defaultColWidth="8" defaultRowHeight="11.25" customHeight="1"/>
  <cols>
    <col min="1" max="1" width="7.85546875" customWidth="1"/>
    <col min="2" max="2" width="8.7109375" customWidth="1"/>
    <col min="3" max="3" width="62.5703125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</cols>
  <sheetData>
    <row r="1" spans="1:10" ht="18.75" customHeight="1">
      <c r="A1" s="258" t="s">
        <v>86</v>
      </c>
      <c r="B1" s="258"/>
      <c r="C1" s="258"/>
      <c r="D1" s="258"/>
      <c r="E1" s="258"/>
      <c r="F1" s="258"/>
      <c r="G1" s="258"/>
      <c r="H1" s="258"/>
    </row>
    <row r="2" spans="1:10" s="112" customFormat="1" ht="19.5" customHeight="1">
      <c r="A2" s="258" t="s">
        <v>73</v>
      </c>
      <c r="B2" s="258"/>
      <c r="C2" s="258"/>
      <c r="D2" s="258"/>
      <c r="E2" s="258"/>
      <c r="F2" s="258"/>
      <c r="G2" s="258"/>
      <c r="H2" s="258"/>
      <c r="I2" s="111"/>
      <c r="J2" s="111"/>
    </row>
    <row r="3" spans="1:10" s="112" customFormat="1" ht="17.25" customHeight="1">
      <c r="A3" s="258" t="s">
        <v>1</v>
      </c>
      <c r="B3" s="258"/>
      <c r="C3" s="258"/>
      <c r="D3" s="258"/>
      <c r="E3" s="258"/>
      <c r="F3" s="258"/>
      <c r="G3" s="258"/>
      <c r="H3" s="258"/>
      <c r="I3" s="111"/>
      <c r="J3" s="111"/>
    </row>
    <row r="4" spans="1:10" s="112" customFormat="1" ht="52.5" customHeight="1">
      <c r="A4" s="259" t="s">
        <v>169</v>
      </c>
      <c r="B4" s="259"/>
      <c r="C4" s="259"/>
      <c r="D4" s="259"/>
      <c r="E4" s="259"/>
      <c r="F4" s="259"/>
      <c r="G4" s="259"/>
      <c r="H4" s="259"/>
      <c r="I4" s="113"/>
      <c r="J4" s="113"/>
    </row>
    <row r="5" spans="1:10" s="117" customFormat="1" ht="17.25" customHeight="1">
      <c r="A5" s="114"/>
      <c r="B5" s="114"/>
      <c r="C5" s="115"/>
      <c r="D5" s="116"/>
      <c r="E5" s="116"/>
      <c r="F5" s="116"/>
      <c r="G5" s="260" t="s">
        <v>167</v>
      </c>
      <c r="H5" s="260"/>
    </row>
    <row r="6" spans="1:10" s="117" customFormat="1" ht="32.25" customHeight="1">
      <c r="A6" s="261" t="s">
        <v>87</v>
      </c>
      <c r="B6" s="262"/>
      <c r="C6" s="265" t="s">
        <v>88</v>
      </c>
      <c r="D6" s="268" t="s">
        <v>168</v>
      </c>
      <c r="E6" s="269"/>
      <c r="F6" s="269"/>
      <c r="G6" s="269"/>
      <c r="H6" s="270"/>
    </row>
    <row r="7" spans="1:10" s="118" customFormat="1" ht="31.5" customHeight="1">
      <c r="A7" s="263"/>
      <c r="B7" s="264"/>
      <c r="C7" s="266"/>
      <c r="D7" s="271" t="s">
        <v>89</v>
      </c>
      <c r="E7" s="273" t="s">
        <v>24</v>
      </c>
      <c r="F7" s="274"/>
      <c r="G7" s="274"/>
      <c r="H7" s="275"/>
    </row>
    <row r="8" spans="1:10" s="118" customFormat="1" ht="96" customHeight="1">
      <c r="A8" s="119" t="s">
        <v>4</v>
      </c>
      <c r="B8" s="119" t="s">
        <v>5</v>
      </c>
      <c r="C8" s="267"/>
      <c r="D8" s="272"/>
      <c r="E8" s="120" t="s">
        <v>90</v>
      </c>
      <c r="F8" s="120" t="s">
        <v>91</v>
      </c>
      <c r="G8" s="120" t="s">
        <v>92</v>
      </c>
      <c r="H8" s="120" t="s">
        <v>93</v>
      </c>
    </row>
    <row r="9" spans="1:10" s="124" customFormat="1" ht="30.75" customHeight="1">
      <c r="A9" s="121"/>
      <c r="B9" s="121"/>
      <c r="C9" s="122" t="s">
        <v>94</v>
      </c>
      <c r="D9" s="170">
        <f>SUM(E9:H9)</f>
        <v>-103571.3</v>
      </c>
      <c r="E9" s="170">
        <f>E11</f>
        <v>-89331.3</v>
      </c>
      <c r="F9" s="170">
        <f>F11</f>
        <v>0</v>
      </c>
      <c r="G9" s="170">
        <f>G11</f>
        <v>-14240</v>
      </c>
      <c r="H9" s="170">
        <f>H11</f>
        <v>0</v>
      </c>
    </row>
    <row r="10" spans="1:10" s="117" customFormat="1" ht="17.25" customHeight="1">
      <c r="A10" s="121"/>
      <c r="B10" s="121"/>
      <c r="C10" s="122" t="s">
        <v>95</v>
      </c>
      <c r="D10" s="123"/>
      <c r="E10" s="123"/>
      <c r="F10" s="123"/>
      <c r="G10" s="123"/>
      <c r="H10" s="123"/>
    </row>
    <row r="11" spans="1:10" s="129" customFormat="1" ht="51.75" customHeight="1">
      <c r="A11" s="125"/>
      <c r="B11" s="126"/>
      <c r="C11" s="126" t="s">
        <v>96</v>
      </c>
      <c r="D11" s="127">
        <f>SUM(E11:H11)</f>
        <v>-103571.3</v>
      </c>
      <c r="E11" s="128">
        <f t="shared" ref="E11:G11" si="0">E13+E16</f>
        <v>-89331.3</v>
      </c>
      <c r="F11" s="128">
        <f t="shared" si="0"/>
        <v>0</v>
      </c>
      <c r="G11" s="128">
        <f t="shared" si="0"/>
        <v>-14240</v>
      </c>
      <c r="H11" s="128">
        <f>H13+H16</f>
        <v>0</v>
      </c>
    </row>
    <row r="12" spans="1:10" s="129" customFormat="1" ht="17.25" customHeight="1">
      <c r="A12" s="125"/>
      <c r="B12" s="125"/>
      <c r="C12" s="125" t="s">
        <v>97</v>
      </c>
      <c r="D12" s="127"/>
      <c r="E12" s="101"/>
      <c r="F12" s="101"/>
      <c r="G12" s="101"/>
      <c r="H12" s="101"/>
    </row>
    <row r="13" spans="1:10" s="133" customFormat="1" ht="39" customHeight="1">
      <c r="A13" s="178">
        <v>1004</v>
      </c>
      <c r="B13" s="179">
        <v>31002</v>
      </c>
      <c r="C13" s="180" t="s">
        <v>114</v>
      </c>
      <c r="D13" s="127">
        <f>SUM(E13:H13)</f>
        <v>-89331.3</v>
      </c>
      <c r="E13" s="127">
        <f>E15</f>
        <v>-89331.3</v>
      </c>
      <c r="F13" s="127"/>
      <c r="G13" s="127"/>
      <c r="H13" s="127"/>
    </row>
    <row r="14" spans="1:10" ht="17.25" customHeight="1">
      <c r="A14" s="181"/>
      <c r="B14" s="181"/>
      <c r="C14" s="182" t="s">
        <v>97</v>
      </c>
      <c r="D14" s="183"/>
      <c r="E14" s="184"/>
      <c r="F14" s="184"/>
      <c r="G14" s="184"/>
      <c r="H14" s="184"/>
    </row>
    <row r="15" spans="1:10" ht="44.25" customHeight="1">
      <c r="A15" s="181"/>
      <c r="B15" s="181"/>
      <c r="C15" s="185" t="s">
        <v>115</v>
      </c>
      <c r="D15" s="186">
        <f>SUM(E15:H15)</f>
        <v>-89331.3</v>
      </c>
      <c r="E15" s="186">
        <v>-89331.3</v>
      </c>
      <c r="F15" s="187"/>
      <c r="G15" s="184"/>
      <c r="H15" s="184"/>
    </row>
    <row r="16" spans="1:10" s="133" customFormat="1" ht="39" customHeight="1">
      <c r="A16" s="130">
        <v>1004</v>
      </c>
      <c r="B16" s="196">
        <v>31013</v>
      </c>
      <c r="C16" s="131" t="s">
        <v>120</v>
      </c>
      <c r="D16" s="132">
        <f>SUM(E16:H16)</f>
        <v>-14240</v>
      </c>
      <c r="E16" s="132"/>
      <c r="F16" s="132">
        <f>F19</f>
        <v>0</v>
      </c>
      <c r="G16" s="132">
        <f>G18+G19</f>
        <v>-14240</v>
      </c>
      <c r="H16" s="132"/>
    </row>
    <row r="17" spans="1:8" ht="17.25" customHeight="1">
      <c r="A17" s="197"/>
      <c r="B17" s="197"/>
      <c r="C17" s="198" t="s">
        <v>97</v>
      </c>
      <c r="D17" s="187"/>
      <c r="E17" s="187"/>
      <c r="F17" s="187"/>
      <c r="G17" s="187"/>
      <c r="H17" s="187"/>
    </row>
    <row r="18" spans="1:8" ht="27">
      <c r="A18" s="199"/>
      <c r="B18" s="199"/>
      <c r="C18" s="200" t="s">
        <v>124</v>
      </c>
      <c r="D18" s="186">
        <f>SUM(E18:H18)</f>
        <v>-7320</v>
      </c>
      <c r="E18" s="186"/>
      <c r="F18" s="186"/>
      <c r="G18" s="132">
        <v>-7320</v>
      </c>
      <c r="H18" s="201"/>
    </row>
    <row r="19" spans="1:8" ht="27">
      <c r="A19" s="199"/>
      <c r="B19" s="199"/>
      <c r="C19" s="200" t="s">
        <v>125</v>
      </c>
      <c r="D19" s="186">
        <f>SUM(E19:H19)</f>
        <v>-6920</v>
      </c>
      <c r="E19" s="186"/>
      <c r="F19" s="186"/>
      <c r="G19" s="132">
        <v>-6920</v>
      </c>
      <c r="H19" s="201"/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15748031496062992" right="0.15748031496062992" top="0.74803149606299213" bottom="0.74803149606299213" header="0.31496062992125984" footer="0.31496062992125984"/>
  <pageSetup scale="8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56"/>
  <sheetViews>
    <sheetView view="pageBreakPreview" zoomScale="90" zoomScaleNormal="81" zoomScaleSheetLayoutView="90" workbookViewId="0">
      <selection activeCell="A4" sqref="A4:G4"/>
    </sheetView>
  </sheetViews>
  <sheetFormatPr defaultColWidth="8" defaultRowHeight="16.5" customHeight="1"/>
  <cols>
    <col min="1" max="1" width="9.42578125" style="35" customWidth="1"/>
    <col min="2" max="3" width="8" style="35"/>
    <col min="4" max="4" width="10.5703125" style="35" customWidth="1"/>
    <col min="5" max="5" width="15.85546875" style="35" customWidth="1"/>
    <col min="6" max="6" width="72" style="35" customWidth="1"/>
    <col min="7" max="7" width="45.5703125" style="35" customWidth="1"/>
    <col min="8" max="8" width="25.140625" style="35" customWidth="1"/>
    <col min="9" max="16384" width="8" style="35"/>
  </cols>
  <sheetData>
    <row r="1" spans="1:9" ht="20.25" customHeight="1">
      <c r="G1" s="153" t="s">
        <v>26</v>
      </c>
    </row>
    <row r="2" spans="1:9" s="36" customFormat="1" ht="13.5" customHeight="1">
      <c r="A2" s="278" t="s">
        <v>73</v>
      </c>
      <c r="B2" s="278"/>
      <c r="C2" s="278"/>
      <c r="D2" s="278"/>
      <c r="E2" s="278"/>
      <c r="F2" s="278"/>
      <c r="G2" s="278"/>
      <c r="H2" s="38"/>
      <c r="I2" s="38"/>
    </row>
    <row r="3" spans="1:9" s="36" customFormat="1" ht="13.5" customHeight="1">
      <c r="A3" s="278" t="s">
        <v>1</v>
      </c>
      <c r="B3" s="278"/>
      <c r="C3" s="278"/>
      <c r="D3" s="278"/>
      <c r="E3" s="278"/>
      <c r="F3" s="278"/>
      <c r="G3" s="278"/>
      <c r="H3" s="38"/>
      <c r="I3" s="38"/>
    </row>
    <row r="4" spans="1:9" s="36" customFormat="1" ht="52.5" customHeight="1">
      <c r="A4" s="279" t="s">
        <v>170</v>
      </c>
      <c r="B4" s="279"/>
      <c r="C4" s="279"/>
      <c r="D4" s="279"/>
      <c r="E4" s="279"/>
      <c r="F4" s="279"/>
      <c r="G4" s="279"/>
    </row>
    <row r="5" spans="1:9" s="1" customFormat="1" ht="16.5" customHeight="1">
      <c r="A5" s="2"/>
      <c r="B5" s="2"/>
      <c r="C5" s="2"/>
      <c r="D5" s="2"/>
      <c r="E5" s="2"/>
      <c r="F5" s="2"/>
      <c r="G5" s="2"/>
    </row>
    <row r="6" spans="1:9" s="1" customFormat="1" ht="36" customHeight="1">
      <c r="A6" s="2"/>
      <c r="B6" s="2"/>
      <c r="C6" s="2"/>
      <c r="D6" s="2"/>
      <c r="E6" s="2"/>
      <c r="F6" s="2"/>
      <c r="G6" s="107" t="s">
        <v>167</v>
      </c>
    </row>
    <row r="7" spans="1:9" s="1" customFormat="1" ht="58.5" customHeight="1">
      <c r="A7" s="280" t="s">
        <v>27</v>
      </c>
      <c r="B7" s="281"/>
      <c r="C7" s="282"/>
      <c r="D7" s="280" t="s">
        <v>28</v>
      </c>
      <c r="E7" s="282"/>
      <c r="F7" s="280" t="s">
        <v>29</v>
      </c>
      <c r="G7" s="108" t="s">
        <v>23</v>
      </c>
    </row>
    <row r="8" spans="1:9" s="1" customFormat="1" ht="30" customHeight="1">
      <c r="A8" s="283"/>
      <c r="B8" s="284"/>
      <c r="C8" s="285"/>
      <c r="D8" s="283"/>
      <c r="E8" s="285"/>
      <c r="F8" s="286"/>
      <c r="G8" s="276" t="s">
        <v>6</v>
      </c>
    </row>
    <row r="9" spans="1:9" s="1" customFormat="1" ht="38.25" customHeight="1">
      <c r="A9" s="39" t="s">
        <v>30</v>
      </c>
      <c r="B9" s="39" t="s">
        <v>31</v>
      </c>
      <c r="C9" s="39" t="s">
        <v>32</v>
      </c>
      <c r="D9" s="39" t="s">
        <v>33</v>
      </c>
      <c r="E9" s="39" t="s">
        <v>34</v>
      </c>
      <c r="F9" s="283"/>
      <c r="G9" s="277"/>
    </row>
    <row r="10" spans="1:9" s="1" customFormat="1" ht="16.5" customHeight="1">
      <c r="A10" s="40"/>
      <c r="B10" s="40"/>
      <c r="C10" s="40"/>
      <c r="D10" s="40"/>
      <c r="E10" s="40"/>
      <c r="F10" s="41" t="s">
        <v>35</v>
      </c>
      <c r="G10" s="89">
        <f>G12+G39</f>
        <v>0</v>
      </c>
    </row>
    <row r="11" spans="1:9" s="1" customFormat="1" ht="16.5" customHeight="1">
      <c r="A11" s="16"/>
      <c r="B11" s="16"/>
      <c r="C11" s="16"/>
      <c r="D11" s="16"/>
      <c r="E11" s="16"/>
      <c r="F11" s="67" t="s">
        <v>36</v>
      </c>
      <c r="G11" s="26"/>
    </row>
    <row r="12" spans="1:9" s="1" customFormat="1" ht="18" customHeight="1">
      <c r="A12" s="44" t="s">
        <v>78</v>
      </c>
      <c r="B12" s="16"/>
      <c r="C12" s="16"/>
      <c r="D12" s="16"/>
      <c r="E12" s="16"/>
      <c r="F12" s="66" t="s">
        <v>79</v>
      </c>
      <c r="G12" s="89">
        <f>G14</f>
        <v>-103571.3</v>
      </c>
    </row>
    <row r="13" spans="1:9" s="1" customFormat="1" ht="16.5" customHeight="1">
      <c r="A13" s="16"/>
      <c r="B13" s="16"/>
      <c r="C13" s="16"/>
      <c r="D13" s="16"/>
      <c r="E13" s="16"/>
      <c r="F13" s="94" t="s">
        <v>36</v>
      </c>
      <c r="G13" s="95"/>
    </row>
    <row r="14" spans="1:9" s="1" customFormat="1" ht="20.25" customHeight="1">
      <c r="A14" s="16"/>
      <c r="B14" s="44" t="s">
        <v>80</v>
      </c>
      <c r="C14" s="16"/>
      <c r="D14" s="16"/>
      <c r="E14" s="16"/>
      <c r="F14" s="68" t="s">
        <v>81</v>
      </c>
      <c r="G14" s="89">
        <f t="shared" ref="G14" si="0">G16</f>
        <v>-103571.3</v>
      </c>
    </row>
    <row r="15" spans="1:9" s="1" customFormat="1" ht="16.5" customHeight="1">
      <c r="A15" s="16"/>
      <c r="B15" s="16"/>
      <c r="C15" s="16"/>
      <c r="D15" s="16"/>
      <c r="E15" s="16"/>
      <c r="F15" s="16" t="s">
        <v>36</v>
      </c>
      <c r="G15" s="82"/>
    </row>
    <row r="16" spans="1:9" s="42" customFormat="1" ht="16.5" customHeight="1">
      <c r="A16" s="16"/>
      <c r="B16" s="16"/>
      <c r="C16" s="15" t="s">
        <v>78</v>
      </c>
      <c r="D16" s="16"/>
      <c r="E16" s="16"/>
      <c r="F16" s="15" t="s">
        <v>82</v>
      </c>
      <c r="G16" s="89">
        <f>G18</f>
        <v>-103571.3</v>
      </c>
    </row>
    <row r="17" spans="1:7" s="42" customFormat="1" ht="16.5" customHeight="1">
      <c r="A17" s="16"/>
      <c r="B17" s="16"/>
      <c r="C17" s="16"/>
      <c r="D17" s="16"/>
      <c r="E17" s="16"/>
      <c r="F17" s="16" t="s">
        <v>36</v>
      </c>
      <c r="G17" s="16"/>
    </row>
    <row r="18" spans="1:7" s="42" customFormat="1" ht="34.5" customHeight="1">
      <c r="A18" s="16"/>
      <c r="B18" s="16"/>
      <c r="C18" s="16"/>
      <c r="D18" s="16"/>
      <c r="E18" s="16"/>
      <c r="F18" s="15" t="s">
        <v>25</v>
      </c>
      <c r="G18" s="89">
        <f>G20</f>
        <v>-103571.3</v>
      </c>
    </row>
    <row r="19" spans="1:7" s="42" customFormat="1" ht="16.5" customHeight="1">
      <c r="A19" s="16"/>
      <c r="B19" s="16"/>
      <c r="C19" s="16"/>
      <c r="D19" s="16"/>
      <c r="E19" s="16"/>
      <c r="F19" s="16" t="s">
        <v>36</v>
      </c>
      <c r="G19" s="16"/>
    </row>
    <row r="20" spans="1:7" s="42" customFormat="1" ht="18.75" customHeight="1">
      <c r="A20" s="16"/>
      <c r="B20" s="16"/>
      <c r="C20" s="16"/>
      <c r="D20" s="16" t="s">
        <v>83</v>
      </c>
      <c r="E20" s="16"/>
      <c r="F20" s="16" t="s">
        <v>75</v>
      </c>
      <c r="G20" s="22">
        <f>G31+G22</f>
        <v>-103571.3</v>
      </c>
    </row>
    <row r="21" spans="1:7" s="42" customFormat="1" ht="16.5" customHeight="1">
      <c r="A21" s="16"/>
      <c r="B21" s="16"/>
      <c r="C21" s="16"/>
      <c r="D21" s="16"/>
      <c r="E21" s="16"/>
      <c r="F21" s="16" t="s">
        <v>36</v>
      </c>
      <c r="G21" s="16"/>
    </row>
    <row r="22" spans="1:7" s="1" customFormat="1" ht="16.5" customHeight="1">
      <c r="A22" s="104"/>
      <c r="B22" s="104"/>
      <c r="C22" s="104"/>
      <c r="D22" s="104"/>
      <c r="E22" s="106">
        <v>31002</v>
      </c>
      <c r="F22" s="98" t="s">
        <v>113</v>
      </c>
      <c r="G22" s="167">
        <f>G24</f>
        <v>-89331.3</v>
      </c>
    </row>
    <row r="23" spans="1:7" s="1" customFormat="1" ht="16.5" customHeight="1">
      <c r="A23" s="104"/>
      <c r="B23" s="104"/>
      <c r="C23" s="104"/>
      <c r="D23" s="104"/>
      <c r="E23" s="99"/>
      <c r="F23" s="98" t="s">
        <v>37</v>
      </c>
      <c r="G23" s="167"/>
    </row>
    <row r="24" spans="1:7" s="1" customFormat="1" ht="38.25" customHeight="1">
      <c r="A24" s="104"/>
      <c r="B24" s="104"/>
      <c r="C24" s="104"/>
      <c r="D24" s="104"/>
      <c r="E24" s="99"/>
      <c r="F24" s="98" t="s">
        <v>98</v>
      </c>
      <c r="G24" s="167">
        <f>G26</f>
        <v>-89331.3</v>
      </c>
    </row>
    <row r="25" spans="1:7" s="1" customFormat="1" ht="16.5" customHeight="1">
      <c r="A25" s="104"/>
      <c r="B25" s="104"/>
      <c r="C25" s="104"/>
      <c r="D25" s="104"/>
      <c r="E25" s="99"/>
      <c r="F25" s="98" t="s">
        <v>38</v>
      </c>
      <c r="G25" s="167"/>
    </row>
    <row r="26" spans="1:7" s="1" customFormat="1" ht="16.5" customHeight="1">
      <c r="A26" s="104"/>
      <c r="B26" s="104"/>
      <c r="C26" s="104"/>
      <c r="D26" s="104"/>
      <c r="E26" s="99"/>
      <c r="F26" s="98" t="s">
        <v>35</v>
      </c>
      <c r="G26" s="167">
        <f>G27</f>
        <v>-89331.3</v>
      </c>
    </row>
    <row r="27" spans="1:7" s="1" customFormat="1" ht="16.5" customHeight="1">
      <c r="A27" s="104"/>
      <c r="B27" s="104"/>
      <c r="C27" s="104"/>
      <c r="D27" s="104"/>
      <c r="E27" s="99"/>
      <c r="F27" s="98" t="s">
        <v>99</v>
      </c>
      <c r="G27" s="167">
        <f>G28</f>
        <v>-89331.3</v>
      </c>
    </row>
    <row r="28" spans="1:7" s="1" customFormat="1" ht="16.5" customHeight="1">
      <c r="A28" s="104"/>
      <c r="B28" s="104"/>
      <c r="C28" s="104"/>
      <c r="D28" s="104"/>
      <c r="E28" s="99"/>
      <c r="F28" s="98" t="s">
        <v>100</v>
      </c>
      <c r="G28" s="167">
        <f>G29</f>
        <v>-89331.3</v>
      </c>
    </row>
    <row r="29" spans="1:7" s="1" customFormat="1">
      <c r="A29" s="104"/>
      <c r="B29" s="104"/>
      <c r="C29" s="104"/>
      <c r="D29" s="104"/>
      <c r="E29" s="99"/>
      <c r="F29" s="98" t="s">
        <v>101</v>
      </c>
      <c r="G29" s="167">
        <f>G30</f>
        <v>-89331.3</v>
      </c>
    </row>
    <row r="30" spans="1:7" s="1" customFormat="1">
      <c r="A30" s="104"/>
      <c r="B30" s="104"/>
      <c r="C30" s="104"/>
      <c r="D30" s="104"/>
      <c r="E30" s="99"/>
      <c r="F30" s="98" t="s">
        <v>116</v>
      </c>
      <c r="G30" s="167">
        <f>'1'!D18</f>
        <v>-89331.3</v>
      </c>
    </row>
    <row r="31" spans="1:7" s="1" customFormat="1">
      <c r="A31" s="104"/>
      <c r="B31" s="104"/>
      <c r="C31" s="104"/>
      <c r="D31" s="104"/>
      <c r="E31" s="106">
        <v>31013</v>
      </c>
      <c r="F31" s="98" t="str">
        <f>'[1]1'!C26</f>
        <v>Փոքր և միջին ջրամբարների կառուցման աշխատանքներ</v>
      </c>
      <c r="G31" s="167">
        <f>G35</f>
        <v>-14240</v>
      </c>
    </row>
    <row r="32" spans="1:7" s="1" customFormat="1" ht="16.5" customHeight="1">
      <c r="A32" s="104"/>
      <c r="B32" s="104"/>
      <c r="C32" s="104"/>
      <c r="D32" s="104"/>
      <c r="E32" s="199"/>
      <c r="F32" s="98" t="s">
        <v>37</v>
      </c>
      <c r="G32" s="167"/>
    </row>
    <row r="33" spans="1:8" s="1" customFormat="1" ht="16.5" customHeight="1">
      <c r="A33" s="104"/>
      <c r="B33" s="104"/>
      <c r="C33" s="104"/>
      <c r="D33" s="104"/>
      <c r="E33" s="199"/>
      <c r="F33" s="98" t="s">
        <v>98</v>
      </c>
      <c r="G33" s="167">
        <f>G35</f>
        <v>-14240</v>
      </c>
    </row>
    <row r="34" spans="1:8" s="1" customFormat="1" ht="16.5" customHeight="1">
      <c r="A34" s="104"/>
      <c r="B34" s="104"/>
      <c r="C34" s="104"/>
      <c r="D34" s="104"/>
      <c r="E34" s="199"/>
      <c r="F34" s="98" t="s">
        <v>38</v>
      </c>
      <c r="G34" s="167"/>
    </row>
    <row r="35" spans="1:8" s="1" customFormat="1" ht="16.5" customHeight="1">
      <c r="A35" s="104"/>
      <c r="B35" s="104"/>
      <c r="C35" s="104"/>
      <c r="D35" s="104"/>
      <c r="E35" s="199"/>
      <c r="F35" s="98" t="s">
        <v>35</v>
      </c>
      <c r="G35" s="167">
        <f t="shared" ref="G35" si="1">G36</f>
        <v>-14240</v>
      </c>
    </row>
    <row r="36" spans="1:8" s="1" customFormat="1" ht="16.5" customHeight="1">
      <c r="A36" s="104"/>
      <c r="B36" s="104"/>
      <c r="C36" s="104"/>
      <c r="D36" s="104"/>
      <c r="E36" s="199"/>
      <c r="F36" s="98" t="s">
        <v>99</v>
      </c>
      <c r="G36" s="167">
        <f>G37</f>
        <v>-14240</v>
      </c>
    </row>
    <row r="37" spans="1:8" s="1" customFormat="1" ht="16.5" customHeight="1">
      <c r="A37" s="104"/>
      <c r="B37" s="104"/>
      <c r="C37" s="104"/>
      <c r="D37" s="104"/>
      <c r="E37" s="202"/>
      <c r="F37" s="98" t="s">
        <v>126</v>
      </c>
      <c r="G37" s="167">
        <f>G38</f>
        <v>-14240</v>
      </c>
    </row>
    <row r="38" spans="1:8" s="1" customFormat="1" ht="16.5" customHeight="1">
      <c r="A38" s="104"/>
      <c r="B38" s="104"/>
      <c r="C38" s="104"/>
      <c r="D38" s="104"/>
      <c r="E38" s="202"/>
      <c r="F38" s="98" t="s">
        <v>127</v>
      </c>
      <c r="G38" s="167">
        <v>-14240</v>
      </c>
    </row>
    <row r="39" spans="1:8" s="43" customFormat="1" ht="16.5" customHeight="1">
      <c r="A39" s="72" t="s">
        <v>40</v>
      </c>
      <c r="B39" s="23"/>
      <c r="C39" s="23"/>
      <c r="D39" s="23"/>
      <c r="E39" s="23"/>
      <c r="F39" s="72" t="s">
        <v>41</v>
      </c>
      <c r="G39" s="22">
        <f t="shared" ref="G39" si="2">G41</f>
        <v>103571.3</v>
      </c>
      <c r="H39" s="71"/>
    </row>
    <row r="40" spans="1:8" s="43" customFormat="1" ht="16.5" customHeight="1">
      <c r="A40" s="23"/>
      <c r="B40" s="23"/>
      <c r="C40" s="23"/>
      <c r="D40" s="23"/>
      <c r="E40" s="23"/>
      <c r="F40" s="21" t="s">
        <v>36</v>
      </c>
      <c r="G40" s="22"/>
      <c r="H40" s="71"/>
    </row>
    <row r="41" spans="1:8" s="43" customFormat="1" ht="16.5" customHeight="1">
      <c r="A41" s="23"/>
      <c r="B41" s="72" t="s">
        <v>39</v>
      </c>
      <c r="C41" s="23"/>
      <c r="D41" s="23"/>
      <c r="E41" s="23"/>
      <c r="F41" s="72" t="s">
        <v>42</v>
      </c>
      <c r="G41" s="22">
        <f t="shared" ref="G41" si="3">G43</f>
        <v>103571.3</v>
      </c>
      <c r="H41" s="71"/>
    </row>
    <row r="42" spans="1:8" s="43" customFormat="1" ht="16.5" customHeight="1">
      <c r="A42" s="23"/>
      <c r="B42" s="23"/>
      <c r="C42" s="23"/>
      <c r="D42" s="23"/>
      <c r="E42" s="23"/>
      <c r="F42" s="21" t="s">
        <v>36</v>
      </c>
      <c r="G42" s="22"/>
      <c r="H42" s="71"/>
    </row>
    <row r="43" spans="1:8" s="43" customFormat="1" ht="16.5" customHeight="1">
      <c r="A43" s="23"/>
      <c r="B43" s="23"/>
      <c r="C43" s="72" t="s">
        <v>39</v>
      </c>
      <c r="D43" s="23"/>
      <c r="E43" s="23"/>
      <c r="F43" s="72" t="s">
        <v>17</v>
      </c>
      <c r="G43" s="22">
        <f t="shared" ref="G43" si="4">G45</f>
        <v>103571.3</v>
      </c>
      <c r="H43" s="71"/>
    </row>
    <row r="44" spans="1:8" s="43" customFormat="1" ht="16.5" customHeight="1">
      <c r="A44" s="23"/>
      <c r="B44" s="23"/>
      <c r="C44" s="23"/>
      <c r="D44" s="23"/>
      <c r="E44" s="23"/>
      <c r="F44" s="21" t="s">
        <v>36</v>
      </c>
      <c r="G44" s="22"/>
      <c r="H44" s="71"/>
    </row>
    <row r="45" spans="1:8" s="43" customFormat="1" ht="16.5" customHeight="1">
      <c r="A45" s="23"/>
      <c r="B45" s="23"/>
      <c r="C45" s="23"/>
      <c r="D45" s="23"/>
      <c r="E45" s="23"/>
      <c r="F45" s="72" t="s">
        <v>15</v>
      </c>
      <c r="G45" s="22">
        <f t="shared" ref="G45" si="5">G47</f>
        <v>103571.3</v>
      </c>
      <c r="H45" s="71"/>
    </row>
    <row r="46" spans="1:8" s="43" customFormat="1" ht="16.5" customHeight="1">
      <c r="A46" s="23"/>
      <c r="B46" s="23"/>
      <c r="C46" s="23"/>
      <c r="D46" s="23"/>
      <c r="E46" s="23"/>
      <c r="F46" s="21" t="s">
        <v>36</v>
      </c>
      <c r="G46" s="22"/>
      <c r="H46" s="71"/>
    </row>
    <row r="47" spans="1:8" s="43" customFormat="1" ht="16.5" customHeight="1">
      <c r="A47" s="23"/>
      <c r="B47" s="23"/>
      <c r="C47" s="23"/>
      <c r="D47" s="72" t="s">
        <v>16</v>
      </c>
      <c r="E47" s="23"/>
      <c r="F47" s="21" t="s">
        <v>17</v>
      </c>
      <c r="G47" s="22">
        <f>G49</f>
        <v>103571.3</v>
      </c>
      <c r="H47" s="22"/>
    </row>
    <row r="48" spans="1:8" s="43" customFormat="1" ht="16.5" customHeight="1">
      <c r="A48" s="73"/>
      <c r="B48" s="73"/>
      <c r="C48" s="73"/>
      <c r="D48" s="23"/>
      <c r="E48" s="23"/>
      <c r="F48" s="21" t="s">
        <v>36</v>
      </c>
      <c r="G48" s="22"/>
      <c r="H48" s="71"/>
    </row>
    <row r="49" spans="1:8" s="43" customFormat="1" ht="16.5" customHeight="1">
      <c r="A49" s="23"/>
      <c r="B49" s="23"/>
      <c r="C49" s="23"/>
      <c r="D49" s="23"/>
      <c r="E49" s="74" t="s">
        <v>20</v>
      </c>
      <c r="F49" s="21" t="s">
        <v>17</v>
      </c>
      <c r="G49" s="22">
        <f t="shared" ref="G49" si="6">G51</f>
        <v>103571.3</v>
      </c>
      <c r="H49" s="71"/>
    </row>
    <row r="50" spans="1:8" s="43" customFormat="1" ht="16.5" customHeight="1">
      <c r="A50" s="23"/>
      <c r="B50" s="23"/>
      <c r="C50" s="23"/>
      <c r="D50" s="69"/>
      <c r="E50" s="23"/>
      <c r="F50" s="21" t="s">
        <v>37</v>
      </c>
      <c r="G50" s="22"/>
      <c r="H50" s="71"/>
    </row>
    <row r="51" spans="1:8" s="43" customFormat="1" ht="16.5" customHeight="1">
      <c r="A51" s="23"/>
      <c r="B51" s="23"/>
      <c r="C51" s="23"/>
      <c r="D51" s="69"/>
      <c r="E51" s="23"/>
      <c r="F51" s="75" t="s">
        <v>15</v>
      </c>
      <c r="G51" s="22">
        <f t="shared" ref="G51" si="7">G53</f>
        <v>103571.3</v>
      </c>
      <c r="H51" s="71"/>
    </row>
    <row r="52" spans="1:8" s="43" customFormat="1" ht="39" customHeight="1">
      <c r="A52" s="23"/>
      <c r="B52" s="23"/>
      <c r="C52" s="23"/>
      <c r="D52" s="69"/>
      <c r="E52" s="23"/>
      <c r="F52" s="21" t="s">
        <v>38</v>
      </c>
      <c r="G52" s="22"/>
      <c r="H52" s="71"/>
    </row>
    <row r="53" spans="1:8" s="43" customFormat="1" ht="16.5" customHeight="1">
      <c r="A53" s="23"/>
      <c r="B53" s="23"/>
      <c r="C53" s="23"/>
      <c r="D53" s="69"/>
      <c r="E53" s="23"/>
      <c r="F53" s="70" t="s">
        <v>35</v>
      </c>
      <c r="G53" s="22">
        <f t="shared" ref="G53:G54" si="8">G54</f>
        <v>103571.3</v>
      </c>
      <c r="H53" s="71"/>
    </row>
    <row r="54" spans="1:8" s="43" customFormat="1" ht="16.5" customHeight="1">
      <c r="A54" s="23"/>
      <c r="B54" s="23"/>
      <c r="C54" s="23"/>
      <c r="D54" s="69"/>
      <c r="E54" s="23"/>
      <c r="F54" s="70" t="s">
        <v>43</v>
      </c>
      <c r="G54" s="22">
        <f t="shared" si="8"/>
        <v>103571.3</v>
      </c>
      <c r="H54" s="71"/>
    </row>
    <row r="55" spans="1:8" s="43" customFormat="1" ht="16.5" customHeight="1">
      <c r="A55" s="23"/>
      <c r="B55" s="23"/>
      <c r="C55" s="23"/>
      <c r="D55" s="69"/>
      <c r="E55" s="23"/>
      <c r="F55" s="70" t="s">
        <v>44</v>
      </c>
      <c r="G55" s="22">
        <f t="shared" ref="G55" si="9">G56</f>
        <v>103571.3</v>
      </c>
      <c r="H55" s="71"/>
    </row>
    <row r="56" spans="1:8" s="43" customFormat="1" ht="16.5" customHeight="1">
      <c r="A56" s="23"/>
      <c r="B56" s="23"/>
      <c r="C56" s="23"/>
      <c r="D56" s="69"/>
      <c r="E56" s="23"/>
      <c r="F56" s="21" t="s">
        <v>45</v>
      </c>
      <c r="G56" s="22">
        <f>'1'!D38</f>
        <v>103571.3</v>
      </c>
      <c r="H56" s="71"/>
    </row>
  </sheetData>
  <mergeCells count="7">
    <mergeCell ref="G8:G9"/>
    <mergeCell ref="A2:G2"/>
    <mergeCell ref="A3:G3"/>
    <mergeCell ref="A4:G4"/>
    <mergeCell ref="A7:C8"/>
    <mergeCell ref="D7:E8"/>
    <mergeCell ref="F7:F9"/>
  </mergeCells>
  <pageMargins left="0.23622047244094491" right="0.23622047244094491" top="0.15748031496062992" bottom="0.15748031496062992" header="0.15748031496062992" footer="0.15748031496062992"/>
  <pageSetup scale="61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I23"/>
  <sheetViews>
    <sheetView view="pageBreakPreview" zoomScale="90" zoomScaleNormal="100" zoomScaleSheetLayoutView="90" workbookViewId="0">
      <selection activeCell="A5" sqref="A5"/>
    </sheetView>
  </sheetViews>
  <sheetFormatPr defaultColWidth="8" defaultRowHeight="17.25" customHeight="1"/>
  <cols>
    <col min="1" max="1" width="7.42578125" style="124" customWidth="1"/>
    <col min="2" max="2" width="8.7109375" style="124" customWidth="1"/>
    <col min="3" max="3" width="66.28515625" style="117" customWidth="1"/>
    <col min="4" max="4" width="38.5703125" style="149" customWidth="1"/>
    <col min="5" max="5" width="9.5703125" style="117" customWidth="1"/>
    <col min="6" max="6" width="16.42578125" style="134" bestFit="1" customWidth="1"/>
    <col min="7" max="8" width="18.28515625" style="134" bestFit="1" customWidth="1"/>
    <col min="9" max="9" width="18.5703125" style="134" bestFit="1" customWidth="1"/>
    <col min="10" max="10" width="16.42578125" style="117" customWidth="1"/>
    <col min="11" max="16384" width="8" style="117"/>
  </cols>
  <sheetData>
    <row r="1" spans="1:9" ht="17.25" customHeight="1">
      <c r="A1" s="287" t="s">
        <v>102</v>
      </c>
      <c r="B1" s="287"/>
      <c r="C1" s="287"/>
      <c r="D1" s="287"/>
    </row>
    <row r="2" spans="1:9" s="36" customFormat="1" ht="16.5" customHeight="1">
      <c r="A2" s="287" t="s">
        <v>73</v>
      </c>
      <c r="B2" s="287"/>
      <c r="C2" s="287"/>
      <c r="D2" s="287"/>
      <c r="E2" s="38"/>
      <c r="F2" s="38"/>
      <c r="G2" s="38"/>
      <c r="H2" s="135"/>
      <c r="I2" s="135"/>
    </row>
    <row r="3" spans="1:9" s="36" customFormat="1" ht="16.5" customHeight="1">
      <c r="A3" s="287" t="s">
        <v>1</v>
      </c>
      <c r="B3" s="287"/>
      <c r="C3" s="287"/>
      <c r="D3" s="287"/>
      <c r="E3" s="38"/>
      <c r="F3" s="38"/>
      <c r="G3" s="38"/>
      <c r="H3" s="135"/>
      <c r="I3" s="135"/>
    </row>
    <row r="4" spans="1:9" s="36" customFormat="1" ht="52.5" customHeight="1">
      <c r="A4" s="288" t="s">
        <v>171</v>
      </c>
      <c r="B4" s="288"/>
      <c r="C4" s="288"/>
      <c r="D4" s="288"/>
      <c r="E4" s="136"/>
      <c r="F4" s="136"/>
      <c r="G4" s="136"/>
      <c r="H4" s="135"/>
      <c r="I4" s="135"/>
    </row>
    <row r="5" spans="1:9" ht="17.25" customHeight="1">
      <c r="A5" s="114"/>
      <c r="B5" s="114"/>
      <c r="C5" s="115"/>
      <c r="D5" s="249" t="s">
        <v>167</v>
      </c>
    </row>
    <row r="6" spans="1:9" ht="65.25" customHeight="1">
      <c r="A6" s="289" t="s">
        <v>87</v>
      </c>
      <c r="B6" s="290"/>
      <c r="C6" s="293" t="s">
        <v>103</v>
      </c>
      <c r="D6" s="156" t="s">
        <v>110</v>
      </c>
    </row>
    <row r="7" spans="1:9" s="118" customFormat="1" ht="17.25" customHeight="1">
      <c r="A7" s="291"/>
      <c r="B7" s="292"/>
      <c r="C7" s="294"/>
      <c r="D7" s="296" t="s">
        <v>46</v>
      </c>
      <c r="F7" s="137"/>
      <c r="G7" s="137"/>
      <c r="H7" s="137"/>
      <c r="I7" s="137"/>
    </row>
    <row r="8" spans="1:9" s="118" customFormat="1" ht="66" customHeight="1">
      <c r="A8" s="138" t="s">
        <v>4</v>
      </c>
      <c r="B8" s="138" t="s">
        <v>5</v>
      </c>
      <c r="C8" s="295"/>
      <c r="D8" s="297"/>
      <c r="F8" s="137"/>
      <c r="G8" s="137"/>
      <c r="H8" s="137"/>
      <c r="I8" s="137"/>
    </row>
    <row r="9" spans="1:9" s="124" customFormat="1" ht="17.25" customHeight="1">
      <c r="A9" s="121"/>
      <c r="B9" s="121"/>
      <c r="C9" s="122" t="s">
        <v>94</v>
      </c>
      <c r="D9" s="139">
        <f t="shared" ref="D9" si="0">D11</f>
        <v>-103571.3</v>
      </c>
      <c r="F9" s="140"/>
      <c r="G9" s="140"/>
      <c r="H9" s="140"/>
      <c r="I9" s="140"/>
    </row>
    <row r="10" spans="1:9" ht="17.25" customHeight="1">
      <c r="A10" s="121"/>
      <c r="B10" s="121"/>
      <c r="C10" s="122" t="s">
        <v>95</v>
      </c>
      <c r="D10" s="139"/>
    </row>
    <row r="11" spans="1:9" s="129" customFormat="1" ht="34.5" customHeight="1">
      <c r="A11" s="125"/>
      <c r="B11" s="126"/>
      <c r="C11" s="126" t="s">
        <v>96</v>
      </c>
      <c r="D11" s="127">
        <f>D13+D18</f>
        <v>-103571.3</v>
      </c>
      <c r="F11" s="141"/>
      <c r="G11" s="141"/>
      <c r="H11" s="141"/>
      <c r="I11" s="141"/>
    </row>
    <row r="12" spans="1:9" s="129" customFormat="1" ht="17.25" customHeight="1">
      <c r="A12" s="125"/>
      <c r="B12" s="125"/>
      <c r="C12" s="125" t="s">
        <v>97</v>
      </c>
      <c r="D12" s="101"/>
      <c r="F12" s="141"/>
      <c r="G12" s="141"/>
      <c r="H12" s="141"/>
      <c r="I12" s="141"/>
    </row>
    <row r="13" spans="1:9" ht="34.5" customHeight="1">
      <c r="A13" s="178">
        <v>1004</v>
      </c>
      <c r="B13" s="178">
        <v>31002</v>
      </c>
      <c r="C13" s="188" t="s">
        <v>114</v>
      </c>
      <c r="D13" s="132">
        <f t="shared" ref="D13" si="1">D15</f>
        <v>-89331.3</v>
      </c>
    </row>
    <row r="14" spans="1:9" s="133" customFormat="1" ht="17.25" customHeight="1">
      <c r="A14" s="178"/>
      <c r="B14" s="178"/>
      <c r="C14" s="125" t="s">
        <v>47</v>
      </c>
      <c r="D14" s="132"/>
      <c r="F14" s="143"/>
      <c r="G14" s="143"/>
      <c r="H14" s="143"/>
      <c r="I14" s="143"/>
    </row>
    <row r="15" spans="1:9" s="147" customFormat="1" ht="34.5" customHeight="1">
      <c r="A15" s="189"/>
      <c r="B15" s="189"/>
      <c r="C15" s="190" t="s">
        <v>104</v>
      </c>
      <c r="D15" s="146">
        <f>D17</f>
        <v>-89331.3</v>
      </c>
      <c r="F15" s="148"/>
      <c r="G15" s="148"/>
      <c r="H15" s="148"/>
      <c r="I15" s="148"/>
    </row>
    <row r="16" spans="1:9" s="147" customFormat="1" ht="34.5" customHeight="1">
      <c r="A16" s="191"/>
      <c r="B16" s="191"/>
      <c r="C16" s="182" t="s">
        <v>117</v>
      </c>
      <c r="D16" s="146"/>
      <c r="F16" s="148"/>
      <c r="G16" s="148"/>
      <c r="H16" s="148"/>
      <c r="I16" s="148"/>
    </row>
    <row r="17" spans="1:9" s="147" customFormat="1" ht="34.5" customHeight="1">
      <c r="A17" s="191"/>
      <c r="B17" s="191"/>
      <c r="C17" s="185" t="s">
        <v>115</v>
      </c>
      <c r="D17" s="146">
        <f>'2'!E15</f>
        <v>-89331.3</v>
      </c>
      <c r="F17" s="148"/>
      <c r="G17" s="148"/>
      <c r="H17" s="148"/>
      <c r="I17" s="148"/>
    </row>
    <row r="18" spans="1:9" ht="34.5" customHeight="1">
      <c r="A18" s="130">
        <v>1004</v>
      </c>
      <c r="B18" s="130">
        <v>31013</v>
      </c>
      <c r="C18" s="131" t="s">
        <v>120</v>
      </c>
      <c r="D18" s="132">
        <f t="shared" ref="D18" si="2">D20</f>
        <v>-14240</v>
      </c>
    </row>
    <row r="19" spans="1:9" s="133" customFormat="1" ht="17.25" customHeight="1">
      <c r="A19" s="130"/>
      <c r="B19" s="130"/>
      <c r="C19" s="142" t="s">
        <v>47</v>
      </c>
      <c r="D19" s="132"/>
      <c r="F19" s="143"/>
      <c r="G19" s="143"/>
      <c r="H19" s="143"/>
      <c r="I19" s="143"/>
    </row>
    <row r="20" spans="1:9" s="147" customFormat="1" ht="44.25" customHeight="1">
      <c r="A20" s="144"/>
      <c r="B20" s="144"/>
      <c r="C20" s="145" t="s">
        <v>104</v>
      </c>
      <c r="D20" s="171">
        <f>D22+D23</f>
        <v>-14240</v>
      </c>
      <c r="F20" s="148"/>
      <c r="G20" s="148"/>
      <c r="H20" s="148"/>
      <c r="I20" s="148"/>
    </row>
    <row r="21" spans="1:9" ht="17.25" customHeight="1">
      <c r="A21" s="203"/>
      <c r="B21" s="203"/>
      <c r="C21" s="142" t="s">
        <v>117</v>
      </c>
      <c r="D21" s="204"/>
    </row>
    <row r="22" spans="1:9" ht="27">
      <c r="A22" s="203"/>
      <c r="B22" s="203"/>
      <c r="C22" s="200" t="s">
        <v>124</v>
      </c>
      <c r="D22" s="186">
        <v>-7320</v>
      </c>
    </row>
    <row r="23" spans="1:9" ht="27">
      <c r="A23" s="203"/>
      <c r="B23" s="203"/>
      <c r="C23" s="200" t="s">
        <v>125</v>
      </c>
      <c r="D23" s="186">
        <v>-6920</v>
      </c>
    </row>
  </sheetData>
  <mergeCells count="7">
    <mergeCell ref="A1:D1"/>
    <mergeCell ref="A2:D2"/>
    <mergeCell ref="A3:D3"/>
    <mergeCell ref="A4:D4"/>
    <mergeCell ref="A6:B7"/>
    <mergeCell ref="C6:C8"/>
    <mergeCell ref="D7:D8"/>
  </mergeCells>
  <pageMargins left="0.7" right="0.7" top="0.75" bottom="0.75" header="0.3" footer="0.3"/>
  <pageSetup scale="7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59"/>
  <sheetViews>
    <sheetView topLeftCell="A28" zoomScale="85" zoomScaleNormal="85" zoomScaleSheetLayoutView="70" workbookViewId="0">
      <selection activeCell="B30" sqref="B30:B34"/>
    </sheetView>
  </sheetViews>
  <sheetFormatPr defaultColWidth="8" defaultRowHeight="13.5" customHeight="1"/>
  <cols>
    <col min="1" max="1" width="37.140625" style="1" customWidth="1"/>
    <col min="2" max="2" width="63.85546875" style="1" customWidth="1"/>
    <col min="3" max="3" width="46.7109375" style="1" customWidth="1"/>
    <col min="4" max="16384" width="8" style="1"/>
  </cols>
  <sheetData>
    <row r="1" spans="1:3" s="45" customFormat="1" ht="18.75" customHeight="1">
      <c r="A1" s="46"/>
      <c r="B1" s="46"/>
      <c r="C1" s="152" t="s">
        <v>134</v>
      </c>
    </row>
    <row r="2" spans="1:3" s="45" customFormat="1" ht="20.25" customHeight="1">
      <c r="A2" s="47"/>
      <c r="B2" s="47"/>
      <c r="C2" s="7" t="s">
        <v>73</v>
      </c>
    </row>
    <row r="3" spans="1:3" s="45" customFormat="1" ht="19.5" customHeight="1">
      <c r="A3" s="47"/>
      <c r="B3" s="47"/>
      <c r="C3" s="37" t="s">
        <v>1</v>
      </c>
    </row>
    <row r="4" spans="1:3" s="42" customFormat="1" ht="19.5" customHeight="1">
      <c r="C4" s="86" t="s">
        <v>48</v>
      </c>
    </row>
    <row r="5" spans="1:3" s="42" customFormat="1" ht="45" customHeight="1">
      <c r="A5" s="335" t="s">
        <v>172</v>
      </c>
      <c r="B5" s="335"/>
      <c r="C5" s="335"/>
    </row>
    <row r="7" spans="1:3" s="48" customFormat="1" ht="24" customHeight="1">
      <c r="C7" s="150" t="s">
        <v>105</v>
      </c>
    </row>
    <row r="8" spans="1:3" s="48" customFormat="1" ht="24" customHeight="1">
      <c r="A8" s="336" t="s">
        <v>49</v>
      </c>
      <c r="B8" s="336"/>
      <c r="C8" s="336"/>
    </row>
    <row r="9" spans="1:3" s="48" customFormat="1" ht="24" customHeight="1">
      <c r="A9" s="92"/>
      <c r="B9" s="92"/>
      <c r="C9" s="93"/>
    </row>
    <row r="10" spans="1:3" s="48" customFormat="1" ht="24" customHeight="1">
      <c r="A10" s="337" t="s">
        <v>50</v>
      </c>
      <c r="B10" s="338"/>
      <c r="C10" s="339"/>
    </row>
    <row r="11" spans="1:3" ht="32.25" customHeight="1">
      <c r="A11" s="50" t="s">
        <v>51</v>
      </c>
      <c r="B11" s="322" t="s">
        <v>52</v>
      </c>
      <c r="C11" s="323"/>
    </row>
    <row r="12" spans="1:3" s="48" customFormat="1" ht="24" customHeight="1">
      <c r="A12" s="53">
        <v>1004</v>
      </c>
      <c r="B12" s="343" t="s">
        <v>84</v>
      </c>
      <c r="C12" s="344"/>
    </row>
    <row r="13" spans="1:3" s="19" customFormat="1" ht="24" customHeight="1">
      <c r="A13" s="340" t="s">
        <v>61</v>
      </c>
      <c r="B13" s="341"/>
      <c r="C13" s="342"/>
    </row>
    <row r="14" spans="1:3" s="48" customFormat="1" ht="19.5" customHeight="1">
      <c r="A14" s="100"/>
      <c r="B14" s="100"/>
      <c r="C14" s="172"/>
    </row>
    <row r="15" spans="1:3" s="161" customFormat="1" ht="25.5" customHeight="1">
      <c r="A15" s="331" t="s">
        <v>53</v>
      </c>
      <c r="B15" s="333" t="s">
        <v>107</v>
      </c>
      <c r="C15" s="324" t="s">
        <v>110</v>
      </c>
    </row>
    <row r="16" spans="1:3" s="161" customFormat="1" ht="17.25" customHeight="1">
      <c r="A16" s="332"/>
      <c r="B16" s="334"/>
      <c r="C16" s="325"/>
    </row>
    <row r="17" spans="1:3" s="161" customFormat="1" ht="16.5">
      <c r="A17" s="29" t="s">
        <v>54</v>
      </c>
      <c r="B17" s="51">
        <v>31002</v>
      </c>
      <c r="C17" s="326" t="s">
        <v>55</v>
      </c>
    </row>
    <row r="18" spans="1:3" s="161" customFormat="1" ht="16.5">
      <c r="A18" s="29" t="s">
        <v>56</v>
      </c>
      <c r="B18" s="105" t="s">
        <v>113</v>
      </c>
      <c r="C18" s="327"/>
    </row>
    <row r="19" spans="1:3" s="161" customFormat="1" ht="16.5">
      <c r="A19" s="29" t="s">
        <v>57</v>
      </c>
      <c r="B19" s="105" t="s">
        <v>113</v>
      </c>
      <c r="C19" s="327"/>
    </row>
    <row r="20" spans="1:3" s="161" customFormat="1" ht="33">
      <c r="A20" s="29" t="s">
        <v>58</v>
      </c>
      <c r="B20" s="105" t="s">
        <v>85</v>
      </c>
      <c r="C20" s="327"/>
    </row>
    <row r="21" spans="1:3" s="161" customFormat="1" ht="49.5">
      <c r="A21" s="29" t="s">
        <v>109</v>
      </c>
      <c r="B21" s="51" t="s">
        <v>118</v>
      </c>
      <c r="C21" s="328"/>
    </row>
    <row r="22" spans="1:3" s="161" customFormat="1" ht="18.75" customHeight="1">
      <c r="A22" s="320" t="s">
        <v>59</v>
      </c>
      <c r="B22" s="321"/>
      <c r="C22" s="162"/>
    </row>
    <row r="23" spans="1:3" s="169" customFormat="1" ht="18" customHeight="1">
      <c r="A23" s="329" t="s">
        <v>119</v>
      </c>
      <c r="B23" s="330"/>
      <c r="C23" s="193">
        <v>-1.925</v>
      </c>
    </row>
    <row r="24" spans="1:3" ht="20.25" customHeight="1">
      <c r="A24" s="302" t="s">
        <v>60</v>
      </c>
      <c r="B24" s="303"/>
      <c r="C24" s="54">
        <f>'1'!D18</f>
        <v>-89331.3</v>
      </c>
    </row>
    <row r="25" spans="1:3" s="160" customFormat="1" ht="12.75">
      <c r="A25" s="163"/>
      <c r="B25" s="163"/>
      <c r="C25" s="164"/>
    </row>
    <row r="26" spans="1:3" ht="20.25" customHeight="1">
      <c r="A26" s="317"/>
      <c r="B26" s="318"/>
      <c r="C26" s="319"/>
    </row>
    <row r="27" spans="1:3" s="160" customFormat="1" ht="12.75">
      <c r="A27" s="163"/>
      <c r="B27" s="163"/>
      <c r="C27" s="164"/>
    </row>
    <row r="29" spans="1:3" ht="57" customHeight="1">
      <c r="A29" s="29" t="s">
        <v>53</v>
      </c>
      <c r="B29" s="51">
        <v>1004</v>
      </c>
      <c r="C29" s="155" t="s">
        <v>110</v>
      </c>
    </row>
    <row r="30" spans="1:3" ht="24" customHeight="1">
      <c r="A30" s="77" t="s">
        <v>54</v>
      </c>
      <c r="B30" s="159">
        <v>31013</v>
      </c>
      <c r="C30" s="87" t="s">
        <v>55</v>
      </c>
    </row>
    <row r="31" spans="1:3" ht="21" customHeight="1">
      <c r="A31" s="29" t="s">
        <v>56</v>
      </c>
      <c r="B31" s="51" t="s">
        <v>120</v>
      </c>
      <c r="C31" s="52"/>
    </row>
    <row r="32" spans="1:3" ht="52.5" customHeight="1">
      <c r="A32" s="29" t="s">
        <v>57</v>
      </c>
      <c r="B32" s="105" t="s">
        <v>121</v>
      </c>
      <c r="C32" s="52"/>
    </row>
    <row r="33" spans="1:3" ht="36.75" customHeight="1">
      <c r="A33" s="29" t="s">
        <v>58</v>
      </c>
      <c r="B33" s="105" t="s">
        <v>128</v>
      </c>
      <c r="C33" s="52"/>
    </row>
    <row r="34" spans="1:3" ht="36.75" customHeight="1">
      <c r="A34" s="29" t="s">
        <v>62</v>
      </c>
      <c r="B34" s="205" t="s">
        <v>118</v>
      </c>
      <c r="C34" s="52"/>
    </row>
    <row r="35" spans="1:3" ht="21.75" customHeight="1">
      <c r="A35" s="347" t="s">
        <v>59</v>
      </c>
      <c r="B35" s="348"/>
      <c r="C35" s="52"/>
    </row>
    <row r="36" spans="1:3" ht="18.75" customHeight="1">
      <c r="A36" s="349" t="s">
        <v>129</v>
      </c>
      <c r="B36" s="350"/>
      <c r="C36" s="207">
        <v>-2</v>
      </c>
    </row>
    <row r="37" spans="1:3" ht="18.75" customHeight="1">
      <c r="A37" s="345" t="s">
        <v>130</v>
      </c>
      <c r="B37" s="346"/>
      <c r="C37" s="207">
        <v>-6.5</v>
      </c>
    </row>
    <row r="38" spans="1:3" ht="18.75" customHeight="1">
      <c r="A38" s="345" t="s">
        <v>131</v>
      </c>
      <c r="B38" s="346"/>
      <c r="C38" s="208">
        <v>-1.25</v>
      </c>
    </row>
    <row r="39" spans="1:3" ht="18.75" customHeight="1">
      <c r="A39" s="345" t="s">
        <v>132</v>
      </c>
      <c r="B39" s="346"/>
      <c r="C39" s="209">
        <v>-8</v>
      </c>
    </row>
    <row r="40" spans="1:3" ht="18.75" customHeight="1">
      <c r="A40" s="345" t="s">
        <v>133</v>
      </c>
      <c r="B40" s="346"/>
      <c r="C40" s="209">
        <v>-8</v>
      </c>
    </row>
    <row r="41" spans="1:3" ht="20.25" customHeight="1">
      <c r="A41" s="302" t="s">
        <v>60</v>
      </c>
      <c r="B41" s="303"/>
      <c r="C41" s="34">
        <f>'1'!D24</f>
        <v>-14240</v>
      </c>
    </row>
    <row r="42" spans="1:3" ht="20.25" customHeight="1">
      <c r="A42" s="157"/>
      <c r="B42" s="157"/>
      <c r="C42" s="158"/>
    </row>
    <row r="43" spans="1:3" s="42" customFormat="1" ht="13.5" customHeight="1">
      <c r="C43" s="55" t="s">
        <v>63</v>
      </c>
    </row>
    <row r="44" spans="1:3" s="42" customFormat="1" ht="20.25" customHeight="1">
      <c r="A44" s="316" t="s">
        <v>64</v>
      </c>
      <c r="B44" s="316"/>
      <c r="C44" s="316"/>
    </row>
    <row r="45" spans="1:3" s="42" customFormat="1" ht="12.75" customHeight="1">
      <c r="A45" s="315" t="s">
        <v>50</v>
      </c>
      <c r="B45" s="315"/>
      <c r="C45" s="315"/>
    </row>
    <row r="46" spans="1:3" s="42" customFormat="1" ht="12.75" customHeight="1">
      <c r="C46" s="56"/>
    </row>
    <row r="47" spans="1:3" s="58" customFormat="1" ht="16.5" customHeight="1">
      <c r="A47" s="59" t="s">
        <v>51</v>
      </c>
      <c r="B47" s="313" t="s">
        <v>52</v>
      </c>
      <c r="C47" s="314"/>
    </row>
    <row r="48" spans="1:3" s="58" customFormat="1" ht="16.5" customHeight="1">
      <c r="A48" s="60" t="s">
        <v>65</v>
      </c>
      <c r="B48" s="311" t="s">
        <v>66</v>
      </c>
      <c r="C48" s="312"/>
    </row>
    <row r="49" spans="1:3" s="58" customFormat="1" ht="16.5" customHeight="1">
      <c r="A49" s="61"/>
      <c r="B49" s="298"/>
      <c r="C49" s="299"/>
    </row>
    <row r="50" spans="1:3" s="58" customFormat="1" ht="16.5" customHeight="1">
      <c r="A50" s="62" t="s">
        <v>61</v>
      </c>
      <c r="B50" s="306"/>
      <c r="C50" s="307"/>
    </row>
    <row r="51" spans="1:3" s="58" customFormat="1" ht="16.5" customHeight="1">
      <c r="A51" s="63"/>
      <c r="B51" s="309"/>
      <c r="C51" s="310"/>
    </row>
    <row r="52" spans="1:3" s="58" customFormat="1" ht="62.25" customHeight="1">
      <c r="A52" s="76" t="s">
        <v>53</v>
      </c>
      <c r="B52" s="83" t="s">
        <v>65</v>
      </c>
      <c r="C52" s="155" t="s">
        <v>108</v>
      </c>
    </row>
    <row r="53" spans="1:3" s="58" customFormat="1" ht="16.5" customHeight="1">
      <c r="A53" s="76" t="s">
        <v>54</v>
      </c>
      <c r="B53" s="83" t="s">
        <v>67</v>
      </c>
      <c r="C53" s="308" t="s">
        <v>55</v>
      </c>
    </row>
    <row r="54" spans="1:3" s="58" customFormat="1" ht="16.5" customHeight="1">
      <c r="A54" s="76" t="s">
        <v>56</v>
      </c>
      <c r="B54" s="83" t="s">
        <v>66</v>
      </c>
      <c r="C54" s="308"/>
    </row>
    <row r="55" spans="1:3" s="58" customFormat="1" ht="71.25" customHeight="1">
      <c r="A55" s="76" t="s">
        <v>57</v>
      </c>
      <c r="B55" s="83" t="s">
        <v>68</v>
      </c>
      <c r="C55" s="308"/>
    </row>
    <row r="56" spans="1:3" s="58" customFormat="1" ht="16.5" customHeight="1">
      <c r="A56" s="76" t="s">
        <v>58</v>
      </c>
      <c r="B56" s="83" t="s">
        <v>69</v>
      </c>
      <c r="C56" s="308"/>
    </row>
    <row r="57" spans="1:3" s="58" customFormat="1" ht="33.75" customHeight="1">
      <c r="A57" s="76" t="s">
        <v>62</v>
      </c>
      <c r="B57" s="83" t="s">
        <v>64</v>
      </c>
      <c r="C57" s="308"/>
    </row>
    <row r="58" spans="1:3" s="58" customFormat="1" ht="16.5" customHeight="1">
      <c r="A58" s="300" t="s">
        <v>59</v>
      </c>
      <c r="B58" s="301"/>
      <c r="C58" s="84"/>
    </row>
    <row r="59" spans="1:3" s="58" customFormat="1" ht="16.5" customHeight="1">
      <c r="A59" s="304" t="s">
        <v>60</v>
      </c>
      <c r="B59" s="305"/>
      <c r="C59" s="64">
        <f>'1'!D38</f>
        <v>103571.3</v>
      </c>
    </row>
  </sheetData>
  <mergeCells count="31">
    <mergeCell ref="A37:B37"/>
    <mergeCell ref="A38:B38"/>
    <mergeCell ref="A39:B39"/>
    <mergeCell ref="A40:B40"/>
    <mergeCell ref="A35:B35"/>
    <mergeCell ref="A36:B36"/>
    <mergeCell ref="A5:C5"/>
    <mergeCell ref="A8:C8"/>
    <mergeCell ref="A10:C10"/>
    <mergeCell ref="A13:C13"/>
    <mergeCell ref="B12:C12"/>
    <mergeCell ref="A26:C26"/>
    <mergeCell ref="A22:B22"/>
    <mergeCell ref="B11:C11"/>
    <mergeCell ref="C15:C16"/>
    <mergeCell ref="C17:C21"/>
    <mergeCell ref="A23:B23"/>
    <mergeCell ref="A24:B24"/>
    <mergeCell ref="A15:A16"/>
    <mergeCell ref="B15:B16"/>
    <mergeCell ref="B49:C49"/>
    <mergeCell ref="A58:B58"/>
    <mergeCell ref="A41:B41"/>
    <mergeCell ref="A59:B59"/>
    <mergeCell ref="B50:C50"/>
    <mergeCell ref="C53:C57"/>
    <mergeCell ref="B51:C51"/>
    <mergeCell ref="B48:C48"/>
    <mergeCell ref="B47:C47"/>
    <mergeCell ref="A45:C45"/>
    <mergeCell ref="A44:C44"/>
  </mergeCells>
  <pageMargins left="0.78740157480314965" right="0.23622047244094491" top="0.74803149606299213" bottom="0.74803149606299213" header="0.31496062992125984" footer="0.31496062992125984"/>
  <pageSetup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56"/>
  <sheetViews>
    <sheetView tabSelected="1" view="pageBreakPreview" topLeftCell="A19" zoomScale="89" zoomScaleNormal="91" zoomScaleSheetLayoutView="89" workbookViewId="0">
      <selection activeCell="B25" sqref="B25:B29"/>
    </sheetView>
  </sheetViews>
  <sheetFormatPr defaultColWidth="8" defaultRowHeight="13.5" customHeight="1"/>
  <cols>
    <col min="1" max="1" width="39.42578125" style="1" customWidth="1"/>
    <col min="2" max="2" width="62.42578125" style="1" customWidth="1"/>
    <col min="3" max="3" width="44.5703125" style="1" customWidth="1"/>
    <col min="4" max="16384" width="8" style="1"/>
  </cols>
  <sheetData>
    <row r="1" spans="1:3" s="45" customFormat="1" ht="20.25" customHeight="1">
      <c r="A1" s="47"/>
      <c r="B1" s="47"/>
      <c r="C1" s="85"/>
    </row>
    <row r="2" spans="1:3" s="45" customFormat="1" ht="19.5" customHeight="1">
      <c r="A2" s="47"/>
      <c r="B2" s="47"/>
      <c r="C2" s="91" t="s">
        <v>70</v>
      </c>
    </row>
    <row r="3" spans="1:3" s="42" customFormat="1" ht="57.75" customHeight="1">
      <c r="A3" s="335" t="s">
        <v>173</v>
      </c>
      <c r="B3" s="335"/>
      <c r="C3" s="335"/>
    </row>
    <row r="4" spans="1:3" s="48" customFormat="1" ht="29.25" customHeight="1">
      <c r="B4" s="49"/>
      <c r="C4" s="154" t="s">
        <v>106</v>
      </c>
    </row>
    <row r="5" spans="1:3" s="48" customFormat="1" ht="33" customHeight="1">
      <c r="A5" s="336" t="s">
        <v>71</v>
      </c>
      <c r="B5" s="336"/>
      <c r="C5" s="336"/>
    </row>
    <row r="8" spans="1:3" s="48" customFormat="1" ht="24" customHeight="1">
      <c r="A8" s="337" t="s">
        <v>50</v>
      </c>
      <c r="B8" s="338"/>
      <c r="C8" s="339"/>
    </row>
    <row r="9" spans="1:3" ht="32.25" customHeight="1">
      <c r="A9" s="50" t="s">
        <v>51</v>
      </c>
      <c r="B9" s="322" t="s">
        <v>52</v>
      </c>
      <c r="C9" s="323"/>
    </row>
    <row r="10" spans="1:3" s="48" customFormat="1" ht="24" customHeight="1">
      <c r="A10" s="53">
        <v>1004</v>
      </c>
      <c r="B10" s="343" t="s">
        <v>84</v>
      </c>
      <c r="C10" s="344"/>
    </row>
    <row r="11" spans="1:3" s="19" customFormat="1" ht="24" customHeight="1">
      <c r="A11" s="354" t="s">
        <v>61</v>
      </c>
      <c r="B11" s="355"/>
      <c r="C11" s="356"/>
    </row>
    <row r="12" spans="1:3" s="48" customFormat="1" ht="19.5" customHeight="1">
      <c r="A12" s="100"/>
      <c r="B12" s="100"/>
      <c r="C12" s="100"/>
    </row>
    <row r="13" spans="1:3" s="161" customFormat="1" ht="33">
      <c r="A13" s="192" t="s">
        <v>53</v>
      </c>
      <c r="B13" s="51" t="s">
        <v>107</v>
      </c>
      <c r="C13" s="206" t="s">
        <v>110</v>
      </c>
    </row>
    <row r="14" spans="1:3" s="161" customFormat="1" ht="16.5">
      <c r="A14" s="29" t="s">
        <v>54</v>
      </c>
      <c r="B14" s="51">
        <f>'5-1'!B17</f>
        <v>31002</v>
      </c>
      <c r="C14" s="326" t="s">
        <v>55</v>
      </c>
    </row>
    <row r="15" spans="1:3" s="161" customFormat="1" ht="16.5">
      <c r="A15" s="29" t="s">
        <v>56</v>
      </c>
      <c r="B15" s="51" t="str">
        <f>'5-1'!B18</f>
        <v xml:space="preserve"> Ոռոգման համակարգերի հիմնանորոգում</v>
      </c>
      <c r="C15" s="327"/>
    </row>
    <row r="16" spans="1:3" s="161" customFormat="1" ht="16.5">
      <c r="A16" s="29" t="s">
        <v>57</v>
      </c>
      <c r="B16" s="51" t="str">
        <f>'5-1'!B19</f>
        <v xml:space="preserve"> Ոռոգման համակարգերի հիմնանորոգում</v>
      </c>
      <c r="C16" s="327"/>
    </row>
    <row r="17" spans="1:3" s="161" customFormat="1" ht="33">
      <c r="A17" s="29" t="s">
        <v>58</v>
      </c>
      <c r="B17" s="51" t="str">
        <f>'5-1'!B20</f>
        <v xml:space="preserve"> Պետական մարմինների կողմից օգտագործվող ոչ ֆինանսական ակտիվների հետ գործառնություններ</v>
      </c>
      <c r="C17" s="327"/>
    </row>
    <row r="18" spans="1:3" s="161" customFormat="1" ht="49.5">
      <c r="A18" s="29" t="s">
        <v>109</v>
      </c>
      <c r="B18" s="51" t="str">
        <f>'5-1'!B21</f>
        <v>ՀՀ ՏԿԵՆ ջրային կոմիտե</v>
      </c>
      <c r="C18" s="328"/>
    </row>
    <row r="19" spans="1:3" s="161" customFormat="1" ht="12.75">
      <c r="A19" s="352" t="s">
        <v>59</v>
      </c>
      <c r="B19" s="353"/>
      <c r="C19" s="162"/>
    </row>
    <row r="20" spans="1:3" s="169" customFormat="1" ht="18" customHeight="1">
      <c r="A20" s="329" t="s">
        <v>119</v>
      </c>
      <c r="B20" s="330"/>
      <c r="C20" s="193">
        <f>'5-1'!C23</f>
        <v>-1.925</v>
      </c>
    </row>
    <row r="21" spans="1:3" ht="20.25" customHeight="1">
      <c r="A21" s="302" t="s">
        <v>60</v>
      </c>
      <c r="B21" s="303"/>
      <c r="C21" s="54">
        <f>'5-1'!C24</f>
        <v>-89331.3</v>
      </c>
    </row>
    <row r="22" spans="1:3" s="160" customFormat="1" ht="12.75">
      <c r="A22" s="163"/>
      <c r="B22" s="163"/>
      <c r="C22" s="164"/>
    </row>
    <row r="24" spans="1:3" ht="57" customHeight="1">
      <c r="A24" s="29" t="s">
        <v>53</v>
      </c>
      <c r="B24" s="51">
        <v>1004</v>
      </c>
      <c r="C24" s="155" t="s">
        <v>111</v>
      </c>
    </row>
    <row r="25" spans="1:3" ht="24" customHeight="1">
      <c r="A25" s="77" t="s">
        <v>54</v>
      </c>
      <c r="B25" s="159">
        <v>31013</v>
      </c>
      <c r="C25" s="87" t="s">
        <v>55</v>
      </c>
    </row>
    <row r="26" spans="1:3" ht="21" customHeight="1">
      <c r="A26" s="29" t="s">
        <v>56</v>
      </c>
      <c r="B26" s="51" t="s">
        <v>120</v>
      </c>
      <c r="C26" s="52"/>
    </row>
    <row r="27" spans="1:3" ht="52.5" customHeight="1">
      <c r="A27" s="29" t="s">
        <v>57</v>
      </c>
      <c r="B27" s="105" t="s">
        <v>121</v>
      </c>
      <c r="C27" s="52"/>
    </row>
    <row r="28" spans="1:3" ht="36.75" customHeight="1">
      <c r="A28" s="29" t="s">
        <v>58</v>
      </c>
      <c r="B28" s="105" t="s">
        <v>128</v>
      </c>
      <c r="C28" s="52"/>
    </row>
    <row r="29" spans="1:3" ht="36.75" customHeight="1">
      <c r="A29" s="29" t="s">
        <v>62</v>
      </c>
      <c r="B29" s="205" t="s">
        <v>118</v>
      </c>
      <c r="C29" s="52"/>
    </row>
    <row r="30" spans="1:3" ht="21.75" customHeight="1">
      <c r="A30" s="347" t="s">
        <v>59</v>
      </c>
      <c r="B30" s="348"/>
      <c r="C30" s="52"/>
    </row>
    <row r="31" spans="1:3" ht="21.75" customHeight="1">
      <c r="A31" s="349" t="s">
        <v>129</v>
      </c>
      <c r="B31" s="350"/>
      <c r="C31" s="207">
        <v>-2</v>
      </c>
    </row>
    <row r="32" spans="1:3" ht="21.75" customHeight="1">
      <c r="A32" s="345" t="s">
        <v>130</v>
      </c>
      <c r="B32" s="346"/>
      <c r="C32" s="207">
        <v>-6.5</v>
      </c>
    </row>
    <row r="33" spans="1:3" ht="21.75" customHeight="1">
      <c r="A33" s="345" t="s">
        <v>131</v>
      </c>
      <c r="B33" s="346"/>
      <c r="C33" s="208">
        <v>-1.25</v>
      </c>
    </row>
    <row r="34" spans="1:3" ht="21.75" customHeight="1">
      <c r="A34" s="345" t="s">
        <v>132</v>
      </c>
      <c r="B34" s="346"/>
      <c r="C34" s="209">
        <v>-8</v>
      </c>
    </row>
    <row r="35" spans="1:3" ht="21.75" customHeight="1">
      <c r="A35" s="345" t="s">
        <v>133</v>
      </c>
      <c r="B35" s="346"/>
      <c r="C35" s="209">
        <v>-8</v>
      </c>
    </row>
    <row r="36" spans="1:3" ht="20.25" customHeight="1">
      <c r="A36" s="302" t="s">
        <v>60</v>
      </c>
      <c r="B36" s="303"/>
      <c r="C36" s="34">
        <f>'5-1'!C41</f>
        <v>-14240</v>
      </c>
    </row>
    <row r="37" spans="1:3" ht="20.25" customHeight="1">
      <c r="A37" s="157"/>
      <c r="B37" s="157"/>
      <c r="C37" s="158"/>
    </row>
    <row r="39" spans="1:3" s="42" customFormat="1" ht="13.5" customHeight="1">
      <c r="A39" s="351"/>
      <c r="B39" s="351"/>
      <c r="C39" s="151" t="s">
        <v>72</v>
      </c>
    </row>
    <row r="40" spans="1:3" s="42" customFormat="1" ht="20.25" customHeight="1">
      <c r="A40" s="316" t="s">
        <v>64</v>
      </c>
      <c r="B40" s="316"/>
      <c r="C40" s="57"/>
    </row>
    <row r="42" spans="1:3" s="42" customFormat="1" ht="12.75" customHeight="1">
      <c r="A42" s="315" t="s">
        <v>50</v>
      </c>
      <c r="B42" s="315"/>
      <c r="C42" s="315"/>
    </row>
    <row r="43" spans="1:3" s="42" customFormat="1" ht="12.75" customHeight="1">
      <c r="C43" s="56"/>
    </row>
    <row r="44" spans="1:3" s="58" customFormat="1" ht="16.5" customHeight="1">
      <c r="A44" s="59" t="s">
        <v>51</v>
      </c>
      <c r="B44" s="313" t="s">
        <v>52</v>
      </c>
      <c r="C44" s="314"/>
    </row>
    <row r="45" spans="1:3" s="58" customFormat="1" ht="16.5" customHeight="1">
      <c r="A45" s="60" t="s">
        <v>65</v>
      </c>
      <c r="B45" s="311" t="s">
        <v>66</v>
      </c>
      <c r="C45" s="312"/>
    </row>
    <row r="46" spans="1:3" s="58" customFormat="1" ht="16.5" customHeight="1">
      <c r="A46" s="61"/>
      <c r="B46" s="298"/>
      <c r="C46" s="299"/>
    </row>
    <row r="47" spans="1:3" s="58" customFormat="1" ht="16.5" customHeight="1">
      <c r="A47" s="62" t="s">
        <v>61</v>
      </c>
      <c r="B47" s="306"/>
      <c r="C47" s="307"/>
    </row>
    <row r="48" spans="1:3" s="58" customFormat="1" ht="16.5" customHeight="1">
      <c r="A48" s="63"/>
      <c r="B48" s="309"/>
      <c r="C48" s="310"/>
    </row>
    <row r="49" spans="1:3" s="58" customFormat="1" ht="71.25" customHeight="1">
      <c r="A49" s="96" t="s">
        <v>53</v>
      </c>
      <c r="B49" s="83" t="s">
        <v>65</v>
      </c>
      <c r="C49" s="110" t="s">
        <v>112</v>
      </c>
    </row>
    <row r="50" spans="1:3" s="58" customFormat="1" ht="16.5" customHeight="1">
      <c r="A50" s="96" t="s">
        <v>54</v>
      </c>
      <c r="B50" s="83" t="s">
        <v>67</v>
      </c>
      <c r="C50" s="308" t="s">
        <v>55</v>
      </c>
    </row>
    <row r="51" spans="1:3" s="58" customFormat="1" ht="16.5" customHeight="1">
      <c r="A51" s="96" t="s">
        <v>56</v>
      </c>
      <c r="B51" s="83" t="s">
        <v>66</v>
      </c>
      <c r="C51" s="308"/>
    </row>
    <row r="52" spans="1:3" s="58" customFormat="1" ht="71.25" customHeight="1">
      <c r="A52" s="96" t="s">
        <v>57</v>
      </c>
      <c r="B52" s="83" t="s">
        <v>68</v>
      </c>
      <c r="C52" s="308"/>
    </row>
    <row r="53" spans="1:3" s="58" customFormat="1" ht="16.5" customHeight="1">
      <c r="A53" s="96" t="s">
        <v>58</v>
      </c>
      <c r="B53" s="83" t="s">
        <v>69</v>
      </c>
      <c r="C53" s="308"/>
    </row>
    <row r="54" spans="1:3" s="58" customFormat="1" ht="33.75" customHeight="1">
      <c r="A54" s="96" t="s">
        <v>62</v>
      </c>
      <c r="B54" s="83" t="s">
        <v>64</v>
      </c>
      <c r="C54" s="308"/>
    </row>
    <row r="55" spans="1:3" s="58" customFormat="1" ht="16.5" customHeight="1">
      <c r="A55" s="300" t="s">
        <v>59</v>
      </c>
      <c r="B55" s="301"/>
      <c r="C55" s="84"/>
    </row>
    <row r="56" spans="1:3" s="58" customFormat="1" ht="16.5" customHeight="1">
      <c r="A56" s="304" t="s">
        <v>60</v>
      </c>
      <c r="B56" s="305"/>
      <c r="C56" s="64">
        <f>'5-1'!C59</f>
        <v>103571.3</v>
      </c>
    </row>
  </sheetData>
  <mergeCells count="28">
    <mergeCell ref="A30:B30"/>
    <mergeCell ref="A20:B20"/>
    <mergeCell ref="A21:B21"/>
    <mergeCell ref="A36:B36"/>
    <mergeCell ref="A31:B31"/>
    <mergeCell ref="A32:B32"/>
    <mergeCell ref="A33:B33"/>
    <mergeCell ref="A34:B34"/>
    <mergeCell ref="A35:B35"/>
    <mergeCell ref="C14:C18"/>
    <mergeCell ref="A19:B19"/>
    <mergeCell ref="A3:C3"/>
    <mergeCell ref="A5:C5"/>
    <mergeCell ref="A8:C8"/>
    <mergeCell ref="B9:C9"/>
    <mergeCell ref="B10:C10"/>
    <mergeCell ref="A11:C11"/>
    <mergeCell ref="B47:C47"/>
    <mergeCell ref="A40:B40"/>
    <mergeCell ref="A39:B39"/>
    <mergeCell ref="A56:B56"/>
    <mergeCell ref="A42:C42"/>
    <mergeCell ref="A55:B55"/>
    <mergeCell ref="C50:C54"/>
    <mergeCell ref="B44:C44"/>
    <mergeCell ref="B45:C45"/>
    <mergeCell ref="B46:C46"/>
    <mergeCell ref="B48:C48"/>
  </mergeCells>
  <pageMargins left="0.15748031496062992" right="0.23622047244094491" top="0.74803149606299213" bottom="0.74803149606299213" header="0.31496062992125984" footer="0.31496062992125984"/>
  <pageSetup scale="5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1"/>
  <sheetViews>
    <sheetView topLeftCell="A16" workbookViewId="0">
      <selection activeCell="A7" sqref="A7"/>
    </sheetView>
  </sheetViews>
  <sheetFormatPr defaultColWidth="8" defaultRowHeight="12.75"/>
  <cols>
    <col min="1" max="1" width="16.28515625" style="217" customWidth="1"/>
    <col min="2" max="2" width="25.7109375" style="217" customWidth="1"/>
    <col min="3" max="3" width="15.42578125" style="217" customWidth="1"/>
    <col min="4" max="4" width="19.28515625" style="217" customWidth="1"/>
    <col min="5" max="5" width="18" style="217" customWidth="1"/>
    <col min="6" max="6" width="17.5703125" style="217" customWidth="1"/>
    <col min="7" max="7" width="18.5703125" style="217" customWidth="1"/>
    <col min="8" max="8" width="6.85546875" style="217" customWidth="1"/>
    <col min="9" max="16384" width="8" style="217"/>
  </cols>
  <sheetData>
    <row r="1" spans="1:7" s="210" customFormat="1"/>
    <row r="2" spans="1:7" s="210" customFormat="1" ht="17.25" customHeight="1">
      <c r="A2" s="364" t="s">
        <v>135</v>
      </c>
      <c r="B2" s="364"/>
      <c r="C2" s="364"/>
      <c r="D2" s="364"/>
      <c r="E2" s="364"/>
      <c r="F2" s="364"/>
      <c r="G2" s="364"/>
    </row>
    <row r="3" spans="1:7" s="210" customFormat="1" ht="17.25" customHeight="1">
      <c r="A3" s="364" t="s">
        <v>73</v>
      </c>
      <c r="B3" s="364"/>
      <c r="C3" s="364"/>
      <c r="D3" s="364"/>
      <c r="E3" s="364"/>
      <c r="F3" s="364"/>
      <c r="G3" s="364"/>
    </row>
    <row r="4" spans="1:7" s="210" customFormat="1" ht="17.25" customHeight="1">
      <c r="A4" s="364" t="s">
        <v>136</v>
      </c>
      <c r="B4" s="364"/>
      <c r="C4" s="364"/>
      <c r="D4" s="364"/>
      <c r="E4" s="364"/>
      <c r="F4" s="364"/>
      <c r="G4" s="364"/>
    </row>
    <row r="5" spans="1:7" s="210" customFormat="1" ht="17.25" customHeight="1">
      <c r="A5" s="211"/>
      <c r="B5" s="212"/>
      <c r="C5" s="213"/>
      <c r="D5" s="213"/>
      <c r="E5" s="213"/>
      <c r="F5" s="213"/>
      <c r="G5" s="212"/>
    </row>
    <row r="6" spans="1:7" s="210" customFormat="1" ht="50.25" customHeight="1">
      <c r="A6" s="365" t="s">
        <v>174</v>
      </c>
      <c r="B6" s="365"/>
      <c r="C6" s="365"/>
      <c r="D6" s="365"/>
      <c r="E6" s="365"/>
      <c r="F6" s="365"/>
      <c r="G6" s="365"/>
    </row>
    <row r="7" spans="1:7" ht="17.25">
      <c r="A7" s="214"/>
      <c r="B7" s="214"/>
      <c r="C7" s="215"/>
      <c r="D7" s="215"/>
      <c r="E7" s="215"/>
      <c r="F7" s="215"/>
      <c r="G7" s="216"/>
    </row>
    <row r="8" spans="1:7" s="214" customFormat="1" ht="76.5" customHeight="1">
      <c r="A8" s="366" t="s">
        <v>137</v>
      </c>
      <c r="B8" s="368" t="s">
        <v>138</v>
      </c>
      <c r="C8" s="370" t="s">
        <v>139</v>
      </c>
      <c r="D8" s="370" t="s">
        <v>140</v>
      </c>
      <c r="E8" s="368" t="s">
        <v>141</v>
      </c>
      <c r="F8" s="362" t="s">
        <v>166</v>
      </c>
      <c r="G8" s="363"/>
    </row>
    <row r="9" spans="1:7" s="214" customFormat="1" ht="33">
      <c r="A9" s="367"/>
      <c r="B9" s="369"/>
      <c r="C9" s="371"/>
      <c r="D9" s="371"/>
      <c r="E9" s="369"/>
      <c r="F9" s="218" t="s">
        <v>142</v>
      </c>
      <c r="G9" s="219" t="s">
        <v>143</v>
      </c>
    </row>
    <row r="10" spans="1:7" s="221" customFormat="1" ht="16.5">
      <c r="A10" s="357" t="s">
        <v>144</v>
      </c>
      <c r="B10" s="358"/>
      <c r="C10" s="358"/>
      <c r="D10" s="358"/>
      <c r="E10" s="358"/>
      <c r="F10" s="359"/>
      <c r="G10" s="220">
        <f>G12+G18</f>
        <v>-103571.3</v>
      </c>
    </row>
    <row r="11" spans="1:7" s="221" customFormat="1" ht="16.5">
      <c r="A11" s="222" t="s">
        <v>145</v>
      </c>
      <c r="B11" s="223" t="s">
        <v>146</v>
      </c>
      <c r="C11" s="223" t="s">
        <v>147</v>
      </c>
      <c r="D11" s="223" t="s">
        <v>148</v>
      </c>
      <c r="E11" s="223"/>
      <c r="F11" s="224"/>
      <c r="G11" s="220"/>
    </row>
    <row r="12" spans="1:7" s="221" customFormat="1" ht="16.5">
      <c r="A12" s="225" t="s">
        <v>157</v>
      </c>
      <c r="B12" s="360" t="s">
        <v>114</v>
      </c>
      <c r="C12" s="360"/>
      <c r="D12" s="360"/>
      <c r="E12" s="226"/>
      <c r="F12" s="227"/>
      <c r="G12" s="240">
        <f>G13+G15</f>
        <v>-89331.3</v>
      </c>
    </row>
    <row r="13" spans="1:7" s="214" customFormat="1" ht="16.5">
      <c r="A13" s="228"/>
      <c r="B13" s="229" t="s">
        <v>149</v>
      </c>
      <c r="C13" s="230"/>
      <c r="D13" s="230"/>
      <c r="E13" s="231"/>
      <c r="F13" s="218"/>
      <c r="G13" s="220">
        <f>G14</f>
        <v>-86533</v>
      </c>
    </row>
    <row r="14" spans="1:7" s="214" customFormat="1" ht="66">
      <c r="A14" s="232" t="s">
        <v>158</v>
      </c>
      <c r="B14" s="233" t="s">
        <v>159</v>
      </c>
      <c r="C14" s="234" t="s">
        <v>160</v>
      </c>
      <c r="D14" s="235" t="s">
        <v>150</v>
      </c>
      <c r="E14" s="236"/>
      <c r="F14" s="234"/>
      <c r="G14" s="237">
        <f>-86533</f>
        <v>-86533</v>
      </c>
    </row>
    <row r="15" spans="1:7" s="214" customFormat="1" ht="33">
      <c r="A15" s="238"/>
      <c r="B15" s="248" t="s">
        <v>152</v>
      </c>
      <c r="C15" s="234"/>
      <c r="D15" s="235"/>
      <c r="E15" s="236"/>
      <c r="F15" s="234"/>
      <c r="G15" s="220">
        <f>G16+G17</f>
        <v>-2798.3</v>
      </c>
    </row>
    <row r="16" spans="1:7" s="214" customFormat="1" ht="49.5">
      <c r="A16" s="238" t="s">
        <v>161</v>
      </c>
      <c r="B16" s="233" t="s">
        <v>162</v>
      </c>
      <c r="C16" s="234" t="s">
        <v>155</v>
      </c>
      <c r="D16" s="235" t="s">
        <v>150</v>
      </c>
      <c r="E16" s="236"/>
      <c r="F16" s="234"/>
      <c r="G16" s="237">
        <v>-2200</v>
      </c>
    </row>
    <row r="17" spans="1:7" s="214" customFormat="1" ht="49.5">
      <c r="A17" s="238" t="s">
        <v>165</v>
      </c>
      <c r="B17" s="233" t="s">
        <v>163</v>
      </c>
      <c r="C17" s="234" t="s">
        <v>164</v>
      </c>
      <c r="D17" s="235" t="s">
        <v>150</v>
      </c>
      <c r="E17" s="236"/>
      <c r="F17" s="234"/>
      <c r="G17" s="237">
        <v>-598.29999999999995</v>
      </c>
    </row>
    <row r="18" spans="1:7" s="214" customFormat="1" ht="16.5">
      <c r="A18" s="238" t="s">
        <v>151</v>
      </c>
      <c r="B18" s="361" t="s">
        <v>120</v>
      </c>
      <c r="C18" s="361"/>
      <c r="D18" s="361"/>
      <c r="E18" s="239"/>
      <c r="F18" s="239"/>
      <c r="G18" s="240">
        <f>G19</f>
        <v>-14240</v>
      </c>
    </row>
    <row r="19" spans="1:7" s="214" customFormat="1" ht="33">
      <c r="A19" s="241"/>
      <c r="B19" s="242" t="s">
        <v>152</v>
      </c>
      <c r="C19" s="243"/>
      <c r="D19" s="243"/>
      <c r="E19" s="243"/>
      <c r="F19" s="244"/>
      <c r="G19" s="220">
        <f>SUM(G20:G21)</f>
        <v>-14240</v>
      </c>
    </row>
    <row r="20" spans="1:7" s="214" customFormat="1" ht="49.5">
      <c r="A20" s="245" t="s">
        <v>153</v>
      </c>
      <c r="B20" s="244" t="s">
        <v>154</v>
      </c>
      <c r="C20" s="246" t="s">
        <v>155</v>
      </c>
      <c r="D20" s="246" t="s">
        <v>150</v>
      </c>
      <c r="E20" s="247"/>
      <c r="F20" s="246"/>
      <c r="G20" s="237">
        <v>-7320</v>
      </c>
    </row>
    <row r="21" spans="1:7" s="214" customFormat="1" ht="49.5">
      <c r="A21" s="245" t="s">
        <v>156</v>
      </c>
      <c r="B21" s="244" t="s">
        <v>154</v>
      </c>
      <c r="C21" s="246" t="s">
        <v>155</v>
      </c>
      <c r="D21" s="246" t="s">
        <v>150</v>
      </c>
      <c r="E21" s="247"/>
      <c r="F21" s="246"/>
      <c r="G21" s="237">
        <v>-6920</v>
      </c>
    </row>
  </sheetData>
  <mergeCells count="13">
    <mergeCell ref="A10:F10"/>
    <mergeCell ref="B12:D12"/>
    <mergeCell ref="B18:D18"/>
    <mergeCell ref="F8:G8"/>
    <mergeCell ref="A2:G2"/>
    <mergeCell ref="A3:G3"/>
    <mergeCell ref="A4:G4"/>
    <mergeCell ref="A6:G6"/>
    <mergeCell ref="A8:A9"/>
    <mergeCell ref="B8:B9"/>
    <mergeCell ref="C8:C9"/>
    <mergeCell ref="D8:D9"/>
    <mergeCell ref="E8:E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1</vt:lpstr>
      <vt:lpstr>2</vt:lpstr>
      <vt:lpstr>3</vt:lpstr>
      <vt:lpstr>4</vt:lpstr>
      <vt:lpstr>5-1</vt:lpstr>
      <vt:lpstr>5-2</vt:lpstr>
      <vt:lpstr>6</vt:lpstr>
      <vt:lpstr>'2'!Print_Area</vt:lpstr>
      <vt:lpstr>'3'!Print_Area</vt:lpstr>
      <vt:lpstr>'4'!Print_Area</vt:lpstr>
      <vt:lpstr>'5-1'!Print_Area</vt:lpstr>
      <vt:lpstr>'5-2'!Print_Area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2021-12-07T06:42:40Z</cp:lastPrinted>
  <dcterms:created xsi:type="dcterms:W3CDTF">2021-01-22T11:42:14Z</dcterms:created>
  <dcterms:modified xsi:type="dcterms:W3CDTF">2021-12-20T13:03:18Z</dcterms:modified>
</cp:coreProperties>
</file>