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8800" windowHeight="11730"/>
  </bookViews>
  <sheets>
    <sheet name="havelvac1" sheetId="56" r:id="rId1"/>
    <sheet name="havelvac2" sheetId="57" r:id="rId2"/>
    <sheet name="havelvac3" sheetId="31" r:id="rId3"/>
    <sheet name="havelvac4" sheetId="38" r:id="rId4"/>
    <sheet name="havelvac5" sheetId="61" r:id="rId5"/>
    <sheet name="havelvac6" sheetId="62" r:id="rId6"/>
    <sheet name="havelvac7" sheetId="27" r:id="rId7"/>
  </sheets>
  <definedNames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PANature" localSheetId="3">#REF!</definedName>
    <definedName name="PANature" localSheetId="4">#REF!</definedName>
    <definedName name="PANature">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3">havelvac4!$A$1:$J$13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62" l="1"/>
  <c r="G14" i="62"/>
  <c r="G13" i="62" s="1"/>
  <c r="I15" i="61"/>
  <c r="I14" i="61" s="1"/>
  <c r="I13" i="61" s="1"/>
  <c r="I12" i="61" s="1"/>
  <c r="D22" i="61"/>
  <c r="F21" i="61"/>
  <c r="F19" i="61" s="1"/>
  <c r="F17" i="61" s="1"/>
  <c r="F15" i="61" s="1"/>
  <c r="F14" i="61" s="1"/>
  <c r="F13" i="61" s="1"/>
  <c r="F12" i="61" s="1"/>
  <c r="E21" i="61"/>
  <c r="G22" i="61"/>
  <c r="I21" i="61"/>
  <c r="I19" i="61" s="1"/>
  <c r="I17" i="61" s="1"/>
  <c r="H21" i="61"/>
  <c r="G29" i="38"/>
  <c r="G28" i="38" s="1"/>
  <c r="G27" i="38" s="1"/>
  <c r="G26" i="38" s="1"/>
  <c r="G24" i="38" s="1"/>
  <c r="G22" i="38" s="1"/>
  <c r="G20" i="38" s="1"/>
  <c r="G18" i="38" s="1"/>
  <c r="G16" i="38" s="1"/>
  <c r="G14" i="38" s="1"/>
  <c r="G12" i="38" s="1"/>
  <c r="G11" i="38" s="1"/>
  <c r="H29" i="38"/>
  <c r="H28" i="38" s="1"/>
  <c r="H27" i="38" s="1"/>
  <c r="H26" i="38" s="1"/>
  <c r="H24" i="38" s="1"/>
  <c r="H22" i="38" s="1"/>
  <c r="H20" i="38" s="1"/>
  <c r="H18" i="38" s="1"/>
  <c r="H16" i="38" s="1"/>
  <c r="H14" i="38" s="1"/>
  <c r="H12" i="38" s="1"/>
  <c r="H11" i="38" s="1"/>
  <c r="G11" i="62" l="1"/>
  <c r="G21" i="61"/>
  <c r="H19" i="61"/>
  <c r="H17" i="61" s="1"/>
  <c r="D21" i="61"/>
  <c r="E19" i="61"/>
  <c r="G17" i="61" l="1"/>
  <c r="G15" i="61" s="1"/>
  <c r="G14" i="61" s="1"/>
  <c r="G13" i="61" s="1"/>
  <c r="G12" i="61" s="1"/>
  <c r="H15" i="61"/>
  <c r="H14" i="61" s="1"/>
  <c r="H13" i="61" s="1"/>
  <c r="H12" i="61" s="1"/>
  <c r="G19" i="61"/>
  <c r="E17" i="61"/>
  <c r="E15" i="61" s="1"/>
  <c r="E14" i="61" s="1"/>
  <c r="E13" i="61" s="1"/>
  <c r="E12" i="61" s="1"/>
  <c r="D19" i="61"/>
  <c r="D17" i="61" l="1"/>
  <c r="D15" i="61" s="1"/>
  <c r="D14" i="61" s="1"/>
  <c r="D13" i="61" s="1"/>
  <c r="D12" i="61" s="1"/>
  <c r="D12" i="31" l="1"/>
  <c r="D11" i="31" s="1"/>
  <c r="D10" i="31" s="1"/>
  <c r="E12" i="31"/>
  <c r="E11" i="31" s="1"/>
  <c r="E10" i="31" s="1"/>
  <c r="F12" i="31"/>
  <c r="F11" i="31" s="1"/>
  <c r="G12" i="31"/>
  <c r="G11" i="31" s="1"/>
  <c r="C11" i="57" l="1"/>
  <c r="D11" i="57"/>
  <c r="E11" i="57"/>
  <c r="B11" i="57"/>
  <c r="B12" i="56" l="1"/>
  <c r="I29" i="38" l="1"/>
  <c r="M22" i="61" l="1"/>
  <c r="J22" i="61"/>
  <c r="O21" i="61"/>
  <c r="O19" i="61" s="1"/>
  <c r="O17" i="61" s="1"/>
  <c r="O15" i="61" s="1"/>
  <c r="O14" i="61" s="1"/>
  <c r="O13" i="61" s="1"/>
  <c r="O12" i="61" s="1"/>
  <c r="N21" i="61"/>
  <c r="N19" i="61" s="1"/>
  <c r="L21" i="61"/>
  <c r="K21" i="61"/>
  <c r="K19" i="61" s="1"/>
  <c r="K17" i="61" s="1"/>
  <c r="K15" i="61" s="1"/>
  <c r="K14" i="61" s="1"/>
  <c r="K13" i="61" s="1"/>
  <c r="K12" i="61" s="1"/>
  <c r="M19" i="61" l="1"/>
  <c r="M21" i="61"/>
  <c r="J21" i="61"/>
  <c r="N17" i="61"/>
  <c r="L19" i="61"/>
  <c r="M17" i="61" l="1"/>
  <c r="M15" i="61" s="1"/>
  <c r="M14" i="61" s="1"/>
  <c r="M13" i="61" s="1"/>
  <c r="M12" i="61" s="1"/>
  <c r="N15" i="61"/>
  <c r="N14" i="61" s="1"/>
  <c r="N13" i="61" s="1"/>
  <c r="N12" i="61" s="1"/>
  <c r="J19" i="61"/>
  <c r="L17" i="61"/>
  <c r="L15" i="61" s="1"/>
  <c r="L14" i="61" s="1"/>
  <c r="L13" i="61" s="1"/>
  <c r="L12" i="61" s="1"/>
  <c r="J17" i="61" l="1"/>
  <c r="J15" i="61" s="1"/>
  <c r="J14" i="61" s="1"/>
  <c r="J13" i="61" s="1"/>
  <c r="J12" i="61" s="1"/>
  <c r="I28" i="38" l="1"/>
  <c r="F10" i="31" l="1"/>
  <c r="G10" i="31" l="1"/>
  <c r="J29" i="38" l="1"/>
  <c r="J28" i="38" s="1"/>
  <c r="I27" i="38" l="1"/>
  <c r="I26" i="38" s="1"/>
  <c r="I24" i="38" s="1"/>
  <c r="I22" i="38" s="1"/>
  <c r="I20" i="38" s="1"/>
  <c r="I18" i="38" s="1"/>
  <c r="I16" i="38" s="1"/>
  <c r="I14" i="38" s="1"/>
  <c r="I12" i="38" s="1"/>
  <c r="I11" i="38" s="1"/>
  <c r="J27" i="38"/>
  <c r="J26" i="38" s="1"/>
  <c r="J24" i="38" s="1"/>
  <c r="J22" i="38" s="1"/>
  <c r="J20" i="38" s="1"/>
  <c r="J18" i="38" s="1"/>
  <c r="J16" i="38" s="1"/>
  <c r="J14" i="38" s="1"/>
  <c r="J12" i="38" s="1"/>
  <c r="J11" i="38" l="1"/>
</calcChain>
</file>

<file path=xl/sharedStrings.xml><?xml version="1.0" encoding="utf-8"?>
<sst xmlns="http://schemas.openxmlformats.org/spreadsheetml/2006/main" count="222" uniqueCount="132">
  <si>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</si>
  <si>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</si>
  <si>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</si>
  <si>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</si>
  <si>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</si>
  <si>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</si>
  <si>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</si>
  <si>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</si>
  <si>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</si>
  <si>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</si>
  <si>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</si>
  <si>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</si>
  <si>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</si>
  <si>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</si>
  <si>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</si>
  <si>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</si>
  <si>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</si>
  <si>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</si>
  <si>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</si>
  <si>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</si>
  <si>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</si>
  <si>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</si>
  <si>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</si>
  <si>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</si>
  <si>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</si>
  <si>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</si>
  <si>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</si>
  <si>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</si>
  <si>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</si>
  <si>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</si>
  <si>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</si>
  <si>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</si>
  <si>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</si>
  <si>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</si>
  <si>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</si>
  <si>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Տարի</t>
  </si>
  <si>
    <t xml:space="preserve">  N         որոշման    </t>
  </si>
  <si>
    <t>Ծրագիր</t>
  </si>
  <si>
    <t xml:space="preserve"> ԴՐԱՄԱՇՆՈՐՀՆԵՐ</t>
  </si>
  <si>
    <t xml:space="preserve"> Ընթացիկ դրամաշնորհներ պետական հատվածի այլ մակարդակներին</t>
  </si>
  <si>
    <t>___________  ___-ի N _______ -Ն    որոշման</t>
  </si>
  <si>
    <t>Ցուցանիշների փոփոխությունները (ավելացումները նշված են դրական նշանով)</t>
  </si>
  <si>
    <t>Ընդամենը</t>
  </si>
  <si>
    <t>Եկամուտների գծով</t>
  </si>
  <si>
    <t>Դեֆիցիտը (պակասուրդը)</t>
  </si>
  <si>
    <t xml:space="preserve"> Ծառայությունների մատուցում</t>
  </si>
  <si>
    <t>Ծախսերի գծով</t>
  </si>
  <si>
    <t xml:space="preserve"> Ծառայությունների մատուցում </t>
  </si>
  <si>
    <t>Հավելված N 1</t>
  </si>
  <si>
    <t>այդ թվում`</t>
  </si>
  <si>
    <t>Հավելված N 5</t>
  </si>
  <si>
    <t>հազ. դրամ</t>
  </si>
  <si>
    <t xml:space="preserve"> - Այլ ընթացիկ դրամաշնորհներ</t>
  </si>
  <si>
    <t xml:space="preserve">           </t>
  </si>
  <si>
    <t xml:space="preserve">    ------------------------ -ի N ---------- որոշման</t>
  </si>
  <si>
    <t xml:space="preserve">          </t>
  </si>
  <si>
    <t>Հավելված N 2</t>
  </si>
  <si>
    <t>--------------------- -ի N ---------- որոշման</t>
  </si>
  <si>
    <t>Պետական բյուջեի եկամուտները</t>
  </si>
  <si>
    <t>այդ թվում</t>
  </si>
  <si>
    <t>Պաշտոնական դրամաշնորհներ</t>
  </si>
  <si>
    <t>Ինն ամիս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</si>
  <si>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</si>
  <si>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</si>
  <si>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</si>
  <si>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</si>
  <si>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</si>
  <si>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</si>
  <si>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</si>
  <si>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</si>
  <si>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</si>
  <si>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</si>
  <si>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ՀՀ ԷԿՈՆՈՄԻԿԱՅԻ ՆԱԽԱՐԱՐՈՒԹՅՈՒՆ_x000D_
այդ թվում`</t>
  </si>
  <si>
    <t>Միջոց_x000D_
առում</t>
  </si>
  <si>
    <t xml:space="preserve"> Դրամաշնոր_x000D_
հային միջոցներ </t>
  </si>
  <si>
    <t>Համաֆինանս
ավորում</t>
  </si>
  <si>
    <t>ՀՀ Էկոնոմիկայի նախարարություն</t>
  </si>
  <si>
    <t>- Այլ ընթացիկ դրամաշնորհներ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</si>
  <si>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</si>
  <si>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</si>
  <si>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</si>
  <si>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Մասնագիտացված միավոր </t>
  </si>
  <si>
    <t>Ցուցանիշների փոփոխությունները 
(ավելացումները նշված են դրական նշանով, իսկ նվազեցումները` փակագծերում)</t>
  </si>
  <si>
    <t xml:space="preserve">  ՀՀ  կառավարության  2022 թվականի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</si>
  <si>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ՓՈՓՈԽՈՒԹՅՈՒՆՆԵՐԸ  </t>
  </si>
  <si>
    <t>Առաջին եռամսյակ</t>
  </si>
  <si>
    <t>Առաջին կիսամյակ</t>
  </si>
  <si>
    <t xml:space="preserve">Ցուցանիշների փոփոխությունները 
(ավելացումները նշված են դրական նշանով, իսկ նվազեցումները` փակագծերում)                                                                                                                      </t>
  </si>
  <si>
    <t>ՀՀ  կառավարության 2022 թվականի</t>
  </si>
  <si>
    <t>«ՀԱՅԱՍՏԱՆԻ ՀԱՆՐԱՊԵՏՈՒԹՅԱՆ 2022 ԹՎԱԿԱՆԻ ՊԵՏԱԿԱՆ ԲՅՈՒՋԵԻ ՄԱՍԻՆ» ՀԱՅԱՍՏԱՆԻ 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ՓՈՓՈԽՈՒԹՅՈՒՆՆԵՐԸ</t>
  </si>
  <si>
    <t>Հարկային եկամուտներ և պետական տուրքեր</t>
  </si>
  <si>
    <t>Հավելված N 3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</si>
  <si>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</si>
  <si>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</si>
  <si>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</si>
  <si>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>ՀՀ կառավարության 2022 թվականի</t>
  </si>
  <si>
    <t xml:space="preserve">Հավելված N 4 </t>
  </si>
  <si>
    <t xml:space="preserve">ՀՀ կառավարության  2022 թվականի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</si>
  <si>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</si>
  <si>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</si>
  <si>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Գերմանիայի միջազգային համագործակցության ընկերության աջակցությամբ իրականացվող  «Նորարական տուրիզմի և տեխնոլոգիաների զարգացում Հայաստանի համար» դրամաշնորհային ծրագրի շրջանակներում մարքեթինգային միջոցառումների իրականացում</t>
  </si>
  <si>
    <t>Հայաստանի զբոսաշրջային գրավչության բարձրացմանը միտված մարքեթինգային տարբեր միջոցառումների իրականացում</t>
  </si>
  <si>
    <t>Գերմանիայի միջազգային համագործակցության ընկերության աջակցությամբ իրականացվող «Նորարական տուրիզմի և տեխնոլոգիաների զարգացում Հայաստանի համար» դրամաշնորհային ծրագրի շրջանակներում մարքեթինգային միջոցառումների իրականացում</t>
  </si>
  <si>
    <t xml:space="preserve">ՀՀ կառավարության 2022 թվականի </t>
  </si>
  <si>
    <t xml:space="preserve"> Միջոցառումն իրականացնողի անվանումը՝</t>
  </si>
  <si>
    <t>Ճանաչողական այցերի կազմակերպում, մարդ</t>
  </si>
  <si>
    <t>Կայքէջերի (www.armenia.travel) բովանդակության ստեղծում և թարմացում, ամիս</t>
  </si>
  <si>
    <t>Մարքեթինգային արշավների կազմակերպում, հատ</t>
  </si>
  <si>
    <t>Գովազդատեղեկատվական նյութերի մշակում և տպագրություն, հատ</t>
  </si>
  <si>
    <t>Լուսանկարների բազա, հատ</t>
  </si>
  <si>
    <t>Տեսանյութերի ստեղծում, հատ</t>
  </si>
  <si>
    <t xml:space="preserve">          ՄԱՍ 2. ՊԵՏԱԿԱՆ ՄԱՐՄՆԻ ԳԾՈՎ ԱՐԴՅՈՒՆՔԱՅԻՆ (ԿԱՏԱՐՈՂԱԿԱՆ) ՑՈՒՑԱՆԻՇՆԵՐԸ</t>
  </si>
  <si>
    <t xml:space="preserve">          ՄԱՍ 1 ՊԵՏԱԿԱՆ ՄԱՐՄՆԻ ԳԾՈՎ ԱՐԴՅՈՒՆՔԱՅԻՆ (ԿԱՏԱՐՈՂԱԿԱՆ) ՑՈՒՑԱՆԻՇՆԵՐԸ</t>
  </si>
  <si>
    <t xml:space="preserve">ՀՀ կառավարության  
2022 թվականի </t>
  </si>
  <si>
    <t>ՀԱՅԱՍՏԱՆԻ ՀԱՆՐԱՊԵՏՈՒԹՅԱՆ ԿԱՌԱՎԱՐՈՒԹՅԱՆ 2021 ԹՎԱԿԱՆԻ ԴԵԿՏԵՄԲԵՐԻ 23-Ի ԹԻՎ 2121-Ն ՈՐՈՇՄԱՆ N 9.1 ՀԱՎԵԼՎԱԾԻ N9.1.11 ԱՂՅՈՒՍԱԿՈՒՄ ԿԱՏԱՐՎՈՂ ՓՈՓՈԽՈՒԹՅՈՒՆՆԵՐԸ ԵՎ ԼՐԱՑՈՒՄՆԵՐԸ</t>
  </si>
  <si>
    <t>«ՀԱՅԱՍՏԱՆԻ  ՀԱՆՐԱՊԵՏՈՒԹՅԱՆ 2022 ԹՎԱԿԱՆԻ ՊԵՏԱԿԱՆ ԲՅՈՒՋԵԻ ՄԱՍԻՆ» ՕՐԵՆՔԻ N 1 ՀԱՎԵԼՎԱԾԻ N 5 ԱՂՅՈՒՍԱԿՈՒՄ ԵՎ ՀԱՅԱՍՏԱՆԻ ՀԱՆՐԱՊԵՏՈՒԹՅԱՆ ԿԱՌԱՎԱՐՈՒԹՅԱՆ 2021 ԹՎԱԿԱՆԻ ԴԵԿՏԵՄԲԵՐԻ 23-Ի N 2121-Ն ՈՐՈՇՄԱՆ N 5 ՀԱՎԵԼՎԱԾԻ N 4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</si>
  <si>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3  և N 4 ՀԱՎԵԼՎԱԾՆԵՐՈՒՄ ԿԱՏԱՐՎՈՂ  ՓՈՓՈԽՈՒԹՅՈՒՆՆԵՐԸ ԵՎ ԼՐԱՑՈՒՄՆԵՐԸ </t>
  </si>
  <si>
    <t>«ՀԱՅԱUՏԱՆԻ ՀԱՆՐԱՊԵՏՈՒԹՅԱՆ 2022 ԹՎԱԿԱՆԻ ՊԵՏԱԿԱՆ ԲՅՈՒՋԵԻ ՄԱUԻՆ» OՐԵՆՔԻ N 1 ՀԱՎԵԼՎԱԾԻ N 2 ԱՂՅՈՒՍԱԿՈՒՄ ԵՎ ՀԱՅԱՍՏԱՆԻ ՀԱՆՐԱՊԵՏՈՒԹՅԱՆ ԿԱՌԱՎԱՐՈՒԹՅԱՆ 2021 ԹՎԱԿԱՆԻ ԴԵԿՏԵՄԲԵՐԻ 23-Ի N 2215-Ն ՈՐՈՇՄԱՆ N 5 ՀԱՎԵԼՎԱԾԻ N 1 ԱՂՅՈՒՍԱԿՈՒՄ ԿԱՏԱՐՎՈՂ  ՓՈՓՈԽՈՒԹՅՈՒՆՆԵՐԸ ԵՎ ԼՐԱՑՈՒՄՆԵՐԸ</t>
  </si>
  <si>
    <t>Շնորհանդեսների, համաժողովների, աշխատաժողովների կազմակերպում, հատ</t>
  </si>
  <si>
    <t xml:space="preserve"> Հայաստան այցելող զբոսաշրջիկների թվի աճ,տոկոս</t>
  </si>
  <si>
    <t>Հայաստան այցելող զբոսաշրջիկների թվի աճ,տոկոս</t>
  </si>
  <si>
    <t xml:space="preserve">ՀԱՅԱՍՏԱՆԻ ՀԱՆՐԱՊԵՏՈՒԹՅԱՆ ԿԱՌԱՎԱՐՈՒԹՅԱՆ 2021 ԹՎԱԿԱՆԻ ԴԵԿՏԵՄԲԵՐԻ 23-Ի N 2121-Ն ՈՐՈՇՄԱՆ N 5 ՀԱՎԵԼՎԱԾԻ 7 ԱՂՅՈՒՍԱԿՈՒՄ ԿԱՏԱՐՎՈՂ ԼՐԱՑՈՒՄՆԵՐԸ 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</si>
  <si>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</si>
  <si>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</si>
  <si>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</si>
  <si>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</si>
  <si>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ՀՀ էկոնոմիկայի նախարարություն</t>
  </si>
  <si>
    <t>ՀԱՅԱՍՏԱՆԻ ՀԱՆՐԱՊԵՏՈՒԹՅԱՆ ԿԱՌԱՎԱՐՈՒԹՅԱՆ 2021 ԹՎԱԿԱՆԻ ԴԵԿՏԵՄԲԵՐԻ 23-Ի ԹԻՎ 2121-Ն ՈՐՈՇՄԱՆ N 9 ՀԱՎԵԼՎԱԾԻ N 9․10 ԱՂՅՈՒՍԱԿՈՒՄ ԿԱՏԱՐՎՈՂ ՓՈՓՈԽՈՒԹՅՈՒՆՆԵՐԸ ԵՎ ԼՐԱՑՈՒՄՆԵՐԸ</t>
  </si>
  <si>
    <t>Հավելված N 7</t>
  </si>
  <si>
    <t>Հավելված  N 6</t>
  </si>
  <si>
    <t>Զբոսաշրջության զարգացման ծրագիր</t>
  </si>
  <si>
    <t>Մրցույթով ընտրված կազմակերպություններ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</si>
</sst>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_(* #,##0.0_);_(* \(#,##0.0\);_(* &quot;-&quot;?_);_(@_)"/>
    <numFmt numFmtId="170" formatCode="#,##0.0_);\(#,##0.0\)"/>
    <numFmt numFmtId="171" formatCode="#,##0.0"/>
  </numFmts>
  <fonts count="7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i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5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8" fontId="3" fillId="0" borderId="0" applyFont="0" applyFill="0" applyBorder="0" applyAlignment="0" applyProtection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1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27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23" applyNumberFormat="0" applyAlignment="0" applyProtection="0"/>
    <xf numFmtId="0" fontId="27" fillId="8" borderId="26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20" applyNumberFormat="0" applyFill="0" applyAlignment="0" applyProtection="0"/>
    <xf numFmtId="0" fontId="31" fillId="0" borderId="21" applyNumberFormat="0" applyFill="0" applyAlignment="0" applyProtection="0"/>
    <xf numFmtId="0" fontId="32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3" applyNumberFormat="0" applyAlignment="0" applyProtection="0"/>
    <xf numFmtId="0" fontId="34" fillId="0" borderId="25" applyNumberFormat="0" applyFill="0" applyAlignment="0" applyProtection="0"/>
    <xf numFmtId="0" fontId="35" fillId="5" borderId="0" applyNumberFormat="0" applyBorder="0" applyAlignment="0" applyProtection="0"/>
    <xf numFmtId="0" fontId="36" fillId="7" borderId="24" applyNumberFormat="0" applyAlignment="0" applyProtection="0"/>
    <xf numFmtId="0" fontId="37" fillId="0" borderId="0" applyNumberFormat="0" applyFill="0" applyBorder="0" applyAlignment="0" applyProtection="0"/>
    <xf numFmtId="0" fontId="38" fillId="0" borderId="28" applyNumberFormat="0" applyFill="0" applyAlignment="0" applyProtection="0"/>
    <xf numFmtId="0" fontId="39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0" fontId="10" fillId="0" borderId="0"/>
    <xf numFmtId="43" fontId="16" fillId="0" borderId="0" applyFont="0" applyFill="0" applyBorder="0" applyAlignment="0" applyProtection="0"/>
    <xf numFmtId="0" fontId="52" fillId="0" borderId="0"/>
    <xf numFmtId="165" fontId="1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/>
    <xf numFmtId="0" fontId="13" fillId="0" borderId="0"/>
    <xf numFmtId="0" fontId="56" fillId="5" borderId="0" applyNumberFormat="0" applyBorder="0" applyAlignment="0" applyProtection="0"/>
    <xf numFmtId="0" fontId="16" fillId="0" borderId="0"/>
    <xf numFmtId="0" fontId="8" fillId="0" borderId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55" fillId="38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39" borderId="0" applyNumberFormat="0" applyBorder="0" applyAlignment="0" applyProtection="0"/>
    <xf numFmtId="0" fontId="55" fillId="38" borderId="0" applyNumberFormat="0" applyBorder="0" applyAlignment="0" applyProtection="0"/>
    <xf numFmtId="0" fontId="55" fillId="44" borderId="0" applyNumberFormat="0" applyBorder="0" applyAlignment="0" applyProtection="0"/>
    <xf numFmtId="0" fontId="55" fillId="46" borderId="0" applyNumberFormat="0" applyBorder="0" applyAlignment="0" applyProtection="0"/>
    <xf numFmtId="0" fontId="57" fillId="47" borderId="0" applyNumberFormat="0" applyBorder="0" applyAlignment="0" applyProtection="0"/>
    <xf numFmtId="0" fontId="57" fillId="45" borderId="0" applyNumberFormat="0" applyBorder="0" applyAlignment="0" applyProtection="0"/>
    <xf numFmtId="0" fontId="57" fillId="39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7" fillId="41" borderId="0" applyNumberFormat="0" applyBorder="0" applyAlignment="0" applyProtection="0"/>
    <xf numFmtId="0" fontId="57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51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36" borderId="0" applyNumberFormat="0" applyBorder="0" applyAlignment="0" applyProtection="0"/>
    <xf numFmtId="0" fontId="59" fillId="53" borderId="31" applyNumberFormat="0" applyAlignment="0" applyProtection="0"/>
    <xf numFmtId="0" fontId="60" fillId="54" borderId="32" applyNumberFormat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7" borderId="0" applyNumberFormat="0" applyBorder="0" applyAlignment="0" applyProtection="0"/>
    <xf numFmtId="0" fontId="63" fillId="0" borderId="33" applyNumberFormat="0" applyFill="0" applyAlignment="0" applyProtection="0"/>
    <xf numFmtId="0" fontId="64" fillId="0" borderId="34" applyNumberFormat="0" applyFill="0" applyAlignment="0" applyProtection="0"/>
    <xf numFmtId="0" fontId="65" fillId="0" borderId="35" applyNumberFormat="0" applyFill="0" applyAlignment="0" applyProtection="0"/>
    <xf numFmtId="0" fontId="65" fillId="0" borderId="0" applyNumberFormat="0" applyFill="0" applyBorder="0" applyAlignment="0" applyProtection="0"/>
    <xf numFmtId="0" fontId="66" fillId="43" borderId="31" applyNumberFormat="0" applyAlignment="0" applyProtection="0"/>
    <xf numFmtId="0" fontId="67" fillId="0" borderId="36" applyNumberFormat="0" applyFill="0" applyAlignment="0" applyProtection="0"/>
    <xf numFmtId="0" fontId="68" fillId="55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" fillId="0" borderId="0"/>
    <xf numFmtId="0" fontId="8" fillId="0" borderId="0"/>
    <xf numFmtId="0" fontId="13" fillId="56" borderId="37" applyNumberFormat="0" applyFont="0" applyAlignment="0" applyProtection="0"/>
    <xf numFmtId="0" fontId="69" fillId="53" borderId="38" applyNumberFormat="0" applyAlignment="0" applyProtection="0"/>
    <xf numFmtId="0" fontId="21" fillId="0" borderId="0"/>
    <xf numFmtId="0" fontId="21" fillId="0" borderId="0"/>
    <xf numFmtId="0" fontId="70" fillId="0" borderId="0" applyNumberFormat="0" applyFill="0" applyBorder="0" applyAlignment="0" applyProtection="0"/>
    <xf numFmtId="0" fontId="71" fillId="0" borderId="39" applyNumberFormat="0" applyFill="0" applyAlignment="0" applyProtection="0"/>
    <xf numFmtId="0" fontId="72" fillId="0" borderId="0" applyNumberFormat="0" applyFill="0" applyBorder="0" applyAlignment="0" applyProtection="0"/>
    <xf numFmtId="0" fontId="14" fillId="0" borderId="0"/>
    <xf numFmtId="1" fontId="73" fillId="0" borderId="0"/>
    <xf numFmtId="0" fontId="14" fillId="0" borderId="0"/>
    <xf numFmtId="9" fontId="1" fillId="0" borderId="0" applyFont="0" applyFill="0" applyBorder="0" applyAlignment="0" applyProtection="0"/>
    <xf numFmtId="0" fontId="21" fillId="0" borderId="0"/>
    <xf numFmtId="0" fontId="13" fillId="56" borderId="40" applyNumberFormat="0" applyFont="0" applyAlignment="0" applyProtection="0"/>
    <xf numFmtId="0" fontId="69" fillId="53" borderId="41" applyNumberFormat="0" applyAlignment="0" applyProtection="0"/>
    <xf numFmtId="0" fontId="71" fillId="0" borderId="42" applyNumberFormat="0" applyFill="0" applyAlignment="0" applyProtection="0"/>
  </cellStyleXfs>
  <cellXfs count="253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left" vertical="top" wrapText="1"/>
    </xf>
    <xf numFmtId="0" fontId="15" fillId="2" borderId="0" xfId="14" applyFont="1" applyFill="1">
      <alignment horizontal="left" vertical="top" wrapText="1"/>
    </xf>
    <xf numFmtId="0" fontId="12" fillId="0" borderId="0" xfId="0" applyFont="1"/>
    <xf numFmtId="0" fontId="11" fillId="0" borderId="0" xfId="0" applyFont="1" applyBorder="1"/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23" fillId="0" borderId="14" xfId="0" applyFont="1" applyBorder="1" applyAlignment="1">
      <alignment vertical="top"/>
    </xf>
    <xf numFmtId="0" fontId="23" fillId="2" borderId="14" xfId="14" applyFont="1" applyFill="1" applyBorder="1" applyAlignment="1">
      <alignment horizontal="center" vertical="top" wrapText="1"/>
    </xf>
    <xf numFmtId="0" fontId="40" fillId="0" borderId="14" xfId="0" applyFont="1" applyBorder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41" fillId="0" borderId="14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40" fillId="0" borderId="0" xfId="0" applyFont="1"/>
    <xf numFmtId="0" fontId="40" fillId="0" borderId="0" xfId="0" applyFont="1" applyAlignment="1">
      <alignment horizontal="center" vertical="center"/>
    </xf>
    <xf numFmtId="0" fontId="23" fillId="0" borderId="14" xfId="24" applyFont="1" applyBorder="1" applyAlignment="1">
      <alignment horizontal="center" vertical="top" wrapText="1"/>
    </xf>
    <xf numFmtId="0" fontId="40" fillId="0" borderId="7" xfId="0" applyFont="1" applyBorder="1" applyAlignment="1">
      <alignment horizontal="center" vertical="top" wrapText="1"/>
    </xf>
    <xf numFmtId="167" fontId="40" fillId="0" borderId="7" xfId="8" applyNumberFormat="1" applyFont="1" applyBorder="1"/>
    <xf numFmtId="0" fontId="40" fillId="0" borderId="0" xfId="0" applyFont="1" applyFill="1"/>
    <xf numFmtId="167" fontId="40" fillId="0" borderId="15" xfId="0" applyNumberFormat="1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wrapText="1"/>
    </xf>
    <xf numFmtId="0" fontId="40" fillId="0" borderId="8" xfId="0" applyFont="1" applyFill="1" applyBorder="1" applyAlignment="1">
      <alignment horizontal="center" vertical="top" wrapText="1"/>
    </xf>
    <xf numFmtId="0" fontId="40" fillId="0" borderId="8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8" xfId="0" applyFont="1" applyFill="1" applyBorder="1" applyAlignment="1">
      <alignment vertical="center" wrapText="1"/>
    </xf>
    <xf numFmtId="0" fontId="40" fillId="0" borderId="8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 wrapText="1"/>
    </xf>
    <xf numFmtId="0" fontId="40" fillId="0" borderId="14" xfId="0" applyFont="1" applyFill="1" applyBorder="1" applyAlignment="1">
      <alignment vertical="center" wrapText="1"/>
    </xf>
    <xf numFmtId="0" fontId="40" fillId="0" borderId="14" xfId="0" applyFont="1" applyFill="1" applyBorder="1" applyAlignment="1">
      <alignment vertical="top" wrapText="1"/>
    </xf>
    <xf numFmtId="0" fontId="42" fillId="2" borderId="14" xfId="0" applyFont="1" applyFill="1" applyBorder="1" applyAlignment="1">
      <alignment horizontal="left" vertical="center" wrapText="1"/>
    </xf>
    <xf numFmtId="167" fontId="23" fillId="2" borderId="14" xfId="8" applyNumberFormat="1" applyFont="1" applyFill="1" applyBorder="1" applyAlignment="1">
      <alignment horizontal="center" vertical="center" wrapText="1"/>
    </xf>
    <xf numFmtId="167" fontId="22" fillId="2" borderId="14" xfId="8" applyNumberFormat="1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vertical="center"/>
    </xf>
    <xf numFmtId="167" fontId="23" fillId="2" borderId="14" xfId="8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left"/>
    </xf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12" fillId="0" borderId="0" xfId="0" applyFont="1" applyAlignment="1">
      <alignment horizontal="right" vertical="center"/>
    </xf>
    <xf numFmtId="0" fontId="40" fillId="0" borderId="0" xfId="0" applyFont="1" applyFill="1" applyAlignment="1">
      <alignment horizontal="right" vertical="center"/>
    </xf>
    <xf numFmtId="0" fontId="44" fillId="0" borderId="14" xfId="0" applyFont="1" applyBorder="1" applyAlignment="1">
      <alignment horizontal="left" vertical="top" wrapText="1"/>
    </xf>
    <xf numFmtId="0" fontId="45" fillId="0" borderId="14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2" fillId="2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23" fillId="0" borderId="0" xfId="0" applyFont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41" fillId="0" borderId="10" xfId="0" applyFont="1" applyBorder="1" applyAlignment="1">
      <alignment horizontal="right" vertical="top" wrapText="1"/>
    </xf>
    <xf numFmtId="0" fontId="23" fillId="0" borderId="14" xfId="0" applyFont="1" applyBorder="1" applyAlignment="1">
      <alignment horizontal="left" vertical="center"/>
    </xf>
    <xf numFmtId="0" fontId="23" fillId="0" borderId="14" xfId="0" applyFont="1" applyBorder="1" applyAlignment="1">
      <alignment horizontal="center" vertical="center" wrapText="1"/>
    </xf>
    <xf numFmtId="167" fontId="42" fillId="2" borderId="14" xfId="0" applyNumberFormat="1" applyFont="1" applyFill="1" applyBorder="1" applyAlignment="1">
      <alignment horizontal="center" vertical="center"/>
    </xf>
    <xf numFmtId="167" fontId="42" fillId="2" borderId="14" xfId="0" applyNumberFormat="1" applyFont="1" applyFill="1" applyBorder="1" applyAlignment="1">
      <alignment vertical="center"/>
    </xf>
    <xf numFmtId="167" fontId="40" fillId="0" borderId="0" xfId="0" applyNumberFormat="1" applyFont="1" applyAlignment="1">
      <alignment horizontal="left" vertical="center" wrapText="1"/>
    </xf>
    <xf numFmtId="169" fontId="23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40" fillId="0" borderId="0" xfId="0" applyFont="1" applyFill="1" applyBorder="1" applyAlignment="1">
      <alignment horizontal="left" vertical="top"/>
    </xf>
    <xf numFmtId="0" fontId="47" fillId="0" borderId="0" xfId="0" applyFont="1" applyFill="1" applyBorder="1" applyAlignment="1">
      <alignment horizontal="left" vertical="top"/>
    </xf>
    <xf numFmtId="0" fontId="23" fillId="0" borderId="19" xfId="0" applyFont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left" vertical="center" wrapText="1"/>
    </xf>
    <xf numFmtId="167" fontId="23" fillId="0" borderId="0" xfId="0" applyNumberFormat="1" applyFont="1" applyAlignment="1">
      <alignment horizontal="left" vertical="center" wrapText="1"/>
    </xf>
    <xf numFmtId="167" fontId="23" fillId="0" borderId="0" xfId="0" applyNumberFormat="1" applyFont="1" applyAlignment="1">
      <alignment horizontal="center" vertical="center" wrapText="1"/>
    </xf>
    <xf numFmtId="167" fontId="47" fillId="0" borderId="0" xfId="0" applyNumberFormat="1" applyFont="1" applyFill="1" applyBorder="1" applyAlignment="1">
      <alignment horizontal="left" vertical="top"/>
    </xf>
    <xf numFmtId="0" fontId="12" fillId="0" borderId="0" xfId="0" applyFont="1" applyFill="1" applyAlignment="1">
      <alignment horizontal="right"/>
    </xf>
    <xf numFmtId="0" fontId="40" fillId="0" borderId="0" xfId="0" applyFont="1" applyFill="1" applyAlignment="1">
      <alignment horizontal="right"/>
    </xf>
    <xf numFmtId="0" fontId="40" fillId="0" borderId="0" xfId="0" applyFont="1" applyFill="1" applyAlignment="1">
      <alignment horizontal="right"/>
    </xf>
    <xf numFmtId="0" fontId="40" fillId="0" borderId="17" xfId="0" applyFont="1" applyFill="1" applyBorder="1" applyAlignment="1">
      <alignment vertical="center" wrapText="1"/>
    </xf>
    <xf numFmtId="0" fontId="49" fillId="0" borderId="0" xfId="76" applyNumberFormat="1" applyFont="1" applyFill="1" applyBorder="1" applyAlignment="1">
      <alignment vertical="center" wrapText="1"/>
    </xf>
    <xf numFmtId="0" fontId="49" fillId="0" borderId="0" xfId="76" applyNumberFormat="1" applyFont="1" applyFill="1" applyBorder="1" applyAlignment="1">
      <alignment horizontal="center" vertical="center" wrapText="1"/>
    </xf>
    <xf numFmtId="49" fontId="49" fillId="0" borderId="0" xfId="76" applyNumberFormat="1" applyFont="1" applyFill="1" applyBorder="1" applyAlignment="1">
      <alignment vertical="center" wrapText="1"/>
    </xf>
    <xf numFmtId="169" fontId="49" fillId="0" borderId="0" xfId="76" applyNumberFormat="1" applyFont="1" applyFill="1" applyBorder="1" applyAlignment="1">
      <alignment horizontal="left" vertical="center"/>
    </xf>
    <xf numFmtId="167" fontId="23" fillId="0" borderId="14" xfId="77" applyNumberFormat="1" applyFont="1" applyFill="1" applyBorder="1" applyAlignment="1">
      <alignment horizontal="center" vertical="center" wrapText="1"/>
    </xf>
    <xf numFmtId="49" fontId="49" fillId="0" borderId="29" xfId="0" applyNumberFormat="1" applyFont="1" applyFill="1" applyBorder="1" applyAlignment="1">
      <alignment horizontal="left" vertical="center" wrapText="1"/>
    </xf>
    <xf numFmtId="49" fontId="23" fillId="0" borderId="3" xfId="0" applyNumberFormat="1" applyFont="1" applyFill="1" applyBorder="1" applyAlignment="1">
      <alignment horizontal="center" vertical="center" wrapText="1"/>
    </xf>
    <xf numFmtId="43" fontId="49" fillId="0" borderId="3" xfId="0" applyNumberFormat="1" applyFont="1" applyFill="1" applyBorder="1" applyAlignment="1">
      <alignment horizontal="center" vertical="center" wrapText="1"/>
    </xf>
    <xf numFmtId="49" fontId="49" fillId="0" borderId="30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43" fontId="49" fillId="0" borderId="14" xfId="0" applyNumberFormat="1" applyFont="1" applyFill="1" applyBorder="1" applyAlignment="1">
      <alignment vertical="center" wrapText="1"/>
    </xf>
    <xf numFmtId="167" fontId="49" fillId="0" borderId="14" xfId="0" applyNumberFormat="1" applyFont="1" applyFill="1" applyBorder="1" applyAlignment="1">
      <alignment horizontal="right" vertical="center" shrinkToFit="1"/>
    </xf>
    <xf numFmtId="167" fontId="23" fillId="0" borderId="14" xfId="78" applyNumberFormat="1" applyFont="1" applyFill="1" applyBorder="1" applyAlignment="1">
      <alignment horizontal="right" vertical="center" shrinkToFit="1"/>
    </xf>
    <xf numFmtId="43" fontId="23" fillId="0" borderId="14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Fill="1" applyBorder="1" applyAlignment="1">
      <alignment horizontal="left" vertical="center" wrapText="1"/>
    </xf>
    <xf numFmtId="167" fontId="49" fillId="0" borderId="14" xfId="0" applyNumberFormat="1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left" vertical="center" wrapText="1"/>
    </xf>
    <xf numFmtId="43" fontId="50" fillId="0" borderId="14" xfId="0" applyNumberFormat="1" applyFont="1" applyFill="1" applyBorder="1" applyAlignment="1">
      <alignment horizontal="left" vertical="center" wrapText="1"/>
    </xf>
    <xf numFmtId="43" fontId="22" fillId="0" borderId="14" xfId="0" applyNumberFormat="1" applyFont="1" applyFill="1" applyBorder="1" applyAlignment="1">
      <alignment horizontal="left" vertical="center" wrapText="1"/>
    </xf>
    <xf numFmtId="167" fontId="22" fillId="0" borderId="14" xfId="78" applyNumberFormat="1" applyFont="1" applyFill="1" applyBorder="1" applyAlignment="1">
      <alignment horizontal="right" vertical="center" shrinkToFit="1"/>
    </xf>
    <xf numFmtId="167" fontId="43" fillId="0" borderId="0" xfId="0" applyNumberFormat="1" applyFont="1" applyFill="1" applyBorder="1" applyAlignment="1">
      <alignment horizontal="left" vertical="center"/>
    </xf>
    <xf numFmtId="167" fontId="50" fillId="0" borderId="14" xfId="0" applyNumberFormat="1" applyFont="1" applyFill="1" applyBorder="1" applyAlignment="1">
      <alignment horizontal="right" vertical="center" shrinkToFit="1"/>
    </xf>
    <xf numFmtId="167" fontId="51" fillId="0" borderId="14" xfId="0" applyNumberFormat="1" applyFont="1" applyFill="1" applyBorder="1" applyAlignment="1">
      <alignment horizontal="right" vertical="center" shrinkToFit="1"/>
    </xf>
    <xf numFmtId="167" fontId="50" fillId="0" borderId="3" xfId="0" applyNumberFormat="1" applyFont="1" applyFill="1" applyBorder="1" applyAlignment="1">
      <alignment horizontal="right" vertical="center" shrinkToFit="1"/>
    </xf>
    <xf numFmtId="169" fontId="49" fillId="0" borderId="0" xfId="76" applyNumberFormat="1" applyFont="1" applyFill="1" applyBorder="1" applyAlignment="1">
      <alignment horizontal="right" vertical="center"/>
    </xf>
    <xf numFmtId="49" fontId="48" fillId="0" borderId="14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0" fontId="22" fillId="0" borderId="14" xfId="0" applyFont="1" applyBorder="1" applyAlignment="1">
      <alignment horizontal="left" vertical="top" wrapText="1"/>
    </xf>
    <xf numFmtId="0" fontId="22" fillId="0" borderId="0" xfId="0" applyFont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167" fontId="23" fillId="0" borderId="14" xfId="77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40" fillId="0" borderId="14" xfId="0" applyFont="1" applyBorder="1" applyAlignment="1">
      <alignment horizontal="left" vertical="top" wrapText="1"/>
    </xf>
    <xf numFmtId="0" fontId="41" fillId="0" borderId="14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43" fontId="23" fillId="0" borderId="14" xfId="0" applyNumberFormat="1" applyFont="1" applyBorder="1" applyAlignment="1">
      <alignment horizontal="left" vertical="center" wrapText="1"/>
    </xf>
    <xf numFmtId="167" fontId="23" fillId="0" borderId="18" xfId="8" applyNumberFormat="1" applyFont="1" applyFill="1" applyBorder="1" applyAlignment="1">
      <alignment horizontal="left"/>
    </xf>
    <xf numFmtId="0" fontId="40" fillId="0" borderId="14" xfId="0" applyFont="1" applyFill="1" applyBorder="1" applyAlignment="1">
      <alignment horizontal="center" vertical="center" wrapText="1"/>
    </xf>
    <xf numFmtId="0" fontId="20" fillId="2" borderId="0" xfId="14" applyFont="1" applyFill="1">
      <alignment horizontal="left" vertical="top" wrapText="1"/>
    </xf>
    <xf numFmtId="170" fontId="42" fillId="2" borderId="14" xfId="0" applyNumberFormat="1" applyFont="1" applyFill="1" applyBorder="1" applyAlignment="1">
      <alignment horizontal="center" vertical="center" wrapText="1"/>
    </xf>
    <xf numFmtId="0" fontId="23" fillId="0" borderId="14" xfId="14" applyFont="1" applyFill="1" applyBorder="1" applyAlignment="1">
      <alignment horizontal="center" vertical="top" wrapText="1"/>
    </xf>
    <xf numFmtId="0" fontId="23" fillId="0" borderId="14" xfId="0" applyFont="1" applyFill="1" applyBorder="1" applyAlignment="1">
      <alignment vertical="top"/>
    </xf>
    <xf numFmtId="170" fontId="23" fillId="2" borderId="14" xfId="14" applyNumberFormat="1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42" fillId="2" borderId="16" xfId="0" applyFont="1" applyFill="1" applyBorder="1" applyAlignment="1">
      <alignment horizontal="left" vertical="center" wrapText="1"/>
    </xf>
    <xf numFmtId="0" fontId="22" fillId="2" borderId="13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top" wrapText="1"/>
    </xf>
    <xf numFmtId="0" fontId="40" fillId="0" borderId="16" xfId="0" applyFont="1" applyBorder="1" applyAlignment="1">
      <alignment horizontal="left" vertical="top" wrapText="1"/>
    </xf>
    <xf numFmtId="0" fontId="41" fillId="0" borderId="16" xfId="0" applyFont="1" applyBorder="1" applyAlignment="1">
      <alignment horizontal="left" vertical="top" wrapText="1"/>
    </xf>
    <xf numFmtId="0" fontId="20" fillId="2" borderId="14" xfId="14" applyFont="1" applyFill="1" applyBorder="1">
      <alignment horizontal="left" vertical="top" wrapText="1"/>
    </xf>
    <xf numFmtId="167" fontId="20" fillId="2" borderId="14" xfId="14" applyNumberFormat="1" applyFont="1" applyFill="1" applyBorder="1">
      <alignment horizontal="left" vertical="top" wrapText="1"/>
    </xf>
    <xf numFmtId="0" fontId="48" fillId="0" borderId="14" xfId="0" applyFont="1" applyBorder="1" applyAlignment="1">
      <alignment horizontal="left" vertical="top" wrapText="1"/>
    </xf>
    <xf numFmtId="0" fontId="40" fillId="0" borderId="14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left" vertical="top" wrapText="1"/>
    </xf>
    <xf numFmtId="170" fontId="41" fillId="0" borderId="14" xfId="0" applyNumberFormat="1" applyFont="1" applyFill="1" applyBorder="1" applyAlignment="1">
      <alignment horizontal="right" vertical="top" wrapText="1"/>
    </xf>
    <xf numFmtId="167" fontId="42" fillId="0" borderId="14" xfId="0" applyNumberFormat="1" applyFont="1" applyFill="1" applyBorder="1" applyAlignment="1">
      <alignment vertical="center"/>
    </xf>
    <xf numFmtId="170" fontId="23" fillId="0" borderId="14" xfId="0" applyNumberFormat="1" applyFont="1" applyBorder="1" applyAlignment="1">
      <alignment horizontal="right" vertical="center" wrapText="1"/>
    </xf>
    <xf numFmtId="0" fontId="40" fillId="0" borderId="14" xfId="0" applyFont="1" applyBorder="1" applyAlignment="1">
      <alignment horizontal="center" vertical="top" wrapText="1"/>
    </xf>
    <xf numFmtId="0" fontId="40" fillId="0" borderId="0" xfId="0" applyFont="1" applyFill="1" applyAlignment="1">
      <alignment horizontal="right"/>
    </xf>
    <xf numFmtId="0" fontId="40" fillId="0" borderId="14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0" fontId="22" fillId="0" borderId="14" xfId="0" applyFont="1" applyBorder="1" applyAlignment="1">
      <alignment horizontal="left" vertical="top" wrapText="1"/>
    </xf>
    <xf numFmtId="167" fontId="40" fillId="0" borderId="14" xfId="8" applyNumberFormat="1" applyFont="1" applyFill="1" applyBorder="1" applyAlignment="1">
      <alignment horizontal="left"/>
    </xf>
    <xf numFmtId="167" fontId="23" fillId="0" borderId="14" xfId="8" applyNumberFormat="1" applyFont="1" applyFill="1" applyBorder="1" applyAlignment="1">
      <alignment horizontal="left"/>
    </xf>
    <xf numFmtId="1" fontId="40" fillId="0" borderId="14" xfId="0" applyNumberFormat="1" applyFont="1" applyFill="1" applyBorder="1" applyAlignment="1">
      <alignment horizontal="center" vertical="center"/>
    </xf>
    <xf numFmtId="0" fontId="40" fillId="0" borderId="0" xfId="81" applyFont="1"/>
    <xf numFmtId="0" fontId="40" fillId="0" borderId="0" xfId="81" applyFont="1" applyAlignment="1">
      <alignment horizontal="right"/>
    </xf>
    <xf numFmtId="0" fontId="11" fillId="0" borderId="0" xfId="81" applyFont="1"/>
    <xf numFmtId="0" fontId="40" fillId="0" borderId="0" xfId="81" applyFont="1" applyAlignment="1">
      <alignment horizontal="center" vertical="center"/>
    </xf>
    <xf numFmtId="0" fontId="40" fillId="0" borderId="0" xfId="81" applyFont="1" applyAlignment="1">
      <alignment vertical="center"/>
    </xf>
    <xf numFmtId="171" fontId="23" fillId="0" borderId="0" xfId="82" applyNumberFormat="1" applyFont="1" applyFill="1" applyAlignment="1">
      <alignment horizontal="right" vertical="center"/>
    </xf>
    <xf numFmtId="171" fontId="12" fillId="0" borderId="14" xfId="81" applyNumberFormat="1" applyFont="1" applyBorder="1" applyAlignment="1">
      <alignment horizontal="center" vertical="center" wrapText="1"/>
    </xf>
    <xf numFmtId="0" fontId="12" fillId="0" borderId="14" xfId="81" applyFont="1" applyBorder="1" applyAlignment="1">
      <alignment horizontal="center" vertical="center" wrapText="1"/>
    </xf>
    <xf numFmtId="1" fontId="53" fillId="0" borderId="14" xfId="81" applyNumberFormat="1" applyFont="1" applyBorder="1" applyAlignment="1">
      <alignment horizontal="center" vertical="center"/>
    </xf>
    <xf numFmtId="167" fontId="22" fillId="2" borderId="14" xfId="82" applyNumberFormat="1" applyFont="1" applyFill="1" applyBorder="1" applyAlignment="1">
      <alignment horizontal="center" vertical="center"/>
    </xf>
    <xf numFmtId="0" fontId="41" fillId="0" borderId="17" xfId="81" applyFont="1" applyBorder="1" applyAlignment="1">
      <alignment horizontal="center" vertical="center" wrapText="1"/>
    </xf>
    <xf numFmtId="0" fontId="22" fillId="0" borderId="14" xfId="81" applyFont="1" applyBorder="1" applyAlignment="1">
      <alignment horizontal="center" vertical="center"/>
    </xf>
    <xf numFmtId="0" fontId="22" fillId="0" borderId="14" xfId="81" applyFont="1" applyBorder="1" applyAlignment="1">
      <alignment horizontal="center" vertical="center" wrapText="1"/>
    </xf>
    <xf numFmtId="167" fontId="23" fillId="2" borderId="14" xfId="82" applyNumberFormat="1" applyFont="1" applyFill="1" applyBorder="1" applyAlignment="1">
      <alignment horizontal="center" vertical="center"/>
    </xf>
    <xf numFmtId="0" fontId="74" fillId="0" borderId="14" xfId="83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0" fontId="41" fillId="0" borderId="10" xfId="0" applyFont="1" applyBorder="1" applyAlignment="1">
      <alignment horizontal="right" wrapText="1"/>
    </xf>
    <xf numFmtId="0" fontId="46" fillId="0" borderId="16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40" fillId="0" borderId="16" xfId="0" applyFont="1" applyBorder="1" applyAlignment="1">
      <alignment horizontal="center"/>
    </xf>
    <xf numFmtId="0" fontId="40" fillId="0" borderId="18" xfId="0" applyFont="1" applyBorder="1" applyAlignment="1">
      <alignment horizontal="center"/>
    </xf>
    <xf numFmtId="0" fontId="40" fillId="0" borderId="17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40" fillId="0" borderId="1" xfId="0" applyFont="1" applyBorder="1" applyAlignment="1">
      <alignment horizontal="center" vertical="top" wrapText="1"/>
    </xf>
    <xf numFmtId="0" fontId="40" fillId="0" borderId="14" xfId="0" applyFont="1" applyBorder="1" applyAlignment="1">
      <alignment horizontal="center" vertical="top" wrapText="1"/>
    </xf>
    <xf numFmtId="0" fontId="40" fillId="0" borderId="9" xfId="0" applyFont="1" applyBorder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40" fillId="0" borderId="10" xfId="0" applyFont="1" applyBorder="1" applyAlignment="1">
      <alignment horizontal="center" vertical="top" wrapText="1"/>
    </xf>
    <xf numFmtId="167" fontId="23" fillId="0" borderId="19" xfId="8" applyNumberFormat="1" applyFont="1" applyBorder="1" applyAlignment="1">
      <alignment horizontal="center" vertical="center" wrapText="1"/>
    </xf>
    <xf numFmtId="167" fontId="23" fillId="0" borderId="2" xfId="8" applyNumberFormat="1" applyFont="1" applyBorder="1" applyAlignment="1">
      <alignment horizontal="center" vertical="center" wrapText="1"/>
    </xf>
    <xf numFmtId="167" fontId="23" fillId="0" borderId="3" xfId="8" applyNumberFormat="1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12" xfId="0" applyFont="1" applyFill="1" applyBorder="1" applyAlignment="1">
      <alignment horizontal="center" vertical="top" wrapText="1"/>
    </xf>
    <xf numFmtId="0" fontId="23" fillId="0" borderId="13" xfId="0" applyFont="1" applyFill="1" applyBorder="1" applyAlignment="1">
      <alignment horizontal="center" vertical="top" wrapText="1"/>
    </xf>
    <xf numFmtId="167" fontId="23" fillId="0" borderId="19" xfId="8" applyNumberFormat="1" applyFont="1" applyFill="1" applyBorder="1" applyAlignment="1">
      <alignment horizontal="center" vertical="center" wrapText="1"/>
    </xf>
    <xf numFmtId="167" fontId="23" fillId="0" borderId="2" xfId="8" applyNumberFormat="1" applyFont="1" applyFill="1" applyBorder="1" applyAlignment="1">
      <alignment horizontal="center" vertical="center" wrapText="1"/>
    </xf>
    <xf numFmtId="167" fontId="23" fillId="0" borderId="3" xfId="8" applyNumberFormat="1" applyFont="1" applyFill="1" applyBorder="1" applyAlignment="1">
      <alignment horizontal="center" vertical="center" wrapText="1"/>
    </xf>
    <xf numFmtId="0" fontId="23" fillId="2" borderId="19" xfId="14" applyFont="1" applyFill="1" applyBorder="1" applyAlignment="1">
      <alignment horizontal="center" vertical="top" wrapText="1"/>
    </xf>
    <xf numFmtId="0" fontId="23" fillId="2" borderId="2" xfId="14" applyFont="1" applyFill="1" applyBorder="1" applyAlignment="1">
      <alignment horizontal="center" vertical="top" wrapText="1"/>
    </xf>
    <xf numFmtId="0" fontId="23" fillId="2" borderId="3" xfId="14" applyFont="1" applyFill="1" applyBorder="1" applyAlignment="1">
      <alignment horizontal="center" vertical="top" wrapText="1"/>
    </xf>
    <xf numFmtId="49" fontId="22" fillId="2" borderId="14" xfId="14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 wrapText="1"/>
    </xf>
    <xf numFmtId="0" fontId="40" fillId="0" borderId="4" xfId="0" applyFont="1" applyFill="1" applyBorder="1" applyAlignment="1">
      <alignment horizontal="center" vertical="top" wrapText="1"/>
    </xf>
    <xf numFmtId="0" fontId="40" fillId="0" borderId="5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18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49" fontId="40" fillId="0" borderId="19" xfId="0" applyNumberFormat="1" applyFont="1" applyFill="1" applyBorder="1" applyAlignment="1">
      <alignment horizontal="center" vertical="top" wrapText="1"/>
    </xf>
    <xf numFmtId="49" fontId="40" fillId="0" borderId="2" xfId="0" applyNumberFormat="1" applyFont="1" applyFill="1" applyBorder="1" applyAlignment="1">
      <alignment horizontal="center" vertical="top" wrapText="1"/>
    </xf>
    <xf numFmtId="49" fontId="40" fillId="0" borderId="3" xfId="0" applyNumberFormat="1" applyFont="1" applyFill="1" applyBorder="1" applyAlignment="1">
      <alignment horizontal="center" vertical="top" wrapText="1"/>
    </xf>
    <xf numFmtId="0" fontId="23" fillId="0" borderId="19" xfId="14" applyFont="1" applyBorder="1" applyAlignment="1">
      <alignment horizontal="center" vertical="top" wrapText="1"/>
    </xf>
    <xf numFmtId="0" fontId="23" fillId="0" borderId="2" xfId="14" applyFont="1" applyBorder="1" applyAlignment="1">
      <alignment horizontal="center" vertical="top" wrapText="1"/>
    </xf>
    <xf numFmtId="0" fontId="23" fillId="0" borderId="3" xfId="14" applyFont="1" applyBorder="1" applyAlignment="1">
      <alignment horizontal="center" vertical="top" wrapText="1"/>
    </xf>
    <xf numFmtId="1" fontId="50" fillId="0" borderId="14" xfId="0" applyNumberFormat="1" applyFont="1" applyFill="1" applyBorder="1" applyAlignment="1">
      <alignment horizontal="center" vertical="top" shrinkToFit="1"/>
    </xf>
    <xf numFmtId="49" fontId="23" fillId="0" borderId="14" xfId="0" applyNumberFormat="1" applyFont="1" applyFill="1" applyBorder="1" applyAlignment="1">
      <alignment horizontal="center" vertical="center" wrapText="1"/>
    </xf>
    <xf numFmtId="167" fontId="23" fillId="0" borderId="19" xfId="77" applyNumberFormat="1" applyFont="1" applyFill="1" applyBorder="1" applyAlignment="1">
      <alignment horizontal="center" vertical="center" wrapText="1"/>
    </xf>
    <xf numFmtId="167" fontId="23" fillId="0" borderId="3" xfId="77" applyNumberFormat="1" applyFont="1" applyFill="1" applyBorder="1" applyAlignment="1">
      <alignment horizontal="center" vertical="center" wrapText="1"/>
    </xf>
    <xf numFmtId="167" fontId="23" fillId="0" borderId="16" xfId="77" applyNumberFormat="1" applyFont="1" applyFill="1" applyBorder="1" applyAlignment="1">
      <alignment horizontal="center" vertical="center" wrapText="1"/>
    </xf>
    <xf numFmtId="167" fontId="23" fillId="0" borderId="17" xfId="77" applyNumberFormat="1" applyFont="1" applyFill="1" applyBorder="1" applyAlignment="1">
      <alignment horizontal="center" vertical="center" wrapText="1"/>
    </xf>
    <xf numFmtId="167" fontId="23" fillId="0" borderId="16" xfId="76" applyNumberFormat="1" applyFont="1" applyFill="1" applyBorder="1" applyAlignment="1">
      <alignment horizontal="center" vertical="center" wrapText="1"/>
    </xf>
    <xf numFmtId="167" fontId="23" fillId="0" borderId="18" xfId="76" applyNumberFormat="1" applyFont="1" applyFill="1" applyBorder="1" applyAlignment="1">
      <alignment horizontal="center" vertical="center" wrapText="1"/>
    </xf>
    <xf numFmtId="167" fontId="23" fillId="0" borderId="17" xfId="76" applyNumberFormat="1" applyFont="1" applyFill="1" applyBorder="1" applyAlignment="1">
      <alignment horizontal="center" vertical="center" wrapText="1"/>
    </xf>
    <xf numFmtId="167" fontId="23" fillId="0" borderId="16" xfId="0" applyNumberFormat="1" applyFont="1" applyFill="1" applyBorder="1" applyAlignment="1">
      <alignment horizontal="center" vertical="center" wrapText="1"/>
    </xf>
    <xf numFmtId="167" fontId="23" fillId="0" borderId="18" xfId="0" applyNumberFormat="1" applyFont="1" applyFill="1" applyBorder="1" applyAlignment="1">
      <alignment horizontal="center" vertical="center" wrapText="1"/>
    </xf>
    <xf numFmtId="167" fontId="23" fillId="0" borderId="17" xfId="0" applyNumberFormat="1" applyFont="1" applyFill="1" applyBorder="1" applyAlignment="1">
      <alignment horizontal="center" vertical="center" wrapText="1"/>
    </xf>
    <xf numFmtId="167" fontId="23" fillId="0" borderId="14" xfId="77" applyNumberFormat="1" applyFont="1" applyFill="1" applyBorder="1" applyAlignment="1">
      <alignment horizontal="center" vertical="center" wrapText="1"/>
    </xf>
    <xf numFmtId="167" fontId="23" fillId="0" borderId="14" xfId="0" applyNumberFormat="1" applyFont="1" applyFill="1" applyBorder="1" applyAlignment="1">
      <alignment horizontal="center" vertical="center" wrapText="1"/>
    </xf>
    <xf numFmtId="0" fontId="40" fillId="0" borderId="0" xfId="0" applyFont="1" applyFill="1" applyAlignment="1">
      <alignment horizontal="right"/>
    </xf>
    <xf numFmtId="0" fontId="22" fillId="0" borderId="0" xfId="75" applyFont="1" applyFill="1" applyAlignment="1">
      <alignment horizontal="center" vertical="center" wrapText="1"/>
    </xf>
    <xf numFmtId="0" fontId="12" fillId="0" borderId="14" xfId="81" applyFont="1" applyBorder="1" applyAlignment="1">
      <alignment horizontal="center" vertical="center" wrapText="1"/>
    </xf>
    <xf numFmtId="1" fontId="53" fillId="0" borderId="14" xfId="81" applyNumberFormat="1" applyFont="1" applyBorder="1" applyAlignment="1">
      <alignment horizontal="center" vertical="center"/>
    </xf>
    <xf numFmtId="1" fontId="54" fillId="0" borderId="14" xfId="81" applyNumberFormat="1" applyFont="1" applyBorder="1" applyAlignment="1">
      <alignment horizontal="left" vertical="center"/>
    </xf>
    <xf numFmtId="0" fontId="22" fillId="34" borderId="16" xfId="81" applyFont="1" applyFill="1" applyBorder="1" applyAlignment="1">
      <alignment horizontal="center" vertical="center"/>
    </xf>
    <xf numFmtId="0" fontId="22" fillId="34" borderId="18" xfId="81" applyFont="1" applyFill="1" applyBorder="1" applyAlignment="1">
      <alignment horizontal="center" vertical="center"/>
    </xf>
    <xf numFmtId="0" fontId="22" fillId="34" borderId="17" xfId="81" applyFont="1" applyFill="1" applyBorder="1" applyAlignment="1">
      <alignment horizontal="center" vertical="center"/>
    </xf>
    <xf numFmtId="0" fontId="40" fillId="0" borderId="0" xfId="81" applyFont="1" applyAlignment="1">
      <alignment horizontal="right"/>
    </xf>
    <xf numFmtId="0" fontId="12" fillId="0" borderId="0" xfId="81" applyFont="1" applyAlignment="1">
      <alignment horizontal="center" vertical="center" wrapText="1"/>
    </xf>
    <xf numFmtId="0" fontId="22" fillId="0" borderId="16" xfId="81" applyFont="1" applyBorder="1" applyAlignment="1">
      <alignment horizontal="left" vertical="center"/>
    </xf>
    <xf numFmtId="0" fontId="22" fillId="0" borderId="18" xfId="81" applyFont="1" applyBorder="1" applyAlignment="1">
      <alignment horizontal="left" vertical="center"/>
    </xf>
    <xf numFmtId="0" fontId="22" fillId="0" borderId="17" xfId="81" applyFont="1" applyBorder="1" applyAlignment="1">
      <alignment horizontal="left" vertical="center"/>
    </xf>
    <xf numFmtId="0" fontId="22" fillId="0" borderId="14" xfId="81" applyFont="1" applyBorder="1" applyAlignment="1">
      <alignment horizontal="center" vertical="center" wrapText="1"/>
    </xf>
    <xf numFmtId="0" fontId="12" fillId="0" borderId="16" xfId="81" applyFont="1" applyBorder="1" applyAlignment="1">
      <alignment horizontal="center" vertical="center" wrapText="1"/>
    </xf>
    <xf numFmtId="0" fontId="12" fillId="0" borderId="18" xfId="81" applyFont="1" applyBorder="1" applyAlignment="1">
      <alignment horizontal="center" vertical="center" wrapText="1"/>
    </xf>
    <xf numFmtId="0" fontId="12" fillId="0" borderId="17" xfId="81" applyFont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40" fillId="0" borderId="14" xfId="0" applyFont="1" applyFill="1" applyBorder="1" applyAlignment="1">
      <alignment horizontal="left" vertical="top" wrapText="1"/>
    </xf>
    <xf numFmtId="0" fontId="40" fillId="0" borderId="16" xfId="0" applyFont="1" applyBorder="1" applyAlignment="1">
      <alignment horizontal="center" vertical="top" wrapText="1"/>
    </xf>
    <xf numFmtId="0" fontId="40" fillId="0" borderId="18" xfId="0" applyFont="1" applyBorder="1" applyAlignment="1">
      <alignment horizontal="center" vertical="top" wrapText="1"/>
    </xf>
    <xf numFmtId="0" fontId="40" fillId="0" borderId="17" xfId="0" applyFont="1" applyBorder="1" applyAlignment="1">
      <alignment horizontal="center" vertical="top" wrapText="1"/>
    </xf>
    <xf numFmtId="0" fontId="22" fillId="0" borderId="14" xfId="0" applyFont="1" applyBorder="1" applyAlignment="1">
      <alignment horizontal="left" vertical="top" wrapText="1"/>
    </xf>
    <xf numFmtId="0" fontId="22" fillId="2" borderId="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right" wrapText="1"/>
    </xf>
  </cellXfs>
  <cellStyles count="155">
    <cellStyle name="20% - Accent1 2" xfId="31"/>
    <cellStyle name="20% - Accent1 2 2" xfId="97"/>
    <cellStyle name="20% - Accent2 2" xfId="32"/>
    <cellStyle name="20% - Accent2 2 2" xfId="98"/>
    <cellStyle name="20% - Accent3 2" xfId="33"/>
    <cellStyle name="20% - Accent3 2 2" xfId="99"/>
    <cellStyle name="20% - Accent4 2" xfId="34"/>
    <cellStyle name="20% - Accent4 2 2" xfId="100"/>
    <cellStyle name="20% - Accent5 2" xfId="35"/>
    <cellStyle name="20% - Accent5 2 2" xfId="101"/>
    <cellStyle name="20% - Accent6 2" xfId="36"/>
    <cellStyle name="20% - Accent6 2 2" xfId="102"/>
    <cellStyle name="40% - Accent1 2" xfId="37"/>
    <cellStyle name="40% - Accent1 2 2" xfId="103"/>
    <cellStyle name="40% - Accent2 2" xfId="38"/>
    <cellStyle name="40% - Accent2 2 2" xfId="104"/>
    <cellStyle name="40% - Accent3 2" xfId="39"/>
    <cellStyle name="40% - Accent3 2 2" xfId="105"/>
    <cellStyle name="40% - Accent4 2" xfId="40"/>
    <cellStyle name="40% - Accent4 2 2" xfId="106"/>
    <cellStyle name="40% - Accent5 2" xfId="41"/>
    <cellStyle name="40% - Accent5 2 2" xfId="107"/>
    <cellStyle name="40% - Accent6 2" xfId="42"/>
    <cellStyle name="40% - Accent6 2 2" xfId="108"/>
    <cellStyle name="60% - Accent1 2" xfId="43"/>
    <cellStyle name="60% - Accent1 2 2" xfId="109"/>
    <cellStyle name="60% - Accent2 2" xfId="44"/>
    <cellStyle name="60% - Accent2 2 2" xfId="110"/>
    <cellStyle name="60% - Accent3 2" xfId="45"/>
    <cellStyle name="60% - Accent3 2 2" xfId="111"/>
    <cellStyle name="60% - Accent4 2" xfId="46"/>
    <cellStyle name="60% - Accent4 2 2" xfId="112"/>
    <cellStyle name="60% - Accent5 2" xfId="47"/>
    <cellStyle name="60% - Accent5 2 2" xfId="113"/>
    <cellStyle name="60% - Accent6 2" xfId="48"/>
    <cellStyle name="60% - Accent6 2 2" xfId="114"/>
    <cellStyle name="Accent1 2" xfId="49"/>
    <cellStyle name="Accent1 2 2" xfId="115"/>
    <cellStyle name="Accent2 2" xfId="50"/>
    <cellStyle name="Accent2 2 2" xfId="116"/>
    <cellStyle name="Accent3 2" xfId="51"/>
    <cellStyle name="Accent3 2 2" xfId="117"/>
    <cellStyle name="Accent4 2" xfId="52"/>
    <cellStyle name="Accent4 2 2" xfId="118"/>
    <cellStyle name="Accent5 2" xfId="53"/>
    <cellStyle name="Accent5 2 2" xfId="119"/>
    <cellStyle name="Accent6 2" xfId="54"/>
    <cellStyle name="Accent6 2 2" xfId="120"/>
    <cellStyle name="Bad 2" xfId="55"/>
    <cellStyle name="Bad 2 2" xfId="121"/>
    <cellStyle name="Calculation 2" xfId="56"/>
    <cellStyle name="Calculation 2 2" xfId="122"/>
    <cellStyle name="Check Cell 2" xfId="57"/>
    <cellStyle name="Check Cell 2 2" xfId="123"/>
    <cellStyle name="Comma" xfId="8" builtinId="3"/>
    <cellStyle name="Comma 15" xfId="72"/>
    <cellStyle name="Comma 2" xfId="10"/>
    <cellStyle name="Comma 2 2" xfId="71"/>
    <cellStyle name="Comma 2 2 2" xfId="124"/>
    <cellStyle name="Comma 2 2 2 3" xfId="77"/>
    <cellStyle name="Comma 2 3" xfId="80"/>
    <cellStyle name="Comma 2 3 2" xfId="91"/>
    <cellStyle name="Comma 3" xfId="17"/>
    <cellStyle name="Comma 3 2" xfId="125"/>
    <cellStyle name="Comma 3 3" xfId="88"/>
    <cellStyle name="Comma 4" xfId="25"/>
    <cellStyle name="Comma 4 2" xfId="90"/>
    <cellStyle name="Comma 5" xfId="82"/>
    <cellStyle name="Comma 6" xfId="84"/>
    <cellStyle name="Explanatory Text 2" xfId="58"/>
    <cellStyle name="Explanatory Text 2 2" xfId="126"/>
    <cellStyle name="Good 2" xfId="59"/>
    <cellStyle name="Good 2 2" xfId="127"/>
    <cellStyle name="Heading 1 2" xfId="60"/>
    <cellStyle name="Heading 1 2 2" xfId="128"/>
    <cellStyle name="Heading 2 2" xfId="61"/>
    <cellStyle name="Heading 2 2 2" xfId="129"/>
    <cellStyle name="Heading 3 2" xfId="62"/>
    <cellStyle name="Heading 3 2 2" xfId="130"/>
    <cellStyle name="Heading 4 2" xfId="63"/>
    <cellStyle name="Heading 4 2 2" xfId="131"/>
    <cellStyle name="Input 2" xfId="64"/>
    <cellStyle name="Input 2 2" xfId="132"/>
    <cellStyle name="Linked Cell 2" xfId="65"/>
    <cellStyle name="Linked Cell 2 2" xfId="133"/>
    <cellStyle name="Neutral 2" xfId="66"/>
    <cellStyle name="Neutral 2 2" xfId="94"/>
    <cellStyle name="Neutral 3" xfId="134"/>
    <cellStyle name="Normal" xfId="0" builtinId="0"/>
    <cellStyle name="Normal 10" xfId="4"/>
    <cellStyle name="Normal 10 2" xfId="23"/>
    <cellStyle name="Normal 11" xfId="24"/>
    <cellStyle name="Normal 11 2" xfId="78"/>
    <cellStyle name="Normal 12" xfId="81"/>
    <cellStyle name="Normal 13" xfId="83"/>
    <cellStyle name="Normal 2" xfId="1"/>
    <cellStyle name="Normal 2 2" xfId="12"/>
    <cellStyle name="Normal 2 2 2" xfId="29"/>
    <cellStyle name="Normal 2 2 3" xfId="135"/>
    <cellStyle name="Normal 2 3" xfId="136"/>
    <cellStyle name="Normal 2 4" xfId="85"/>
    <cellStyle name="Normal 2 5" xfId="79"/>
    <cellStyle name="Normal 3" xfId="3"/>
    <cellStyle name="Normal 3 2" xfId="92"/>
    <cellStyle name="Normal 3 2 2" xfId="137"/>
    <cellStyle name="Normal 3 3" xfId="87"/>
    <cellStyle name="Normal 3_HavelvacN2axjusakN3" xfId="95"/>
    <cellStyle name="Normal 4" xfId="5"/>
    <cellStyle name="Normal 4 2" xfId="27"/>
    <cellStyle name="Normal 4 2 2" xfId="93"/>
    <cellStyle name="Normal 4 3" xfId="89"/>
    <cellStyle name="Normal 5" xfId="9"/>
    <cellStyle name="Normal 5 2" xfId="18"/>
    <cellStyle name="Normal 5 2 2" xfId="138"/>
    <cellStyle name="Normal 5 3" xfId="96"/>
    <cellStyle name="Normal 6" xfId="11"/>
    <cellStyle name="Normal 6 2" xfId="21"/>
    <cellStyle name="Normal 6 3" xfId="139"/>
    <cellStyle name="Normal 7" xfId="13"/>
    <cellStyle name="Normal 7 3" xfId="74"/>
    <cellStyle name="Normal 8" xfId="14"/>
    <cellStyle name="Normal 8 2" xfId="22"/>
    <cellStyle name="Normal 9" xfId="16"/>
    <cellStyle name="Note" xfId="30" builtinId="10" customBuiltin="1"/>
    <cellStyle name="Note 2" xfId="140"/>
    <cellStyle name="Note 2 2" xfId="152"/>
    <cellStyle name="Output 2" xfId="67"/>
    <cellStyle name="Output 2 2" xfId="141"/>
    <cellStyle name="Output 2 3" xfId="153"/>
    <cellStyle name="Percent 2" xfId="2"/>
    <cellStyle name="Percent 2 2" xfId="86"/>
    <cellStyle name="Percent 3" xfId="150"/>
    <cellStyle name="SN_241" xfId="15"/>
    <cellStyle name="Style 1" xfId="26"/>
    <cellStyle name="Style 1 2" xfId="142"/>
    <cellStyle name="Style 1 2 2" xfId="151"/>
    <cellStyle name="Style 1_verchnakan_ax21-25_2018" xfId="143"/>
    <cellStyle name="Title 2" xfId="68"/>
    <cellStyle name="Title 2 2" xfId="144"/>
    <cellStyle name="Total 2" xfId="69"/>
    <cellStyle name="Total 2 2" xfId="145"/>
    <cellStyle name="Total 2 3" xfId="154"/>
    <cellStyle name="Warning Text 2" xfId="70"/>
    <cellStyle name="Warning Text 2 2" xfId="146"/>
    <cellStyle name="Обычный 2" xfId="6"/>
    <cellStyle name="Обычный 2 2" xfId="19"/>
    <cellStyle name="Обычный 2 2 2" xfId="148"/>
    <cellStyle name="Обычный 2 3" xfId="149"/>
    <cellStyle name="Обычный 2 4" xfId="147"/>
    <cellStyle name="Обычный 3" xfId="76"/>
    <cellStyle name="Обычный 5" xfId="75"/>
    <cellStyle name="Обычный 9 2" xfId="73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zoomScaleNormal="100" workbookViewId="0">
      <selection activeCell="A6" sqref="A6:B6"/>
    </sheetView>
  </sheetViews>
  <sheetFormatPr defaultRowHeight="17.25"/>
  <cols>
    <col min="1" max="1" width="51.42578125" style="61" customWidth="1"/>
    <col min="2" max="2" width="51" style="61" customWidth="1"/>
    <col min="3" max="4" width="9.140625" style="61"/>
    <col min="5" max="5" width="17" style="61" customWidth="1"/>
    <col min="6" max="16384" width="9.140625" style="61"/>
  </cols>
  <sheetData>
    <row r="1" spans="1:5" s="49" customFormat="1" ht="21" customHeight="1">
      <c r="A1" s="48"/>
      <c r="B1" s="102" t="s">
        <v>48</v>
      </c>
    </row>
    <row r="2" spans="1:5" s="49" customFormat="1" ht="21.75" customHeight="1">
      <c r="A2" s="48"/>
      <c r="B2" s="102" t="s">
        <v>83</v>
      </c>
    </row>
    <row r="3" spans="1:5" s="49" customFormat="1">
      <c r="A3" s="51" t="s">
        <v>53</v>
      </c>
      <c r="B3" s="102" t="s">
        <v>54</v>
      </c>
    </row>
    <row r="4" spans="1:5" s="49" customFormat="1" ht="54.75" customHeight="1">
      <c r="A4" s="52"/>
      <c r="B4" s="48"/>
    </row>
    <row r="5" spans="1:5" s="49" customFormat="1">
      <c r="A5" s="52"/>
      <c r="B5" s="48"/>
    </row>
    <row r="6" spans="1:5" s="49" customFormat="1" ht="53.25" customHeight="1">
      <c r="A6" s="157" t="s">
        <v>84</v>
      </c>
      <c r="B6" s="157"/>
    </row>
    <row r="7" spans="1:5" s="49" customFormat="1">
      <c r="A7" s="47"/>
      <c r="B7" s="47"/>
    </row>
    <row r="8" spans="1:5" s="49" customFormat="1" ht="21.75" customHeight="1">
      <c r="A8" s="52"/>
      <c r="B8" s="53" t="s">
        <v>51</v>
      </c>
    </row>
    <row r="9" spans="1:5" s="49" customFormat="1" ht="63.75" customHeight="1">
      <c r="A9" s="54"/>
      <c r="B9" s="55" t="s">
        <v>82</v>
      </c>
    </row>
    <row r="10" spans="1:5" s="49" customFormat="1" ht="28.5" customHeight="1">
      <c r="A10" s="54" t="s">
        <v>43</v>
      </c>
      <c r="B10" s="56">
        <v>298171.8</v>
      </c>
    </row>
    <row r="11" spans="1:5" s="49" customFormat="1" ht="22.5" customHeight="1">
      <c r="A11" s="54" t="s">
        <v>46</v>
      </c>
      <c r="B11" s="57">
        <v>298171.8</v>
      </c>
    </row>
    <row r="12" spans="1:5" s="49" customFormat="1" ht="25.5" customHeight="1">
      <c r="A12" s="54" t="s">
        <v>44</v>
      </c>
      <c r="B12" s="57">
        <f>+B10-B11</f>
        <v>0</v>
      </c>
    </row>
    <row r="13" spans="1:5" s="49" customFormat="1">
      <c r="A13" s="52"/>
      <c r="B13" s="48"/>
    </row>
    <row r="14" spans="1:5" s="49" customFormat="1">
      <c r="A14" s="52"/>
      <c r="B14" s="58"/>
    </row>
    <row r="15" spans="1:5" s="49" customFormat="1">
      <c r="A15" s="51"/>
      <c r="B15" s="52"/>
    </row>
    <row r="16" spans="1:5" s="49" customFormat="1">
      <c r="A16" s="51"/>
      <c r="B16" s="59"/>
      <c r="E16" s="60" t="s">
        <v>55</v>
      </c>
    </row>
    <row r="17" spans="1:2" s="49" customFormat="1">
      <c r="A17" s="51"/>
      <c r="B17" s="51"/>
    </row>
    <row r="18" spans="1:2" s="49" customFormat="1">
      <c r="A18" s="48"/>
      <c r="B18" s="48"/>
    </row>
    <row r="19" spans="1:2" s="49" customFormat="1">
      <c r="A19" s="48"/>
      <c r="B19" s="48"/>
    </row>
    <row r="20" spans="1:2" s="49" customFormat="1">
      <c r="A20" s="48"/>
      <c r="B20" s="48"/>
    </row>
    <row r="21" spans="1:2" s="49" customFormat="1">
      <c r="A21" s="48"/>
      <c r="B21" s="48"/>
    </row>
  </sheetData>
  <mergeCells count="1">
    <mergeCell ref="A6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H16" sqref="H16"/>
    </sheetView>
  </sheetViews>
  <sheetFormatPr defaultRowHeight="15.75"/>
  <cols>
    <col min="1" max="1" width="56.5703125" style="62" customWidth="1"/>
    <col min="2" max="2" width="19.5703125" style="62" customWidth="1"/>
    <col min="3" max="3" width="18.28515625" style="62" customWidth="1"/>
    <col min="4" max="4" width="17.42578125" style="62" customWidth="1"/>
    <col min="5" max="5" width="19.7109375" style="62" customWidth="1"/>
    <col min="6" max="16384" width="9.140625" style="62"/>
  </cols>
  <sheetData>
    <row r="1" spans="1:6" ht="22.5" customHeight="1">
      <c r="A1" s="159" t="s">
        <v>56</v>
      </c>
      <c r="B1" s="159"/>
      <c r="C1" s="159"/>
      <c r="D1" s="159"/>
      <c r="E1" s="159"/>
    </row>
    <row r="2" spans="1:6" ht="16.5" customHeight="1">
      <c r="A2" s="159" t="s">
        <v>88</v>
      </c>
      <c r="B2" s="159"/>
      <c r="C2" s="159"/>
      <c r="D2" s="159"/>
      <c r="E2" s="159"/>
    </row>
    <row r="3" spans="1:6" ht="17.25">
      <c r="A3" s="159" t="s">
        <v>57</v>
      </c>
      <c r="B3" s="159"/>
      <c r="C3" s="159"/>
      <c r="D3" s="159"/>
      <c r="E3" s="159"/>
    </row>
    <row r="4" spans="1:6" ht="17.25">
      <c r="A4" s="50"/>
      <c r="B4" s="50"/>
      <c r="C4" s="50"/>
      <c r="D4" s="50"/>
      <c r="E4" s="51"/>
    </row>
    <row r="5" spans="1:6" ht="22.5" customHeight="1">
      <c r="A5" s="51"/>
      <c r="B5" s="51"/>
      <c r="C5" s="51"/>
      <c r="D5" s="51"/>
      <c r="E5" s="51"/>
    </row>
    <row r="6" spans="1:6" ht="70.5" customHeight="1">
      <c r="A6" s="160" t="s">
        <v>89</v>
      </c>
      <c r="B6" s="160"/>
      <c r="C6" s="160"/>
      <c r="D6" s="160"/>
      <c r="E6" s="160"/>
    </row>
    <row r="7" spans="1:6" ht="17.25">
      <c r="A7" s="47"/>
      <c r="B7" s="103"/>
      <c r="C7" s="103"/>
      <c r="D7" s="47"/>
      <c r="E7" s="47"/>
    </row>
    <row r="8" spans="1:6" ht="14.25" customHeight="1">
      <c r="A8" s="50"/>
      <c r="B8" s="50"/>
      <c r="C8" s="50"/>
      <c r="D8" s="161" t="s">
        <v>51</v>
      </c>
      <c r="E8" s="161"/>
    </row>
    <row r="9" spans="1:6" ht="55.5" customHeight="1">
      <c r="A9" s="158" t="s">
        <v>58</v>
      </c>
      <c r="B9" s="162" t="s">
        <v>87</v>
      </c>
      <c r="C9" s="163"/>
      <c r="D9" s="163"/>
      <c r="E9" s="164"/>
    </row>
    <row r="10" spans="1:6" ht="38.25" customHeight="1">
      <c r="A10" s="158"/>
      <c r="B10" s="63" t="s">
        <v>85</v>
      </c>
      <c r="C10" s="63" t="s">
        <v>86</v>
      </c>
      <c r="D10" s="63" t="s">
        <v>61</v>
      </c>
      <c r="E10" s="64" t="s">
        <v>35</v>
      </c>
    </row>
    <row r="11" spans="1:6" ht="32.25" customHeight="1">
      <c r="A11" s="65" t="s">
        <v>42</v>
      </c>
      <c r="B11" s="111">
        <f>+B13+B14</f>
        <v>0</v>
      </c>
      <c r="C11" s="132">
        <f t="shared" ref="C11:E11" si="0">+C13+C14</f>
        <v>102041</v>
      </c>
      <c r="D11" s="132">
        <f t="shared" si="0"/>
        <v>216671.5</v>
      </c>
      <c r="E11" s="132">
        <f t="shared" si="0"/>
        <v>298171.8</v>
      </c>
    </row>
    <row r="12" spans="1:6" ht="26.25" customHeight="1">
      <c r="A12" s="65" t="s">
        <v>59</v>
      </c>
      <c r="B12" s="65"/>
      <c r="C12" s="65"/>
      <c r="D12" s="57"/>
      <c r="E12" s="57"/>
    </row>
    <row r="13" spans="1:6" ht="29.25" customHeight="1">
      <c r="A13" s="65" t="s">
        <v>90</v>
      </c>
      <c r="B13" s="131"/>
      <c r="C13" s="131">
        <v>17006.8</v>
      </c>
      <c r="D13" s="131">
        <v>36111.9</v>
      </c>
      <c r="E13" s="57">
        <v>49695.3</v>
      </c>
    </row>
    <row r="14" spans="1:6" ht="24" customHeight="1">
      <c r="A14" s="65" t="s">
        <v>60</v>
      </c>
      <c r="B14" s="131"/>
      <c r="C14" s="131">
        <v>85034.2</v>
      </c>
      <c r="D14" s="131">
        <v>180559.6</v>
      </c>
      <c r="E14" s="57">
        <v>248476.5</v>
      </c>
    </row>
    <row r="15" spans="1:6" ht="17.25">
      <c r="A15" s="51"/>
      <c r="B15" s="51"/>
      <c r="C15" s="51"/>
      <c r="D15" s="66"/>
      <c r="E15" s="66"/>
    </row>
    <row r="16" spans="1:6" ht="17.25">
      <c r="A16" s="52"/>
      <c r="B16" s="52"/>
      <c r="C16" s="52"/>
      <c r="D16" s="67"/>
      <c r="E16" s="67"/>
      <c r="F16" s="67"/>
    </row>
    <row r="17" spans="4:5">
      <c r="D17" s="68"/>
      <c r="E17" s="68"/>
    </row>
  </sheetData>
  <mergeCells count="7">
    <mergeCell ref="A9:A10"/>
    <mergeCell ref="A1:E1"/>
    <mergeCell ref="A2:E2"/>
    <mergeCell ref="A3:E3"/>
    <mergeCell ref="A6:E6"/>
    <mergeCell ref="D8:E8"/>
    <mergeCell ref="B9:E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4"/>
  <sheetViews>
    <sheetView topLeftCell="A10" zoomScaleNormal="100" workbookViewId="0">
      <selection activeCell="A5" sqref="A5:G5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1.7109375" style="1" customWidth="1"/>
    <col min="4" max="6" width="15.28515625" style="1" customWidth="1"/>
    <col min="7" max="7" width="15.28515625" style="4" customWidth="1"/>
    <col min="8" max="16384" width="9.140625" style="1"/>
  </cols>
  <sheetData>
    <row r="1" spans="1:7" ht="18" customHeight="1">
      <c r="A1" s="18"/>
      <c r="B1" s="18"/>
      <c r="C1" s="18"/>
      <c r="D1" s="18"/>
      <c r="E1" s="18"/>
      <c r="F1" s="7"/>
      <c r="G1" s="42" t="s">
        <v>91</v>
      </c>
    </row>
    <row r="2" spans="1:7" ht="16.5" customHeight="1">
      <c r="A2" s="18"/>
      <c r="B2" s="18"/>
      <c r="C2" s="18"/>
      <c r="D2" s="18"/>
      <c r="E2" s="165" t="s">
        <v>95</v>
      </c>
      <c r="F2" s="165"/>
      <c r="G2" s="165"/>
    </row>
    <row r="3" spans="1:7" ht="16.5" customHeight="1">
      <c r="A3" s="18"/>
      <c r="B3" s="18"/>
      <c r="C3" s="18"/>
      <c r="D3" s="18"/>
      <c r="E3" s="18"/>
      <c r="F3" s="41"/>
      <c r="G3" s="40" t="s">
        <v>36</v>
      </c>
    </row>
    <row r="4" spans="1:7" ht="17.25">
      <c r="A4" s="18"/>
      <c r="B4" s="18"/>
      <c r="C4" s="18"/>
      <c r="D4" s="18"/>
      <c r="E4" s="18"/>
      <c r="F4" s="18"/>
      <c r="G4" s="19"/>
    </row>
    <row r="5" spans="1:7" ht="60.75" customHeight="1">
      <c r="A5" s="169" t="s">
        <v>117</v>
      </c>
      <c r="B5" s="169"/>
      <c r="C5" s="169"/>
      <c r="D5" s="169"/>
      <c r="E5" s="169"/>
      <c r="F5" s="169"/>
      <c r="G5" s="169"/>
    </row>
    <row r="6" spans="1:7" ht="17.25">
      <c r="A6" s="18"/>
      <c r="B6" s="18"/>
      <c r="C6" s="18"/>
      <c r="D6" s="18"/>
      <c r="E6" s="18"/>
      <c r="F6" s="18"/>
      <c r="G6" s="19"/>
    </row>
    <row r="7" spans="1:7" ht="27.75" customHeight="1">
      <c r="A7" s="18"/>
      <c r="B7" s="18"/>
      <c r="C7" s="18"/>
      <c r="D7" s="18"/>
      <c r="E7" s="18"/>
      <c r="F7" s="18"/>
      <c r="G7" s="43" t="s">
        <v>51</v>
      </c>
    </row>
    <row r="8" spans="1:7" s="2" customFormat="1" ht="60.75" customHeight="1">
      <c r="A8" s="170" t="s">
        <v>1</v>
      </c>
      <c r="B8" s="170"/>
      <c r="C8" s="170" t="s">
        <v>2</v>
      </c>
      <c r="D8" s="178" t="s">
        <v>41</v>
      </c>
      <c r="E8" s="179"/>
      <c r="F8" s="179"/>
      <c r="G8" s="180"/>
    </row>
    <row r="9" spans="1:7" s="2" customFormat="1" ht="45.75" customHeight="1">
      <c r="A9" s="25" t="s">
        <v>3</v>
      </c>
      <c r="B9" s="25" t="s">
        <v>4</v>
      </c>
      <c r="C9" s="170"/>
      <c r="D9" s="105" t="s">
        <v>85</v>
      </c>
      <c r="E9" s="105" t="s">
        <v>86</v>
      </c>
      <c r="F9" s="20" t="s">
        <v>61</v>
      </c>
      <c r="G9" s="20" t="s">
        <v>35</v>
      </c>
    </row>
    <row r="10" spans="1:7" s="2" customFormat="1" ht="24.75" customHeight="1">
      <c r="A10" s="21"/>
      <c r="B10" s="171" t="s">
        <v>22</v>
      </c>
      <c r="C10" s="171"/>
      <c r="D10" s="24">
        <f t="shared" ref="D10:E10" si="0">+D11</f>
        <v>0</v>
      </c>
      <c r="E10" s="24">
        <f t="shared" si="0"/>
        <v>102041</v>
      </c>
      <c r="F10" s="24">
        <f>+F11</f>
        <v>216671.5</v>
      </c>
      <c r="G10" s="24">
        <f>+G11</f>
        <v>298171.8</v>
      </c>
    </row>
    <row r="11" spans="1:7" s="2" customFormat="1" ht="27" customHeight="1">
      <c r="A11" s="22"/>
      <c r="B11" s="139" t="s">
        <v>30</v>
      </c>
      <c r="C11" s="140"/>
      <c r="D11" s="112">
        <f>+D12</f>
        <v>0</v>
      </c>
      <c r="E11" s="112">
        <f t="shared" ref="E11:G11" si="1">+E12</f>
        <v>102041</v>
      </c>
      <c r="F11" s="112">
        <f t="shared" si="1"/>
        <v>216671.5</v>
      </c>
      <c r="G11" s="112">
        <f t="shared" si="1"/>
        <v>298171.8</v>
      </c>
    </row>
    <row r="12" spans="1:7" s="2" customFormat="1" ht="27.75" customHeight="1">
      <c r="A12" s="172">
        <v>1190</v>
      </c>
      <c r="B12" s="171"/>
      <c r="C12" s="46" t="s">
        <v>11</v>
      </c>
      <c r="D12" s="175">
        <f t="shared" ref="D12:F12" si="2">+D19</f>
        <v>0</v>
      </c>
      <c r="E12" s="175">
        <f t="shared" si="2"/>
        <v>102041</v>
      </c>
      <c r="F12" s="175">
        <f t="shared" si="2"/>
        <v>216671.5</v>
      </c>
      <c r="G12" s="175">
        <f>+G19</f>
        <v>298171.8</v>
      </c>
    </row>
    <row r="13" spans="1:7" s="2" customFormat="1" ht="22.5" customHeight="1">
      <c r="A13" s="173"/>
      <c r="B13" s="171"/>
      <c r="C13" s="13" t="s">
        <v>92</v>
      </c>
      <c r="D13" s="176"/>
      <c r="E13" s="176"/>
      <c r="F13" s="176"/>
      <c r="G13" s="176"/>
    </row>
    <row r="14" spans="1:7" s="2" customFormat="1" ht="21.75" customHeight="1">
      <c r="A14" s="173"/>
      <c r="B14" s="171"/>
      <c r="C14" s="46" t="s">
        <v>12</v>
      </c>
      <c r="D14" s="176"/>
      <c r="E14" s="176"/>
      <c r="F14" s="176"/>
      <c r="G14" s="176"/>
    </row>
    <row r="15" spans="1:7" s="2" customFormat="1" ht="42.75" customHeight="1">
      <c r="A15" s="173"/>
      <c r="B15" s="171"/>
      <c r="C15" s="13" t="s">
        <v>93</v>
      </c>
      <c r="D15" s="176"/>
      <c r="E15" s="176"/>
      <c r="F15" s="176"/>
      <c r="G15" s="176"/>
    </row>
    <row r="16" spans="1:7" s="2" customFormat="1" ht="21.75" customHeight="1">
      <c r="A16" s="173"/>
      <c r="B16" s="171"/>
      <c r="C16" s="46" t="s">
        <v>13</v>
      </c>
      <c r="D16" s="176"/>
      <c r="E16" s="176"/>
      <c r="F16" s="176"/>
      <c r="G16" s="176"/>
    </row>
    <row r="17" spans="1:7" s="2" customFormat="1" ht="32.25" customHeight="1">
      <c r="A17" s="174"/>
      <c r="B17" s="171"/>
      <c r="C17" s="13" t="s">
        <v>94</v>
      </c>
      <c r="D17" s="177"/>
      <c r="E17" s="177"/>
      <c r="F17" s="177"/>
      <c r="G17" s="177"/>
    </row>
    <row r="18" spans="1:7" ht="24.75" customHeight="1">
      <c r="A18" s="166"/>
      <c r="B18" s="168"/>
      <c r="C18" s="166" t="s">
        <v>5</v>
      </c>
      <c r="D18" s="167"/>
      <c r="E18" s="167"/>
      <c r="F18" s="167"/>
      <c r="G18" s="168"/>
    </row>
    <row r="19" spans="1:7" s="2" customFormat="1" ht="20.25" customHeight="1">
      <c r="A19" s="181"/>
      <c r="B19" s="184">
        <v>11005</v>
      </c>
      <c r="C19" s="44" t="s">
        <v>14</v>
      </c>
      <c r="D19" s="175"/>
      <c r="E19" s="175">
        <v>102041</v>
      </c>
      <c r="F19" s="187">
        <v>216671.5</v>
      </c>
      <c r="G19" s="175">
        <v>298171.8</v>
      </c>
    </row>
    <row r="20" spans="1:7" s="2" customFormat="1" ht="90.75" customHeight="1">
      <c r="A20" s="182"/>
      <c r="B20" s="185"/>
      <c r="C20" s="45" t="s">
        <v>102</v>
      </c>
      <c r="D20" s="176"/>
      <c r="E20" s="176"/>
      <c r="F20" s="188"/>
      <c r="G20" s="176"/>
    </row>
    <row r="21" spans="1:7" s="2" customFormat="1" ht="26.25" customHeight="1">
      <c r="A21" s="182"/>
      <c r="B21" s="185"/>
      <c r="C21" s="44" t="s">
        <v>15</v>
      </c>
      <c r="D21" s="176"/>
      <c r="E21" s="176"/>
      <c r="F21" s="188"/>
      <c r="G21" s="176"/>
    </row>
    <row r="22" spans="1:7" s="2" customFormat="1" ht="42" customHeight="1">
      <c r="A22" s="182"/>
      <c r="B22" s="185"/>
      <c r="C22" s="45" t="s">
        <v>101</v>
      </c>
      <c r="D22" s="176"/>
      <c r="E22" s="176"/>
      <c r="F22" s="188"/>
      <c r="G22" s="176"/>
    </row>
    <row r="23" spans="1:7" s="2" customFormat="1" ht="19.5" customHeight="1">
      <c r="A23" s="182"/>
      <c r="B23" s="185"/>
      <c r="C23" s="44" t="s">
        <v>16</v>
      </c>
      <c r="D23" s="176"/>
      <c r="E23" s="176"/>
      <c r="F23" s="188"/>
      <c r="G23" s="176"/>
    </row>
    <row r="24" spans="1:7" s="2" customFormat="1" ht="19.5" customHeight="1">
      <c r="A24" s="183"/>
      <c r="B24" s="186"/>
      <c r="C24" s="45" t="s">
        <v>45</v>
      </c>
      <c r="D24" s="177"/>
      <c r="E24" s="177"/>
      <c r="F24" s="189"/>
      <c r="G24" s="177"/>
    </row>
  </sheetData>
  <mergeCells count="20">
    <mergeCell ref="A19:A24"/>
    <mergeCell ref="B19:B24"/>
    <mergeCell ref="G19:G24"/>
    <mergeCell ref="D19:D24"/>
    <mergeCell ref="E19:E24"/>
    <mergeCell ref="F19:F24"/>
    <mergeCell ref="E2:G2"/>
    <mergeCell ref="C18:G18"/>
    <mergeCell ref="A5:G5"/>
    <mergeCell ref="A8:B8"/>
    <mergeCell ref="C8:C9"/>
    <mergeCell ref="B10:C10"/>
    <mergeCell ref="A12:A17"/>
    <mergeCell ref="B12:B17"/>
    <mergeCell ref="F12:F17"/>
    <mergeCell ref="G12:G17"/>
    <mergeCell ref="A18:B18"/>
    <mergeCell ref="D12:D17"/>
    <mergeCell ref="E12:E17"/>
    <mergeCell ref="D8:G8"/>
  </mergeCells>
  <pageMargins left="0.15748031496062992" right="0.23622047244094491" top="0.27559055118110237" bottom="0.23622047244094491" header="0.19685039370078741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0"/>
  <sheetViews>
    <sheetView topLeftCell="A7" zoomScaleNormal="100" workbookViewId="0">
      <selection activeCell="A6" sqref="A6:J6"/>
    </sheetView>
  </sheetViews>
  <sheetFormatPr defaultColWidth="9.140625" defaultRowHeight="13.5"/>
  <cols>
    <col min="1" max="1" width="9.42578125" style="3" customWidth="1"/>
    <col min="2" max="2" width="10.140625" style="3" customWidth="1"/>
    <col min="3" max="3" width="8.140625" style="3" customWidth="1"/>
    <col min="4" max="4" width="11.7109375" style="3" customWidth="1"/>
    <col min="5" max="5" width="15.85546875" style="3" customWidth="1"/>
    <col min="6" max="6" width="72.42578125" style="3" customWidth="1"/>
    <col min="7" max="10" width="15.42578125" style="3" customWidth="1"/>
    <col min="11" max="11" width="9.140625" style="3"/>
    <col min="12" max="12" width="10.7109375" style="3" bestFit="1" customWidth="1"/>
    <col min="13" max="13" width="11.42578125" style="3" customWidth="1"/>
    <col min="14" max="16384" width="9.140625" style="3"/>
  </cols>
  <sheetData>
    <row r="1" spans="1:10" ht="18" customHeight="1">
      <c r="A1" s="23"/>
      <c r="B1" s="23"/>
      <c r="C1" s="23"/>
      <c r="D1" s="23"/>
      <c r="E1" s="23"/>
      <c r="F1" s="14"/>
      <c r="G1" s="106"/>
      <c r="H1" s="106"/>
      <c r="I1" s="14"/>
      <c r="J1" s="14" t="s">
        <v>96</v>
      </c>
    </row>
    <row r="2" spans="1:10" ht="18" customHeight="1">
      <c r="A2" s="23"/>
      <c r="B2" s="23"/>
      <c r="C2" s="23"/>
      <c r="D2" s="23"/>
      <c r="E2" s="23"/>
      <c r="F2" s="194" t="s">
        <v>97</v>
      </c>
      <c r="G2" s="194"/>
      <c r="H2" s="194"/>
      <c r="I2" s="194"/>
      <c r="J2" s="194"/>
    </row>
    <row r="3" spans="1:10" ht="18" customHeight="1">
      <c r="A3" s="23"/>
      <c r="B3" s="23"/>
      <c r="C3" s="23"/>
      <c r="D3" s="23"/>
      <c r="E3" s="23"/>
      <c r="F3" s="194" t="s">
        <v>0</v>
      </c>
      <c r="G3" s="194"/>
      <c r="H3" s="194"/>
      <c r="I3" s="194"/>
      <c r="J3" s="194"/>
    </row>
    <row r="4" spans="1:10" ht="17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ht="17.25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0" ht="39.75" customHeight="1">
      <c r="A6" s="195" t="s">
        <v>116</v>
      </c>
      <c r="B6" s="195"/>
      <c r="C6" s="195"/>
      <c r="D6" s="195"/>
      <c r="E6" s="195"/>
      <c r="F6" s="195"/>
      <c r="G6" s="195"/>
      <c r="H6" s="195"/>
      <c r="I6" s="195"/>
      <c r="J6" s="195"/>
    </row>
    <row r="7" spans="1:10" ht="17.25">
      <c r="A7" s="23"/>
      <c r="B7" s="23"/>
      <c r="C7" s="23"/>
      <c r="D7" s="23"/>
      <c r="E7" s="23"/>
      <c r="F7" s="23"/>
      <c r="G7" s="23"/>
      <c r="H7" s="23"/>
      <c r="I7" s="23"/>
      <c r="J7" s="23"/>
    </row>
    <row r="8" spans="1:10" ht="24" customHeight="1">
      <c r="A8" s="23"/>
      <c r="B8" s="23"/>
      <c r="C8" s="23"/>
      <c r="D8" s="23"/>
      <c r="E8" s="23"/>
      <c r="F8" s="23"/>
      <c r="G8" s="23"/>
      <c r="H8" s="23"/>
      <c r="I8" s="23"/>
      <c r="J8" s="17" t="s">
        <v>51</v>
      </c>
    </row>
    <row r="9" spans="1:10" s="5" customFormat="1" ht="56.25" customHeight="1">
      <c r="A9" s="196" t="s">
        <v>17</v>
      </c>
      <c r="B9" s="197"/>
      <c r="C9" s="198"/>
      <c r="D9" s="199" t="s">
        <v>1</v>
      </c>
      <c r="E9" s="199"/>
      <c r="F9" s="199" t="s">
        <v>21</v>
      </c>
      <c r="G9" s="200" t="s">
        <v>41</v>
      </c>
      <c r="H9" s="201"/>
      <c r="I9" s="201"/>
      <c r="J9" s="202"/>
    </row>
    <row r="10" spans="1:10" s="5" customFormat="1" ht="36" customHeight="1">
      <c r="A10" s="27" t="s">
        <v>18</v>
      </c>
      <c r="B10" s="27" t="s">
        <v>19</v>
      </c>
      <c r="C10" s="27" t="s">
        <v>20</v>
      </c>
      <c r="D10" s="28" t="s">
        <v>3</v>
      </c>
      <c r="E10" s="28" t="s">
        <v>4</v>
      </c>
      <c r="F10" s="200"/>
      <c r="G10" s="113" t="s">
        <v>85</v>
      </c>
      <c r="H10" s="113" t="s">
        <v>86</v>
      </c>
      <c r="I10" s="20" t="s">
        <v>61</v>
      </c>
      <c r="J10" s="20" t="s">
        <v>35</v>
      </c>
    </row>
    <row r="11" spans="1:10" s="5" customFormat="1" ht="22.5" customHeight="1">
      <c r="A11" s="26"/>
      <c r="B11" s="29"/>
      <c r="C11" s="30"/>
      <c r="D11" s="29"/>
      <c r="E11" s="29"/>
      <c r="F11" s="31" t="s">
        <v>29</v>
      </c>
      <c r="G11" s="36">
        <f t="shared" ref="G11:I11" si="0">+G12</f>
        <v>0</v>
      </c>
      <c r="H11" s="36">
        <f t="shared" si="0"/>
        <v>102041</v>
      </c>
      <c r="I11" s="36">
        <f t="shared" si="0"/>
        <v>216671.5</v>
      </c>
      <c r="J11" s="36">
        <f>+J12</f>
        <v>298171.8</v>
      </c>
    </row>
    <row r="12" spans="1:10" s="6" customFormat="1" ht="17.25">
      <c r="A12" s="193" t="s">
        <v>31</v>
      </c>
      <c r="B12" s="72"/>
      <c r="C12" s="33"/>
      <c r="D12" s="32"/>
      <c r="E12" s="32"/>
      <c r="F12" s="119" t="s">
        <v>32</v>
      </c>
      <c r="G12" s="36">
        <f t="shared" ref="G12:I12" si="1">+G14</f>
        <v>0</v>
      </c>
      <c r="H12" s="36">
        <f t="shared" si="1"/>
        <v>102041</v>
      </c>
      <c r="I12" s="36">
        <f t="shared" si="1"/>
        <v>216671.5</v>
      </c>
      <c r="J12" s="36">
        <f>+J14</f>
        <v>298171.8</v>
      </c>
    </row>
    <row r="13" spans="1:10" s="6" customFormat="1" ht="20.25" customHeight="1">
      <c r="A13" s="193"/>
      <c r="B13" s="72"/>
      <c r="C13" s="33"/>
      <c r="D13" s="32"/>
      <c r="E13" s="32"/>
      <c r="F13" s="120" t="s">
        <v>6</v>
      </c>
      <c r="G13" s="34"/>
      <c r="H13" s="34"/>
      <c r="I13" s="34"/>
      <c r="J13" s="35"/>
    </row>
    <row r="14" spans="1:10" s="114" customFormat="1" ht="36.75" customHeight="1">
      <c r="A14" s="193"/>
      <c r="B14" s="203" t="s">
        <v>28</v>
      </c>
      <c r="C14" s="113"/>
      <c r="D14" s="12"/>
      <c r="E14" s="11"/>
      <c r="F14" s="119" t="s">
        <v>98</v>
      </c>
      <c r="G14" s="126">
        <f t="shared" ref="G14:I14" si="2">+G16</f>
        <v>0</v>
      </c>
      <c r="H14" s="126">
        <f t="shared" si="2"/>
        <v>102041</v>
      </c>
      <c r="I14" s="126">
        <f t="shared" si="2"/>
        <v>216671.5</v>
      </c>
      <c r="J14" s="126">
        <f>+J16</f>
        <v>298171.8</v>
      </c>
    </row>
    <row r="15" spans="1:10" s="114" customFormat="1" ht="19.5" customHeight="1">
      <c r="A15" s="193"/>
      <c r="B15" s="204"/>
      <c r="C15" s="113"/>
      <c r="D15" s="12"/>
      <c r="E15" s="11"/>
      <c r="F15" s="120" t="s">
        <v>6</v>
      </c>
      <c r="G15" s="34"/>
      <c r="H15" s="34"/>
      <c r="I15" s="115"/>
      <c r="J15" s="125"/>
    </row>
    <row r="16" spans="1:10" s="114" customFormat="1" ht="34.5">
      <c r="A16" s="193"/>
      <c r="B16" s="204"/>
      <c r="C16" s="203" t="s">
        <v>28</v>
      </c>
      <c r="D16" s="12"/>
      <c r="E16" s="11"/>
      <c r="F16" s="121" t="s">
        <v>99</v>
      </c>
      <c r="G16" s="126">
        <f t="shared" ref="G16:I16" si="3">+G18</f>
        <v>0</v>
      </c>
      <c r="H16" s="126">
        <f t="shared" si="3"/>
        <v>102041</v>
      </c>
      <c r="I16" s="126">
        <f t="shared" si="3"/>
        <v>216671.5</v>
      </c>
      <c r="J16" s="126">
        <f>+J18</f>
        <v>298171.8</v>
      </c>
    </row>
    <row r="17" spans="1:10" s="114" customFormat="1" ht="17.25">
      <c r="A17" s="193"/>
      <c r="B17" s="204"/>
      <c r="C17" s="204"/>
      <c r="D17" s="116"/>
      <c r="E17" s="117"/>
      <c r="F17" s="120" t="s">
        <v>6</v>
      </c>
      <c r="G17" s="34"/>
      <c r="H17" s="34"/>
      <c r="I17" s="115"/>
      <c r="J17" s="125"/>
    </row>
    <row r="18" spans="1:10" s="114" customFormat="1" ht="20.25" customHeight="1">
      <c r="A18" s="193"/>
      <c r="B18" s="204"/>
      <c r="C18" s="204"/>
      <c r="D18" s="12"/>
      <c r="E18" s="11"/>
      <c r="F18" s="119" t="s">
        <v>30</v>
      </c>
      <c r="G18" s="126">
        <f t="shared" ref="G18:I18" si="4">+G20</f>
        <v>0</v>
      </c>
      <c r="H18" s="126">
        <f t="shared" si="4"/>
        <v>102041</v>
      </c>
      <c r="I18" s="126">
        <f t="shared" si="4"/>
        <v>216671.5</v>
      </c>
      <c r="J18" s="126">
        <f>+J20</f>
        <v>298171.8</v>
      </c>
    </row>
    <row r="19" spans="1:10" s="114" customFormat="1" ht="17.25">
      <c r="A19" s="193"/>
      <c r="B19" s="204"/>
      <c r="C19" s="204"/>
      <c r="D19" s="12"/>
      <c r="E19" s="11"/>
      <c r="F19" s="120" t="s">
        <v>6</v>
      </c>
      <c r="G19" s="34"/>
      <c r="H19" s="34"/>
      <c r="I19" s="118"/>
      <c r="J19" s="125"/>
    </row>
    <row r="20" spans="1:10" s="6" customFormat="1" ht="21.75" customHeight="1">
      <c r="A20" s="193"/>
      <c r="B20" s="204"/>
      <c r="C20" s="204"/>
      <c r="D20" s="190">
        <v>1190</v>
      </c>
      <c r="E20" s="32"/>
      <c r="F20" s="122" t="s">
        <v>92</v>
      </c>
      <c r="G20" s="36">
        <f t="shared" ref="G20:I20" si="5">+G22</f>
        <v>0</v>
      </c>
      <c r="H20" s="36">
        <f t="shared" si="5"/>
        <v>102041</v>
      </c>
      <c r="I20" s="36">
        <f t="shared" si="5"/>
        <v>216671.5</v>
      </c>
      <c r="J20" s="36">
        <f>+J22</f>
        <v>298171.8</v>
      </c>
    </row>
    <row r="21" spans="1:10" s="6" customFormat="1" ht="18.75" customHeight="1">
      <c r="A21" s="193"/>
      <c r="B21" s="204"/>
      <c r="C21" s="204"/>
      <c r="D21" s="191"/>
      <c r="E21" s="32"/>
      <c r="F21" s="123" t="s">
        <v>6</v>
      </c>
      <c r="G21" s="107"/>
      <c r="H21" s="107"/>
      <c r="I21" s="37"/>
      <c r="J21" s="38"/>
    </row>
    <row r="22" spans="1:10" s="6" customFormat="1" ht="90" customHeight="1">
      <c r="A22" s="193"/>
      <c r="B22" s="204"/>
      <c r="C22" s="204"/>
      <c r="D22" s="191"/>
      <c r="E22" s="190">
        <v>11005</v>
      </c>
      <c r="F22" s="123" t="s">
        <v>100</v>
      </c>
      <c r="G22" s="38">
        <f t="shared" ref="G22:I22" si="6">+G24</f>
        <v>0</v>
      </c>
      <c r="H22" s="38">
        <f t="shared" si="6"/>
        <v>102041</v>
      </c>
      <c r="I22" s="38">
        <f t="shared" si="6"/>
        <v>216671.5</v>
      </c>
      <c r="J22" s="38">
        <f>+J24</f>
        <v>298171.8</v>
      </c>
    </row>
    <row r="23" spans="1:10" s="6" customFormat="1" ht="21" customHeight="1">
      <c r="A23" s="193"/>
      <c r="B23" s="204"/>
      <c r="C23" s="204"/>
      <c r="D23" s="191"/>
      <c r="E23" s="191"/>
      <c r="F23" s="123" t="s">
        <v>7</v>
      </c>
      <c r="G23" s="107"/>
      <c r="H23" s="107"/>
      <c r="I23" s="34"/>
      <c r="J23" s="38"/>
    </row>
    <row r="24" spans="1:10" s="6" customFormat="1" ht="18.75" customHeight="1">
      <c r="A24" s="193"/>
      <c r="B24" s="204"/>
      <c r="C24" s="204"/>
      <c r="D24" s="191"/>
      <c r="E24" s="191"/>
      <c r="F24" s="124" t="s">
        <v>30</v>
      </c>
      <c r="G24" s="38">
        <f t="shared" ref="G24:I24" si="7">+G26</f>
        <v>0</v>
      </c>
      <c r="H24" s="38">
        <f t="shared" si="7"/>
        <v>102041</v>
      </c>
      <c r="I24" s="38">
        <f t="shared" si="7"/>
        <v>216671.5</v>
      </c>
      <c r="J24" s="38">
        <f>+J26</f>
        <v>298171.8</v>
      </c>
    </row>
    <row r="25" spans="1:10" s="6" customFormat="1" ht="39" customHeight="1">
      <c r="A25" s="193"/>
      <c r="B25" s="204"/>
      <c r="C25" s="204"/>
      <c r="D25" s="191"/>
      <c r="E25" s="191"/>
      <c r="F25" s="123" t="s">
        <v>8</v>
      </c>
      <c r="G25" s="107"/>
      <c r="H25" s="107"/>
      <c r="I25" s="34"/>
      <c r="J25" s="38"/>
    </row>
    <row r="26" spans="1:10" s="6" customFormat="1" ht="21.75" customHeight="1">
      <c r="A26" s="193"/>
      <c r="B26" s="204"/>
      <c r="C26" s="204"/>
      <c r="D26" s="191"/>
      <c r="E26" s="191"/>
      <c r="F26" s="123" t="s">
        <v>9</v>
      </c>
      <c r="G26" s="38">
        <f t="shared" ref="G26:J29" si="8">+G27</f>
        <v>0</v>
      </c>
      <c r="H26" s="38">
        <f t="shared" si="8"/>
        <v>102041</v>
      </c>
      <c r="I26" s="38">
        <f t="shared" si="8"/>
        <v>216671.5</v>
      </c>
      <c r="J26" s="38">
        <f t="shared" si="8"/>
        <v>298171.8</v>
      </c>
    </row>
    <row r="27" spans="1:10" s="6" customFormat="1" ht="18" customHeight="1">
      <c r="A27" s="193"/>
      <c r="B27" s="204"/>
      <c r="C27" s="204"/>
      <c r="D27" s="191"/>
      <c r="E27" s="191"/>
      <c r="F27" s="123" t="s">
        <v>10</v>
      </c>
      <c r="G27" s="38">
        <f t="shared" si="8"/>
        <v>0</v>
      </c>
      <c r="H27" s="38">
        <f t="shared" si="8"/>
        <v>102041</v>
      </c>
      <c r="I27" s="38">
        <f t="shared" si="8"/>
        <v>216671.5</v>
      </c>
      <c r="J27" s="38">
        <f t="shared" si="8"/>
        <v>298171.8</v>
      </c>
    </row>
    <row r="28" spans="1:10" s="6" customFormat="1" ht="23.25" customHeight="1">
      <c r="A28" s="193"/>
      <c r="B28" s="204"/>
      <c r="C28" s="204"/>
      <c r="D28" s="191"/>
      <c r="E28" s="191"/>
      <c r="F28" s="123" t="s">
        <v>38</v>
      </c>
      <c r="G28" s="38">
        <f t="shared" ref="G28:H28" si="9">+G29</f>
        <v>0</v>
      </c>
      <c r="H28" s="38">
        <f t="shared" si="9"/>
        <v>102041</v>
      </c>
      <c r="I28" s="38">
        <f>+I29</f>
        <v>216671.5</v>
      </c>
      <c r="J28" s="38">
        <f>+J29</f>
        <v>298171.8</v>
      </c>
    </row>
    <row r="29" spans="1:10" s="6" customFormat="1" ht="42.75" customHeight="1">
      <c r="A29" s="193"/>
      <c r="B29" s="204"/>
      <c r="C29" s="204"/>
      <c r="D29" s="191"/>
      <c r="E29" s="191"/>
      <c r="F29" s="123" t="s">
        <v>39</v>
      </c>
      <c r="G29" s="38">
        <f t="shared" ref="G29:H29" si="10">+G30</f>
        <v>0</v>
      </c>
      <c r="H29" s="38">
        <f t="shared" si="10"/>
        <v>102041</v>
      </c>
      <c r="I29" s="38">
        <f>+I30</f>
        <v>216671.5</v>
      </c>
      <c r="J29" s="38">
        <f t="shared" si="8"/>
        <v>298171.8</v>
      </c>
    </row>
    <row r="30" spans="1:10" s="6" customFormat="1" ht="24" customHeight="1">
      <c r="A30" s="193"/>
      <c r="B30" s="205"/>
      <c r="C30" s="205"/>
      <c r="D30" s="192"/>
      <c r="E30" s="192"/>
      <c r="F30" s="123" t="s">
        <v>52</v>
      </c>
      <c r="G30" s="38"/>
      <c r="H30" s="38">
        <v>102041</v>
      </c>
      <c r="I30" s="38">
        <v>216671.5</v>
      </c>
      <c r="J30" s="38">
        <v>298171.8</v>
      </c>
    </row>
  </sheetData>
  <mergeCells count="12">
    <mergeCell ref="D20:D30"/>
    <mergeCell ref="E22:E30"/>
    <mergeCell ref="A12:A30"/>
    <mergeCell ref="F2:J2"/>
    <mergeCell ref="F3:J3"/>
    <mergeCell ref="A6:J6"/>
    <mergeCell ref="A9:C9"/>
    <mergeCell ref="D9:E9"/>
    <mergeCell ref="F9:F10"/>
    <mergeCell ref="G9:J9"/>
    <mergeCell ref="B14:B30"/>
    <mergeCell ref="C16:C30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opLeftCell="A4" workbookViewId="0">
      <selection activeCell="M12" sqref="M12"/>
    </sheetView>
  </sheetViews>
  <sheetFormatPr defaultRowHeight="13.5"/>
  <cols>
    <col min="1" max="1" width="13.7109375" style="9" customWidth="1"/>
    <col min="2" max="2" width="15.7109375" style="10" customWidth="1"/>
    <col min="3" max="3" width="60.5703125" style="10" customWidth="1"/>
    <col min="4" max="4" width="13.28515625" style="10" customWidth="1"/>
    <col min="5" max="6" width="14.5703125" style="10" customWidth="1"/>
    <col min="7" max="7" width="13.42578125" style="10" customWidth="1"/>
    <col min="8" max="9" width="14.5703125" style="10" customWidth="1"/>
    <col min="10" max="10" width="13.28515625" style="10" customWidth="1"/>
    <col min="11" max="12" width="14.5703125" style="10" customWidth="1"/>
    <col min="13" max="13" width="13" style="9" customWidth="1"/>
    <col min="14" max="15" width="14.5703125" style="9" customWidth="1"/>
    <col min="16" max="17" width="9.140625" style="9"/>
    <col min="18" max="18" width="10.140625" style="9" bestFit="1" customWidth="1"/>
    <col min="19" max="19" width="9.140625" style="9"/>
    <col min="20" max="20" width="9.5703125" style="9" bestFit="1" customWidth="1"/>
    <col min="21" max="16384" width="9.140625" style="9"/>
  </cols>
  <sheetData>
    <row r="1" spans="1:20" s="1" customFormat="1" ht="19.5" customHeight="1">
      <c r="A1" s="18"/>
      <c r="B1" s="18"/>
      <c r="C1" s="69"/>
      <c r="D1" s="106"/>
      <c r="E1" s="106"/>
      <c r="F1" s="106"/>
      <c r="G1" s="106"/>
      <c r="H1" s="106"/>
      <c r="I1" s="106"/>
      <c r="J1" s="194" t="s">
        <v>50</v>
      </c>
      <c r="K1" s="194"/>
      <c r="L1" s="194"/>
      <c r="M1" s="194"/>
      <c r="N1" s="194"/>
      <c r="O1" s="194"/>
    </row>
    <row r="2" spans="1:20" s="1" customFormat="1" ht="19.5" customHeight="1">
      <c r="A2" s="18"/>
      <c r="B2" s="18"/>
      <c r="C2" s="194" t="s">
        <v>103</v>
      </c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8"/>
      <c r="Q2" s="8"/>
      <c r="R2" s="8"/>
      <c r="S2" s="8"/>
      <c r="T2" s="8"/>
    </row>
    <row r="3" spans="1:20" s="1" customFormat="1" ht="19.5" customHeight="1">
      <c r="A3" s="18"/>
      <c r="B3" s="18"/>
      <c r="C3" s="194" t="s">
        <v>40</v>
      </c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8"/>
      <c r="Q3" s="8"/>
      <c r="R3" s="8"/>
      <c r="S3" s="8"/>
      <c r="T3" s="8"/>
    </row>
    <row r="4" spans="1:20" s="1" customFormat="1" ht="17.25">
      <c r="A4" s="18"/>
      <c r="B4" s="18"/>
      <c r="C4" s="223"/>
      <c r="D4" s="223"/>
      <c r="E4" s="223"/>
      <c r="F4" s="223"/>
      <c r="G4" s="223"/>
      <c r="H4" s="223"/>
      <c r="I4" s="223"/>
      <c r="J4" s="223"/>
      <c r="K4" s="223"/>
      <c r="L4" s="70"/>
      <c r="M4" s="70"/>
      <c r="N4" s="18"/>
      <c r="O4" s="18"/>
    </row>
    <row r="5" spans="1:20" s="1" customFormat="1" ht="17.25">
      <c r="A5" s="18"/>
      <c r="B5" s="18"/>
      <c r="C5" s="223"/>
      <c r="D5" s="223"/>
      <c r="E5" s="223"/>
      <c r="F5" s="223"/>
      <c r="G5" s="223"/>
      <c r="H5" s="223"/>
      <c r="I5" s="223"/>
      <c r="J5" s="223"/>
      <c r="K5" s="223"/>
      <c r="L5" s="70"/>
      <c r="M5" s="70"/>
      <c r="N5" s="18"/>
      <c r="O5" s="18"/>
    </row>
    <row r="6" spans="1:20" s="1" customFormat="1" ht="50.25" customHeight="1">
      <c r="A6" s="224" t="s">
        <v>115</v>
      </c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</row>
    <row r="7" spans="1:20" s="3" customFormat="1" ht="27" customHeight="1">
      <c r="A7" s="73"/>
      <c r="B7" s="74"/>
      <c r="C7" s="75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98" t="s">
        <v>51</v>
      </c>
    </row>
    <row r="8" spans="1:20" s="3" customFormat="1" ht="39" customHeight="1">
      <c r="A8" s="210" t="s">
        <v>62</v>
      </c>
      <c r="B8" s="210"/>
      <c r="C8" s="210" t="s">
        <v>63</v>
      </c>
      <c r="D8" s="215" t="s">
        <v>41</v>
      </c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7"/>
    </row>
    <row r="9" spans="1:20" s="3" customFormat="1" ht="28.5" customHeight="1">
      <c r="A9" s="210"/>
      <c r="B9" s="210"/>
      <c r="C9" s="210"/>
      <c r="D9" s="218" t="s">
        <v>85</v>
      </c>
      <c r="E9" s="219"/>
      <c r="F9" s="220"/>
      <c r="G9" s="218" t="s">
        <v>86</v>
      </c>
      <c r="H9" s="219"/>
      <c r="I9" s="220"/>
      <c r="J9" s="218" t="s">
        <v>61</v>
      </c>
      <c r="K9" s="219"/>
      <c r="L9" s="220"/>
      <c r="M9" s="222" t="s">
        <v>64</v>
      </c>
      <c r="N9" s="222"/>
      <c r="O9" s="222"/>
    </row>
    <row r="10" spans="1:20" s="3" customFormat="1" ht="23.25" customHeight="1">
      <c r="A10" s="210" t="s">
        <v>37</v>
      </c>
      <c r="B10" s="210" t="s">
        <v>73</v>
      </c>
      <c r="C10" s="210"/>
      <c r="D10" s="211" t="s">
        <v>65</v>
      </c>
      <c r="E10" s="213" t="s">
        <v>66</v>
      </c>
      <c r="F10" s="214"/>
      <c r="G10" s="211" t="s">
        <v>65</v>
      </c>
      <c r="H10" s="213" t="s">
        <v>66</v>
      </c>
      <c r="I10" s="214"/>
      <c r="J10" s="211" t="s">
        <v>65</v>
      </c>
      <c r="K10" s="213" t="s">
        <v>66</v>
      </c>
      <c r="L10" s="214"/>
      <c r="M10" s="221" t="s">
        <v>65</v>
      </c>
      <c r="N10" s="221" t="s">
        <v>66</v>
      </c>
      <c r="O10" s="221"/>
    </row>
    <row r="11" spans="1:20" s="3" customFormat="1" ht="67.5" customHeight="1">
      <c r="A11" s="210"/>
      <c r="B11" s="210"/>
      <c r="C11" s="210"/>
      <c r="D11" s="212"/>
      <c r="E11" s="104" t="s">
        <v>74</v>
      </c>
      <c r="F11" s="104" t="s">
        <v>75</v>
      </c>
      <c r="G11" s="212"/>
      <c r="H11" s="104" t="s">
        <v>74</v>
      </c>
      <c r="I11" s="104" t="s">
        <v>75</v>
      </c>
      <c r="J11" s="212"/>
      <c r="K11" s="77" t="s">
        <v>74</v>
      </c>
      <c r="L11" s="77" t="s">
        <v>75</v>
      </c>
      <c r="M11" s="221"/>
      <c r="N11" s="77" t="s">
        <v>74</v>
      </c>
      <c r="O11" s="77" t="s">
        <v>75</v>
      </c>
    </row>
    <row r="12" spans="1:20" s="3" customFormat="1" ht="34.5" customHeight="1">
      <c r="A12" s="78"/>
      <c r="B12" s="79"/>
      <c r="C12" s="80" t="s">
        <v>67</v>
      </c>
      <c r="D12" s="97">
        <f t="shared" ref="D12:N12" si="0">+D13</f>
        <v>0</v>
      </c>
      <c r="E12" s="97">
        <f t="shared" si="0"/>
        <v>0</v>
      </c>
      <c r="F12" s="97">
        <f t="shared" si="0"/>
        <v>0</v>
      </c>
      <c r="G12" s="97">
        <f t="shared" si="0"/>
        <v>102041</v>
      </c>
      <c r="H12" s="97">
        <f t="shared" si="0"/>
        <v>85034.2</v>
      </c>
      <c r="I12" s="97">
        <f t="shared" si="0"/>
        <v>17006.8</v>
      </c>
      <c r="J12" s="97">
        <f t="shared" si="0"/>
        <v>216671.5</v>
      </c>
      <c r="K12" s="97">
        <f t="shared" si="0"/>
        <v>180559.6</v>
      </c>
      <c r="L12" s="97">
        <f t="shared" si="0"/>
        <v>36111.9</v>
      </c>
      <c r="M12" s="97">
        <f t="shared" si="0"/>
        <v>298171.8</v>
      </c>
      <c r="N12" s="97">
        <f t="shared" si="0"/>
        <v>248476.5</v>
      </c>
      <c r="O12" s="97">
        <f>+O13</f>
        <v>49695.3</v>
      </c>
    </row>
    <row r="13" spans="1:20" s="3" customFormat="1" ht="28.5" customHeight="1">
      <c r="A13" s="81"/>
      <c r="B13" s="82"/>
      <c r="C13" s="83" t="s">
        <v>68</v>
      </c>
      <c r="D13" s="84">
        <f t="shared" ref="D13:N13" si="1">+D14</f>
        <v>0</v>
      </c>
      <c r="E13" s="84">
        <f t="shared" si="1"/>
        <v>0</v>
      </c>
      <c r="F13" s="84">
        <f t="shared" si="1"/>
        <v>0</v>
      </c>
      <c r="G13" s="84">
        <f t="shared" si="1"/>
        <v>102041</v>
      </c>
      <c r="H13" s="84">
        <f t="shared" si="1"/>
        <v>85034.2</v>
      </c>
      <c r="I13" s="84">
        <f t="shared" si="1"/>
        <v>17006.8</v>
      </c>
      <c r="J13" s="84">
        <f t="shared" si="1"/>
        <v>216671.5</v>
      </c>
      <c r="K13" s="84">
        <f t="shared" si="1"/>
        <v>180559.6</v>
      </c>
      <c r="L13" s="84">
        <f t="shared" si="1"/>
        <v>36111.9</v>
      </c>
      <c r="M13" s="84">
        <f t="shared" si="1"/>
        <v>298171.8</v>
      </c>
      <c r="N13" s="84">
        <f t="shared" si="1"/>
        <v>248476.5</v>
      </c>
      <c r="O13" s="84">
        <f>+O14</f>
        <v>49695.3</v>
      </c>
    </row>
    <row r="14" spans="1:20" s="3" customFormat="1" ht="36" customHeight="1">
      <c r="A14" s="81"/>
      <c r="B14" s="82"/>
      <c r="C14" s="91" t="s">
        <v>72</v>
      </c>
      <c r="D14" s="93">
        <f t="shared" ref="D14:N14" si="2">+D15</f>
        <v>0</v>
      </c>
      <c r="E14" s="93">
        <f t="shared" si="2"/>
        <v>0</v>
      </c>
      <c r="F14" s="93">
        <f t="shared" si="2"/>
        <v>0</v>
      </c>
      <c r="G14" s="93">
        <f t="shared" si="2"/>
        <v>102041</v>
      </c>
      <c r="H14" s="93">
        <f t="shared" si="2"/>
        <v>85034.2</v>
      </c>
      <c r="I14" s="93">
        <f t="shared" si="2"/>
        <v>17006.8</v>
      </c>
      <c r="J14" s="93">
        <f t="shared" si="2"/>
        <v>216671.5</v>
      </c>
      <c r="K14" s="93">
        <f t="shared" si="2"/>
        <v>180559.6</v>
      </c>
      <c r="L14" s="93">
        <f t="shared" si="2"/>
        <v>36111.9</v>
      </c>
      <c r="M14" s="93">
        <f t="shared" si="2"/>
        <v>298171.8</v>
      </c>
      <c r="N14" s="93">
        <f t="shared" si="2"/>
        <v>248476.5</v>
      </c>
      <c r="O14" s="93">
        <f>+O15</f>
        <v>49695.3</v>
      </c>
    </row>
    <row r="15" spans="1:20" ht="26.25" customHeight="1">
      <c r="A15" s="209">
        <v>1190</v>
      </c>
      <c r="B15" s="89"/>
      <c r="C15" s="92" t="s">
        <v>92</v>
      </c>
      <c r="D15" s="93">
        <f t="shared" ref="D15:N15" si="3">+D17</f>
        <v>0</v>
      </c>
      <c r="E15" s="93">
        <f t="shared" si="3"/>
        <v>0</v>
      </c>
      <c r="F15" s="93">
        <f t="shared" si="3"/>
        <v>0</v>
      </c>
      <c r="G15" s="93">
        <f t="shared" si="3"/>
        <v>102041</v>
      </c>
      <c r="H15" s="93">
        <f t="shared" si="3"/>
        <v>85034.2</v>
      </c>
      <c r="I15" s="93">
        <f t="shared" si="3"/>
        <v>17006.8</v>
      </c>
      <c r="J15" s="93">
        <f t="shared" si="3"/>
        <v>216671.5</v>
      </c>
      <c r="K15" s="93">
        <f t="shared" si="3"/>
        <v>180559.6</v>
      </c>
      <c r="L15" s="93">
        <f t="shared" si="3"/>
        <v>36111.9</v>
      </c>
      <c r="M15" s="93">
        <f t="shared" si="3"/>
        <v>298171.8</v>
      </c>
      <c r="N15" s="93">
        <f t="shared" si="3"/>
        <v>248476.5</v>
      </c>
      <c r="O15" s="93">
        <f>+O17</f>
        <v>49695.3</v>
      </c>
    </row>
    <row r="16" spans="1:20" ht="21" customHeight="1">
      <c r="A16" s="209"/>
      <c r="B16" s="89"/>
      <c r="C16" s="86" t="s">
        <v>49</v>
      </c>
      <c r="D16" s="94"/>
      <c r="E16" s="85"/>
      <c r="F16" s="85"/>
      <c r="G16" s="94"/>
      <c r="H16" s="85"/>
      <c r="I16" s="85"/>
      <c r="J16" s="94"/>
      <c r="K16" s="85"/>
      <c r="L16" s="85"/>
      <c r="M16" s="94"/>
      <c r="N16" s="85"/>
      <c r="O16" s="85"/>
    </row>
    <row r="17" spans="1:15" ht="112.5" customHeight="1">
      <c r="A17" s="209"/>
      <c r="B17" s="206">
        <v>11005</v>
      </c>
      <c r="C17" s="90" t="s">
        <v>100</v>
      </c>
      <c r="D17" s="95">
        <f>E17+F17</f>
        <v>0</v>
      </c>
      <c r="E17" s="95">
        <f>E19</f>
        <v>0</v>
      </c>
      <c r="F17" s="95">
        <f>F19</f>
        <v>0</v>
      </c>
      <c r="G17" s="95">
        <f>H17+I17</f>
        <v>102041</v>
      </c>
      <c r="H17" s="95">
        <f>H19</f>
        <v>85034.2</v>
      </c>
      <c r="I17" s="95">
        <f>I19</f>
        <v>17006.8</v>
      </c>
      <c r="J17" s="95">
        <f>K17+L17</f>
        <v>216671.5</v>
      </c>
      <c r="K17" s="95">
        <f>K19</f>
        <v>180559.6</v>
      </c>
      <c r="L17" s="95">
        <f>L19</f>
        <v>36111.9</v>
      </c>
      <c r="M17" s="95">
        <f>N17+O17</f>
        <v>298171.8</v>
      </c>
      <c r="N17" s="95">
        <f>N19</f>
        <v>248476.5</v>
      </c>
      <c r="O17" s="95">
        <f>O19</f>
        <v>49695.3</v>
      </c>
    </row>
    <row r="18" spans="1:15" ht="20.25" customHeight="1">
      <c r="A18" s="209"/>
      <c r="B18" s="207"/>
      <c r="C18" s="87" t="s">
        <v>69</v>
      </c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</row>
    <row r="19" spans="1:15" ht="21" customHeight="1">
      <c r="A19" s="209"/>
      <c r="B19" s="207"/>
      <c r="C19" s="99" t="s">
        <v>76</v>
      </c>
      <c r="D19" s="96">
        <f>E19+F19</f>
        <v>0</v>
      </c>
      <c r="E19" s="96">
        <f>E21</f>
        <v>0</v>
      </c>
      <c r="F19" s="96">
        <f>F21</f>
        <v>0</v>
      </c>
      <c r="G19" s="96">
        <f>H19+I19</f>
        <v>102041</v>
      </c>
      <c r="H19" s="96">
        <f>H21</f>
        <v>85034.2</v>
      </c>
      <c r="I19" s="96">
        <f>I21</f>
        <v>17006.8</v>
      </c>
      <c r="J19" s="96">
        <f>K19+L19</f>
        <v>216671.5</v>
      </c>
      <c r="K19" s="96">
        <f>K21</f>
        <v>180559.6</v>
      </c>
      <c r="L19" s="96">
        <f>L21</f>
        <v>36111.9</v>
      </c>
      <c r="M19" s="96">
        <f>N19+O19</f>
        <v>298171.8</v>
      </c>
      <c r="N19" s="96">
        <f>N21</f>
        <v>248476.5</v>
      </c>
      <c r="O19" s="96">
        <f>O21</f>
        <v>49695.3</v>
      </c>
    </row>
    <row r="20" spans="1:15" ht="38.25" customHeight="1">
      <c r="A20" s="209"/>
      <c r="B20" s="207"/>
      <c r="C20" s="87" t="s">
        <v>70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</row>
    <row r="21" spans="1:15" ht="24.75" customHeight="1">
      <c r="A21" s="209"/>
      <c r="B21" s="207"/>
      <c r="C21" s="87" t="s">
        <v>71</v>
      </c>
      <c r="D21" s="84">
        <f>E21+F21</f>
        <v>0</v>
      </c>
      <c r="E21" s="84">
        <f>E22</f>
        <v>0</v>
      </c>
      <c r="F21" s="84">
        <f>F22</f>
        <v>0</v>
      </c>
      <c r="G21" s="84">
        <f>H21+I21</f>
        <v>102041</v>
      </c>
      <c r="H21" s="84">
        <f>H22</f>
        <v>85034.2</v>
      </c>
      <c r="I21" s="84">
        <f>I22</f>
        <v>17006.8</v>
      </c>
      <c r="J21" s="84">
        <f>K21+L21</f>
        <v>216671.5</v>
      </c>
      <c r="K21" s="84">
        <f>K22</f>
        <v>180559.6</v>
      </c>
      <c r="L21" s="84">
        <f>L22</f>
        <v>36111.9</v>
      </c>
      <c r="M21" s="84">
        <f>N21+O21</f>
        <v>298171.8</v>
      </c>
      <c r="N21" s="84">
        <f>N22</f>
        <v>248476.5</v>
      </c>
      <c r="O21" s="84">
        <f>O22</f>
        <v>49695.3</v>
      </c>
    </row>
    <row r="22" spans="1:15" ht="26.25" customHeight="1">
      <c r="A22" s="209"/>
      <c r="B22" s="208"/>
      <c r="C22" s="87" t="s">
        <v>77</v>
      </c>
      <c r="D22" s="84">
        <f>E22+F22</f>
        <v>0</v>
      </c>
      <c r="E22" s="85"/>
      <c r="F22" s="85"/>
      <c r="G22" s="84">
        <f>H22+I22</f>
        <v>102041</v>
      </c>
      <c r="H22" s="85">
        <v>85034.2</v>
      </c>
      <c r="I22" s="85">
        <v>17006.8</v>
      </c>
      <c r="J22" s="84">
        <f>K22+L22</f>
        <v>216671.5</v>
      </c>
      <c r="K22" s="85">
        <v>180559.6</v>
      </c>
      <c r="L22" s="85">
        <v>36111.9</v>
      </c>
      <c r="M22" s="84">
        <f>N22+O22</f>
        <v>298171.8</v>
      </c>
      <c r="N22" s="85">
        <v>248476.5</v>
      </c>
      <c r="O22" s="85">
        <v>49695.3</v>
      </c>
    </row>
  </sheetData>
  <mergeCells count="25">
    <mergeCell ref="C8:C11"/>
    <mergeCell ref="J9:L9"/>
    <mergeCell ref="M9:O9"/>
    <mergeCell ref="J1:O1"/>
    <mergeCell ref="C2:O2"/>
    <mergeCell ref="C3:O3"/>
    <mergeCell ref="C4:K4"/>
    <mergeCell ref="C5:K5"/>
    <mergeCell ref="A6:O6"/>
    <mergeCell ref="B17:B22"/>
    <mergeCell ref="A15:A22"/>
    <mergeCell ref="A8:B9"/>
    <mergeCell ref="D10:D11"/>
    <mergeCell ref="E10:F10"/>
    <mergeCell ref="D8:O8"/>
    <mergeCell ref="A10:A11"/>
    <mergeCell ref="B10:B11"/>
    <mergeCell ref="J10:J11"/>
    <mergeCell ref="K10:L10"/>
    <mergeCell ref="G9:I9"/>
    <mergeCell ref="G10:G11"/>
    <mergeCell ref="H10:I10"/>
    <mergeCell ref="D9:F9"/>
    <mergeCell ref="M10:M11"/>
    <mergeCell ref="N10:O10"/>
  </mergeCells>
  <pageMargins left="0.7" right="0.7" top="0.75" bottom="0.75" header="0.3" footer="0.3"/>
  <pageSetup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0" workbookViewId="0">
      <selection activeCell="F15" sqref="F15"/>
    </sheetView>
  </sheetViews>
  <sheetFormatPr defaultRowHeight="13.5"/>
  <cols>
    <col min="1" max="1" width="13.7109375" style="9" customWidth="1"/>
    <col min="2" max="2" width="25.28515625" style="9" customWidth="1"/>
    <col min="3" max="3" width="21.42578125" style="9" customWidth="1"/>
    <col min="4" max="4" width="16.42578125" style="9" customWidth="1"/>
    <col min="5" max="5" width="15.85546875" style="9" customWidth="1"/>
    <col min="6" max="6" width="45" style="9" customWidth="1"/>
    <col min="7" max="7" width="24.5703125" style="9" customWidth="1"/>
    <col min="8" max="256" width="9.140625" style="9"/>
    <col min="257" max="257" width="13.7109375" style="9" customWidth="1"/>
    <col min="258" max="258" width="25.28515625" style="9" customWidth="1"/>
    <col min="259" max="259" width="21.42578125" style="9" customWidth="1"/>
    <col min="260" max="260" width="16.42578125" style="9" customWidth="1"/>
    <col min="261" max="261" width="15.85546875" style="9" customWidth="1"/>
    <col min="262" max="262" width="45" style="9" customWidth="1"/>
    <col min="263" max="263" width="24.5703125" style="9" customWidth="1"/>
    <col min="264" max="512" width="9.140625" style="9"/>
    <col min="513" max="513" width="13.7109375" style="9" customWidth="1"/>
    <col min="514" max="514" width="25.28515625" style="9" customWidth="1"/>
    <col min="515" max="515" width="21.42578125" style="9" customWidth="1"/>
    <col min="516" max="516" width="16.42578125" style="9" customWidth="1"/>
    <col min="517" max="517" width="15.85546875" style="9" customWidth="1"/>
    <col min="518" max="518" width="45" style="9" customWidth="1"/>
    <col min="519" max="519" width="24.5703125" style="9" customWidth="1"/>
    <col min="520" max="768" width="9.140625" style="9"/>
    <col min="769" max="769" width="13.7109375" style="9" customWidth="1"/>
    <col min="770" max="770" width="25.28515625" style="9" customWidth="1"/>
    <col min="771" max="771" width="21.42578125" style="9" customWidth="1"/>
    <col min="772" max="772" width="16.42578125" style="9" customWidth="1"/>
    <col min="773" max="773" width="15.85546875" style="9" customWidth="1"/>
    <col min="774" max="774" width="45" style="9" customWidth="1"/>
    <col min="775" max="775" width="24.5703125" style="9" customWidth="1"/>
    <col min="776" max="1024" width="9.140625" style="9"/>
    <col min="1025" max="1025" width="13.7109375" style="9" customWidth="1"/>
    <col min="1026" max="1026" width="25.28515625" style="9" customWidth="1"/>
    <col min="1027" max="1027" width="21.42578125" style="9" customWidth="1"/>
    <col min="1028" max="1028" width="16.42578125" style="9" customWidth="1"/>
    <col min="1029" max="1029" width="15.85546875" style="9" customWidth="1"/>
    <col min="1030" max="1030" width="45" style="9" customWidth="1"/>
    <col min="1031" max="1031" width="24.5703125" style="9" customWidth="1"/>
    <col min="1032" max="1280" width="9.140625" style="9"/>
    <col min="1281" max="1281" width="13.7109375" style="9" customWidth="1"/>
    <col min="1282" max="1282" width="25.28515625" style="9" customWidth="1"/>
    <col min="1283" max="1283" width="21.42578125" style="9" customWidth="1"/>
    <col min="1284" max="1284" width="16.42578125" style="9" customWidth="1"/>
    <col min="1285" max="1285" width="15.85546875" style="9" customWidth="1"/>
    <col min="1286" max="1286" width="45" style="9" customWidth="1"/>
    <col min="1287" max="1287" width="24.5703125" style="9" customWidth="1"/>
    <col min="1288" max="1536" width="9.140625" style="9"/>
    <col min="1537" max="1537" width="13.7109375" style="9" customWidth="1"/>
    <col min="1538" max="1538" width="25.28515625" style="9" customWidth="1"/>
    <col min="1539" max="1539" width="21.42578125" style="9" customWidth="1"/>
    <col min="1540" max="1540" width="16.42578125" style="9" customWidth="1"/>
    <col min="1541" max="1541" width="15.85546875" style="9" customWidth="1"/>
    <col min="1542" max="1542" width="45" style="9" customWidth="1"/>
    <col min="1543" max="1543" width="24.5703125" style="9" customWidth="1"/>
    <col min="1544" max="1792" width="9.140625" style="9"/>
    <col min="1793" max="1793" width="13.7109375" style="9" customWidth="1"/>
    <col min="1794" max="1794" width="25.28515625" style="9" customWidth="1"/>
    <col min="1795" max="1795" width="21.42578125" style="9" customWidth="1"/>
    <col min="1796" max="1796" width="16.42578125" style="9" customWidth="1"/>
    <col min="1797" max="1797" width="15.85546875" style="9" customWidth="1"/>
    <col min="1798" max="1798" width="45" style="9" customWidth="1"/>
    <col min="1799" max="1799" width="24.5703125" style="9" customWidth="1"/>
    <col min="1800" max="2048" width="9.140625" style="9"/>
    <col min="2049" max="2049" width="13.7109375" style="9" customWidth="1"/>
    <col min="2050" max="2050" width="25.28515625" style="9" customWidth="1"/>
    <col min="2051" max="2051" width="21.42578125" style="9" customWidth="1"/>
    <col min="2052" max="2052" width="16.42578125" style="9" customWidth="1"/>
    <col min="2053" max="2053" width="15.85546875" style="9" customWidth="1"/>
    <col min="2054" max="2054" width="45" style="9" customWidth="1"/>
    <col min="2055" max="2055" width="24.5703125" style="9" customWidth="1"/>
    <col min="2056" max="2304" width="9.140625" style="9"/>
    <col min="2305" max="2305" width="13.7109375" style="9" customWidth="1"/>
    <col min="2306" max="2306" width="25.28515625" style="9" customWidth="1"/>
    <col min="2307" max="2307" width="21.42578125" style="9" customWidth="1"/>
    <col min="2308" max="2308" width="16.42578125" style="9" customWidth="1"/>
    <col min="2309" max="2309" width="15.85546875" style="9" customWidth="1"/>
    <col min="2310" max="2310" width="45" style="9" customWidth="1"/>
    <col min="2311" max="2311" width="24.5703125" style="9" customWidth="1"/>
    <col min="2312" max="2560" width="9.140625" style="9"/>
    <col min="2561" max="2561" width="13.7109375" style="9" customWidth="1"/>
    <col min="2562" max="2562" width="25.28515625" style="9" customWidth="1"/>
    <col min="2563" max="2563" width="21.42578125" style="9" customWidth="1"/>
    <col min="2564" max="2564" width="16.42578125" style="9" customWidth="1"/>
    <col min="2565" max="2565" width="15.85546875" style="9" customWidth="1"/>
    <col min="2566" max="2566" width="45" style="9" customWidth="1"/>
    <col min="2567" max="2567" width="24.5703125" style="9" customWidth="1"/>
    <col min="2568" max="2816" width="9.140625" style="9"/>
    <col min="2817" max="2817" width="13.7109375" style="9" customWidth="1"/>
    <col min="2818" max="2818" width="25.28515625" style="9" customWidth="1"/>
    <col min="2819" max="2819" width="21.42578125" style="9" customWidth="1"/>
    <col min="2820" max="2820" width="16.42578125" style="9" customWidth="1"/>
    <col min="2821" max="2821" width="15.85546875" style="9" customWidth="1"/>
    <col min="2822" max="2822" width="45" style="9" customWidth="1"/>
    <col min="2823" max="2823" width="24.5703125" style="9" customWidth="1"/>
    <col min="2824" max="3072" width="9.140625" style="9"/>
    <col min="3073" max="3073" width="13.7109375" style="9" customWidth="1"/>
    <col min="3074" max="3074" width="25.28515625" style="9" customWidth="1"/>
    <col min="3075" max="3075" width="21.42578125" style="9" customWidth="1"/>
    <col min="3076" max="3076" width="16.42578125" style="9" customWidth="1"/>
    <col min="3077" max="3077" width="15.85546875" style="9" customWidth="1"/>
    <col min="3078" max="3078" width="45" style="9" customWidth="1"/>
    <col min="3079" max="3079" width="24.5703125" style="9" customWidth="1"/>
    <col min="3080" max="3328" width="9.140625" style="9"/>
    <col min="3329" max="3329" width="13.7109375" style="9" customWidth="1"/>
    <col min="3330" max="3330" width="25.28515625" style="9" customWidth="1"/>
    <col min="3331" max="3331" width="21.42578125" style="9" customWidth="1"/>
    <col min="3332" max="3332" width="16.42578125" style="9" customWidth="1"/>
    <col min="3333" max="3333" width="15.85546875" style="9" customWidth="1"/>
    <col min="3334" max="3334" width="45" style="9" customWidth="1"/>
    <col min="3335" max="3335" width="24.5703125" style="9" customWidth="1"/>
    <col min="3336" max="3584" width="9.140625" style="9"/>
    <col min="3585" max="3585" width="13.7109375" style="9" customWidth="1"/>
    <col min="3586" max="3586" width="25.28515625" style="9" customWidth="1"/>
    <col min="3587" max="3587" width="21.42578125" style="9" customWidth="1"/>
    <col min="3588" max="3588" width="16.42578125" style="9" customWidth="1"/>
    <col min="3589" max="3589" width="15.85546875" style="9" customWidth="1"/>
    <col min="3590" max="3590" width="45" style="9" customWidth="1"/>
    <col min="3591" max="3591" width="24.5703125" style="9" customWidth="1"/>
    <col min="3592" max="3840" width="9.140625" style="9"/>
    <col min="3841" max="3841" width="13.7109375" style="9" customWidth="1"/>
    <col min="3842" max="3842" width="25.28515625" style="9" customWidth="1"/>
    <col min="3843" max="3843" width="21.42578125" style="9" customWidth="1"/>
    <col min="3844" max="3844" width="16.42578125" style="9" customWidth="1"/>
    <col min="3845" max="3845" width="15.85546875" style="9" customWidth="1"/>
    <col min="3846" max="3846" width="45" style="9" customWidth="1"/>
    <col min="3847" max="3847" width="24.5703125" style="9" customWidth="1"/>
    <col min="3848" max="4096" width="9.140625" style="9"/>
    <col min="4097" max="4097" width="13.7109375" style="9" customWidth="1"/>
    <col min="4098" max="4098" width="25.28515625" style="9" customWidth="1"/>
    <col min="4099" max="4099" width="21.42578125" style="9" customWidth="1"/>
    <col min="4100" max="4100" width="16.42578125" style="9" customWidth="1"/>
    <col min="4101" max="4101" width="15.85546875" style="9" customWidth="1"/>
    <col min="4102" max="4102" width="45" style="9" customWidth="1"/>
    <col min="4103" max="4103" width="24.5703125" style="9" customWidth="1"/>
    <col min="4104" max="4352" width="9.140625" style="9"/>
    <col min="4353" max="4353" width="13.7109375" style="9" customWidth="1"/>
    <col min="4354" max="4354" width="25.28515625" style="9" customWidth="1"/>
    <col min="4355" max="4355" width="21.42578125" style="9" customWidth="1"/>
    <col min="4356" max="4356" width="16.42578125" style="9" customWidth="1"/>
    <col min="4357" max="4357" width="15.85546875" style="9" customWidth="1"/>
    <col min="4358" max="4358" width="45" style="9" customWidth="1"/>
    <col min="4359" max="4359" width="24.5703125" style="9" customWidth="1"/>
    <col min="4360" max="4608" width="9.140625" style="9"/>
    <col min="4609" max="4609" width="13.7109375" style="9" customWidth="1"/>
    <col min="4610" max="4610" width="25.28515625" style="9" customWidth="1"/>
    <col min="4611" max="4611" width="21.42578125" style="9" customWidth="1"/>
    <col min="4612" max="4612" width="16.42578125" style="9" customWidth="1"/>
    <col min="4613" max="4613" width="15.85546875" style="9" customWidth="1"/>
    <col min="4614" max="4614" width="45" style="9" customWidth="1"/>
    <col min="4615" max="4615" width="24.5703125" style="9" customWidth="1"/>
    <col min="4616" max="4864" width="9.140625" style="9"/>
    <col min="4865" max="4865" width="13.7109375" style="9" customWidth="1"/>
    <col min="4866" max="4866" width="25.28515625" style="9" customWidth="1"/>
    <col min="4867" max="4867" width="21.42578125" style="9" customWidth="1"/>
    <col min="4868" max="4868" width="16.42578125" style="9" customWidth="1"/>
    <col min="4869" max="4869" width="15.85546875" style="9" customWidth="1"/>
    <col min="4870" max="4870" width="45" style="9" customWidth="1"/>
    <col min="4871" max="4871" width="24.5703125" style="9" customWidth="1"/>
    <col min="4872" max="5120" width="9.140625" style="9"/>
    <col min="5121" max="5121" width="13.7109375" style="9" customWidth="1"/>
    <col min="5122" max="5122" width="25.28515625" style="9" customWidth="1"/>
    <col min="5123" max="5123" width="21.42578125" style="9" customWidth="1"/>
    <col min="5124" max="5124" width="16.42578125" style="9" customWidth="1"/>
    <col min="5125" max="5125" width="15.85546875" style="9" customWidth="1"/>
    <col min="5126" max="5126" width="45" style="9" customWidth="1"/>
    <col min="5127" max="5127" width="24.5703125" style="9" customWidth="1"/>
    <col min="5128" max="5376" width="9.140625" style="9"/>
    <col min="5377" max="5377" width="13.7109375" style="9" customWidth="1"/>
    <col min="5378" max="5378" width="25.28515625" style="9" customWidth="1"/>
    <col min="5379" max="5379" width="21.42578125" style="9" customWidth="1"/>
    <col min="5380" max="5380" width="16.42578125" style="9" customWidth="1"/>
    <col min="5381" max="5381" width="15.85546875" style="9" customWidth="1"/>
    <col min="5382" max="5382" width="45" style="9" customWidth="1"/>
    <col min="5383" max="5383" width="24.5703125" style="9" customWidth="1"/>
    <col min="5384" max="5632" width="9.140625" style="9"/>
    <col min="5633" max="5633" width="13.7109375" style="9" customWidth="1"/>
    <col min="5634" max="5634" width="25.28515625" style="9" customWidth="1"/>
    <col min="5635" max="5635" width="21.42578125" style="9" customWidth="1"/>
    <col min="5636" max="5636" width="16.42578125" style="9" customWidth="1"/>
    <col min="5637" max="5637" width="15.85546875" style="9" customWidth="1"/>
    <col min="5638" max="5638" width="45" style="9" customWidth="1"/>
    <col min="5639" max="5639" width="24.5703125" style="9" customWidth="1"/>
    <col min="5640" max="5888" width="9.140625" style="9"/>
    <col min="5889" max="5889" width="13.7109375" style="9" customWidth="1"/>
    <col min="5890" max="5890" width="25.28515625" style="9" customWidth="1"/>
    <col min="5891" max="5891" width="21.42578125" style="9" customWidth="1"/>
    <col min="5892" max="5892" width="16.42578125" style="9" customWidth="1"/>
    <col min="5893" max="5893" width="15.85546875" style="9" customWidth="1"/>
    <col min="5894" max="5894" width="45" style="9" customWidth="1"/>
    <col min="5895" max="5895" width="24.5703125" style="9" customWidth="1"/>
    <col min="5896" max="6144" width="9.140625" style="9"/>
    <col min="6145" max="6145" width="13.7109375" style="9" customWidth="1"/>
    <col min="6146" max="6146" width="25.28515625" style="9" customWidth="1"/>
    <col min="6147" max="6147" width="21.42578125" style="9" customWidth="1"/>
    <col min="6148" max="6148" width="16.42578125" style="9" customWidth="1"/>
    <col min="6149" max="6149" width="15.85546875" style="9" customWidth="1"/>
    <col min="6150" max="6150" width="45" style="9" customWidth="1"/>
    <col min="6151" max="6151" width="24.5703125" style="9" customWidth="1"/>
    <col min="6152" max="6400" width="9.140625" style="9"/>
    <col min="6401" max="6401" width="13.7109375" style="9" customWidth="1"/>
    <col min="6402" max="6402" width="25.28515625" style="9" customWidth="1"/>
    <col min="6403" max="6403" width="21.42578125" style="9" customWidth="1"/>
    <col min="6404" max="6404" width="16.42578125" style="9" customWidth="1"/>
    <col min="6405" max="6405" width="15.85546875" style="9" customWidth="1"/>
    <col min="6406" max="6406" width="45" style="9" customWidth="1"/>
    <col min="6407" max="6407" width="24.5703125" style="9" customWidth="1"/>
    <col min="6408" max="6656" width="9.140625" style="9"/>
    <col min="6657" max="6657" width="13.7109375" style="9" customWidth="1"/>
    <col min="6658" max="6658" width="25.28515625" style="9" customWidth="1"/>
    <col min="6659" max="6659" width="21.42578125" style="9" customWidth="1"/>
    <col min="6660" max="6660" width="16.42578125" style="9" customWidth="1"/>
    <col min="6661" max="6661" width="15.85546875" style="9" customWidth="1"/>
    <col min="6662" max="6662" width="45" style="9" customWidth="1"/>
    <col min="6663" max="6663" width="24.5703125" style="9" customWidth="1"/>
    <col min="6664" max="6912" width="9.140625" style="9"/>
    <col min="6913" max="6913" width="13.7109375" style="9" customWidth="1"/>
    <col min="6914" max="6914" width="25.28515625" style="9" customWidth="1"/>
    <col min="6915" max="6915" width="21.42578125" style="9" customWidth="1"/>
    <col min="6916" max="6916" width="16.42578125" style="9" customWidth="1"/>
    <col min="6917" max="6917" width="15.85546875" style="9" customWidth="1"/>
    <col min="6918" max="6918" width="45" style="9" customWidth="1"/>
    <col min="6919" max="6919" width="24.5703125" style="9" customWidth="1"/>
    <col min="6920" max="7168" width="9.140625" style="9"/>
    <col min="7169" max="7169" width="13.7109375" style="9" customWidth="1"/>
    <col min="7170" max="7170" width="25.28515625" style="9" customWidth="1"/>
    <col min="7171" max="7171" width="21.42578125" style="9" customWidth="1"/>
    <col min="7172" max="7172" width="16.42578125" style="9" customWidth="1"/>
    <col min="7173" max="7173" width="15.85546875" style="9" customWidth="1"/>
    <col min="7174" max="7174" width="45" style="9" customWidth="1"/>
    <col min="7175" max="7175" width="24.5703125" style="9" customWidth="1"/>
    <col min="7176" max="7424" width="9.140625" style="9"/>
    <col min="7425" max="7425" width="13.7109375" style="9" customWidth="1"/>
    <col min="7426" max="7426" width="25.28515625" style="9" customWidth="1"/>
    <col min="7427" max="7427" width="21.42578125" style="9" customWidth="1"/>
    <col min="7428" max="7428" width="16.42578125" style="9" customWidth="1"/>
    <col min="7429" max="7429" width="15.85546875" style="9" customWidth="1"/>
    <col min="7430" max="7430" width="45" style="9" customWidth="1"/>
    <col min="7431" max="7431" width="24.5703125" style="9" customWidth="1"/>
    <col min="7432" max="7680" width="9.140625" style="9"/>
    <col min="7681" max="7681" width="13.7109375" style="9" customWidth="1"/>
    <col min="7682" max="7682" width="25.28515625" style="9" customWidth="1"/>
    <col min="7683" max="7683" width="21.42578125" style="9" customWidth="1"/>
    <col min="7684" max="7684" width="16.42578125" style="9" customWidth="1"/>
    <col min="7685" max="7685" width="15.85546875" style="9" customWidth="1"/>
    <col min="7686" max="7686" width="45" style="9" customWidth="1"/>
    <col min="7687" max="7687" width="24.5703125" style="9" customWidth="1"/>
    <col min="7688" max="7936" width="9.140625" style="9"/>
    <col min="7937" max="7937" width="13.7109375" style="9" customWidth="1"/>
    <col min="7938" max="7938" width="25.28515625" style="9" customWidth="1"/>
    <col min="7939" max="7939" width="21.42578125" style="9" customWidth="1"/>
    <col min="7940" max="7940" width="16.42578125" style="9" customWidth="1"/>
    <col min="7941" max="7941" width="15.85546875" style="9" customWidth="1"/>
    <col min="7942" max="7942" width="45" style="9" customWidth="1"/>
    <col min="7943" max="7943" width="24.5703125" style="9" customWidth="1"/>
    <col min="7944" max="8192" width="9.140625" style="9"/>
    <col min="8193" max="8193" width="13.7109375" style="9" customWidth="1"/>
    <col min="8194" max="8194" width="25.28515625" style="9" customWidth="1"/>
    <col min="8195" max="8195" width="21.42578125" style="9" customWidth="1"/>
    <col min="8196" max="8196" width="16.42578125" style="9" customWidth="1"/>
    <col min="8197" max="8197" width="15.85546875" style="9" customWidth="1"/>
    <col min="8198" max="8198" width="45" style="9" customWidth="1"/>
    <col min="8199" max="8199" width="24.5703125" style="9" customWidth="1"/>
    <col min="8200" max="8448" width="9.140625" style="9"/>
    <col min="8449" max="8449" width="13.7109375" style="9" customWidth="1"/>
    <col min="8450" max="8450" width="25.28515625" style="9" customWidth="1"/>
    <col min="8451" max="8451" width="21.42578125" style="9" customWidth="1"/>
    <col min="8452" max="8452" width="16.42578125" style="9" customWidth="1"/>
    <col min="8453" max="8453" width="15.85546875" style="9" customWidth="1"/>
    <col min="8454" max="8454" width="45" style="9" customWidth="1"/>
    <col min="8455" max="8455" width="24.5703125" style="9" customWidth="1"/>
    <col min="8456" max="8704" width="9.140625" style="9"/>
    <col min="8705" max="8705" width="13.7109375" style="9" customWidth="1"/>
    <col min="8706" max="8706" width="25.28515625" style="9" customWidth="1"/>
    <col min="8707" max="8707" width="21.42578125" style="9" customWidth="1"/>
    <col min="8708" max="8708" width="16.42578125" style="9" customWidth="1"/>
    <col min="8709" max="8709" width="15.85546875" style="9" customWidth="1"/>
    <col min="8710" max="8710" width="45" style="9" customWidth="1"/>
    <col min="8711" max="8711" width="24.5703125" style="9" customWidth="1"/>
    <col min="8712" max="8960" width="9.140625" style="9"/>
    <col min="8961" max="8961" width="13.7109375" style="9" customWidth="1"/>
    <col min="8962" max="8962" width="25.28515625" style="9" customWidth="1"/>
    <col min="8963" max="8963" width="21.42578125" style="9" customWidth="1"/>
    <col min="8964" max="8964" width="16.42578125" style="9" customWidth="1"/>
    <col min="8965" max="8965" width="15.85546875" style="9" customWidth="1"/>
    <col min="8966" max="8966" width="45" style="9" customWidth="1"/>
    <col min="8967" max="8967" width="24.5703125" style="9" customWidth="1"/>
    <col min="8968" max="9216" width="9.140625" style="9"/>
    <col min="9217" max="9217" width="13.7109375" style="9" customWidth="1"/>
    <col min="9218" max="9218" width="25.28515625" style="9" customWidth="1"/>
    <col min="9219" max="9219" width="21.42578125" style="9" customWidth="1"/>
    <col min="9220" max="9220" width="16.42578125" style="9" customWidth="1"/>
    <col min="9221" max="9221" width="15.85546875" style="9" customWidth="1"/>
    <col min="9222" max="9222" width="45" style="9" customWidth="1"/>
    <col min="9223" max="9223" width="24.5703125" style="9" customWidth="1"/>
    <col min="9224" max="9472" width="9.140625" style="9"/>
    <col min="9473" max="9473" width="13.7109375" style="9" customWidth="1"/>
    <col min="9474" max="9474" width="25.28515625" style="9" customWidth="1"/>
    <col min="9475" max="9475" width="21.42578125" style="9" customWidth="1"/>
    <col min="9476" max="9476" width="16.42578125" style="9" customWidth="1"/>
    <col min="9477" max="9477" width="15.85546875" style="9" customWidth="1"/>
    <col min="9478" max="9478" width="45" style="9" customWidth="1"/>
    <col min="9479" max="9479" width="24.5703125" style="9" customWidth="1"/>
    <col min="9480" max="9728" width="9.140625" style="9"/>
    <col min="9729" max="9729" width="13.7109375" style="9" customWidth="1"/>
    <col min="9730" max="9730" width="25.28515625" style="9" customWidth="1"/>
    <col min="9731" max="9731" width="21.42578125" style="9" customWidth="1"/>
    <col min="9732" max="9732" width="16.42578125" style="9" customWidth="1"/>
    <col min="9733" max="9733" width="15.85546875" style="9" customWidth="1"/>
    <col min="9734" max="9734" width="45" style="9" customWidth="1"/>
    <col min="9735" max="9735" width="24.5703125" style="9" customWidth="1"/>
    <col min="9736" max="9984" width="9.140625" style="9"/>
    <col min="9985" max="9985" width="13.7109375" style="9" customWidth="1"/>
    <col min="9986" max="9986" width="25.28515625" style="9" customWidth="1"/>
    <col min="9987" max="9987" width="21.42578125" style="9" customWidth="1"/>
    <col min="9988" max="9988" width="16.42578125" style="9" customWidth="1"/>
    <col min="9989" max="9989" width="15.85546875" style="9" customWidth="1"/>
    <col min="9990" max="9990" width="45" style="9" customWidth="1"/>
    <col min="9991" max="9991" width="24.5703125" style="9" customWidth="1"/>
    <col min="9992" max="10240" width="9.140625" style="9"/>
    <col min="10241" max="10241" width="13.7109375" style="9" customWidth="1"/>
    <col min="10242" max="10242" width="25.28515625" style="9" customWidth="1"/>
    <col min="10243" max="10243" width="21.42578125" style="9" customWidth="1"/>
    <col min="10244" max="10244" width="16.42578125" style="9" customWidth="1"/>
    <col min="10245" max="10245" width="15.85546875" style="9" customWidth="1"/>
    <col min="10246" max="10246" width="45" style="9" customWidth="1"/>
    <col min="10247" max="10247" width="24.5703125" style="9" customWidth="1"/>
    <col min="10248" max="10496" width="9.140625" style="9"/>
    <col min="10497" max="10497" width="13.7109375" style="9" customWidth="1"/>
    <col min="10498" max="10498" width="25.28515625" style="9" customWidth="1"/>
    <col min="10499" max="10499" width="21.42578125" style="9" customWidth="1"/>
    <col min="10500" max="10500" width="16.42578125" style="9" customWidth="1"/>
    <col min="10501" max="10501" width="15.85546875" style="9" customWidth="1"/>
    <col min="10502" max="10502" width="45" style="9" customWidth="1"/>
    <col min="10503" max="10503" width="24.5703125" style="9" customWidth="1"/>
    <col min="10504" max="10752" width="9.140625" style="9"/>
    <col min="10753" max="10753" width="13.7109375" style="9" customWidth="1"/>
    <col min="10754" max="10754" width="25.28515625" style="9" customWidth="1"/>
    <col min="10755" max="10755" width="21.42578125" style="9" customWidth="1"/>
    <col min="10756" max="10756" width="16.42578125" style="9" customWidth="1"/>
    <col min="10757" max="10757" width="15.85546875" style="9" customWidth="1"/>
    <col min="10758" max="10758" width="45" style="9" customWidth="1"/>
    <col min="10759" max="10759" width="24.5703125" style="9" customWidth="1"/>
    <col min="10760" max="11008" width="9.140625" style="9"/>
    <col min="11009" max="11009" width="13.7109375" style="9" customWidth="1"/>
    <col min="11010" max="11010" width="25.28515625" style="9" customWidth="1"/>
    <col min="11011" max="11011" width="21.42578125" style="9" customWidth="1"/>
    <col min="11012" max="11012" width="16.42578125" style="9" customWidth="1"/>
    <col min="11013" max="11013" width="15.85546875" style="9" customWidth="1"/>
    <col min="11014" max="11014" width="45" style="9" customWidth="1"/>
    <col min="11015" max="11015" width="24.5703125" style="9" customWidth="1"/>
    <col min="11016" max="11264" width="9.140625" style="9"/>
    <col min="11265" max="11265" width="13.7109375" style="9" customWidth="1"/>
    <col min="11266" max="11266" width="25.28515625" style="9" customWidth="1"/>
    <col min="11267" max="11267" width="21.42578125" style="9" customWidth="1"/>
    <col min="11268" max="11268" width="16.42578125" style="9" customWidth="1"/>
    <col min="11269" max="11269" width="15.85546875" style="9" customWidth="1"/>
    <col min="11270" max="11270" width="45" style="9" customWidth="1"/>
    <col min="11271" max="11271" width="24.5703125" style="9" customWidth="1"/>
    <col min="11272" max="11520" width="9.140625" style="9"/>
    <col min="11521" max="11521" width="13.7109375" style="9" customWidth="1"/>
    <col min="11522" max="11522" width="25.28515625" style="9" customWidth="1"/>
    <col min="11523" max="11523" width="21.42578125" style="9" customWidth="1"/>
    <col min="11524" max="11524" width="16.42578125" style="9" customWidth="1"/>
    <col min="11525" max="11525" width="15.85546875" style="9" customWidth="1"/>
    <col min="11526" max="11526" width="45" style="9" customWidth="1"/>
    <col min="11527" max="11527" width="24.5703125" style="9" customWidth="1"/>
    <col min="11528" max="11776" width="9.140625" style="9"/>
    <col min="11777" max="11777" width="13.7109375" style="9" customWidth="1"/>
    <col min="11778" max="11778" width="25.28515625" style="9" customWidth="1"/>
    <col min="11779" max="11779" width="21.42578125" style="9" customWidth="1"/>
    <col min="11780" max="11780" width="16.42578125" style="9" customWidth="1"/>
    <col min="11781" max="11781" width="15.85546875" style="9" customWidth="1"/>
    <col min="11782" max="11782" width="45" style="9" customWidth="1"/>
    <col min="11783" max="11783" width="24.5703125" style="9" customWidth="1"/>
    <col min="11784" max="12032" width="9.140625" style="9"/>
    <col min="12033" max="12033" width="13.7109375" style="9" customWidth="1"/>
    <col min="12034" max="12034" width="25.28515625" style="9" customWidth="1"/>
    <col min="12035" max="12035" width="21.42578125" style="9" customWidth="1"/>
    <col min="12036" max="12036" width="16.42578125" style="9" customWidth="1"/>
    <col min="12037" max="12037" width="15.85546875" style="9" customWidth="1"/>
    <col min="12038" max="12038" width="45" style="9" customWidth="1"/>
    <col min="12039" max="12039" width="24.5703125" style="9" customWidth="1"/>
    <col min="12040" max="12288" width="9.140625" style="9"/>
    <col min="12289" max="12289" width="13.7109375" style="9" customWidth="1"/>
    <col min="12290" max="12290" width="25.28515625" style="9" customWidth="1"/>
    <col min="12291" max="12291" width="21.42578125" style="9" customWidth="1"/>
    <col min="12292" max="12292" width="16.42578125" style="9" customWidth="1"/>
    <col min="12293" max="12293" width="15.85546875" style="9" customWidth="1"/>
    <col min="12294" max="12294" width="45" style="9" customWidth="1"/>
    <col min="12295" max="12295" width="24.5703125" style="9" customWidth="1"/>
    <col min="12296" max="12544" width="9.140625" style="9"/>
    <col min="12545" max="12545" width="13.7109375" style="9" customWidth="1"/>
    <col min="12546" max="12546" width="25.28515625" style="9" customWidth="1"/>
    <col min="12547" max="12547" width="21.42578125" style="9" customWidth="1"/>
    <col min="12548" max="12548" width="16.42578125" style="9" customWidth="1"/>
    <col min="12549" max="12549" width="15.85546875" style="9" customWidth="1"/>
    <col min="12550" max="12550" width="45" style="9" customWidth="1"/>
    <col min="12551" max="12551" width="24.5703125" style="9" customWidth="1"/>
    <col min="12552" max="12800" width="9.140625" style="9"/>
    <col min="12801" max="12801" width="13.7109375" style="9" customWidth="1"/>
    <col min="12802" max="12802" width="25.28515625" style="9" customWidth="1"/>
    <col min="12803" max="12803" width="21.42578125" style="9" customWidth="1"/>
    <col min="12804" max="12804" width="16.42578125" style="9" customWidth="1"/>
    <col min="12805" max="12805" width="15.85546875" style="9" customWidth="1"/>
    <col min="12806" max="12806" width="45" style="9" customWidth="1"/>
    <col min="12807" max="12807" width="24.5703125" style="9" customWidth="1"/>
    <col min="12808" max="13056" width="9.140625" style="9"/>
    <col min="13057" max="13057" width="13.7109375" style="9" customWidth="1"/>
    <col min="13058" max="13058" width="25.28515625" style="9" customWidth="1"/>
    <col min="13059" max="13059" width="21.42578125" style="9" customWidth="1"/>
    <col min="13060" max="13060" width="16.42578125" style="9" customWidth="1"/>
    <col min="13061" max="13061" width="15.85546875" style="9" customWidth="1"/>
    <col min="13062" max="13062" width="45" style="9" customWidth="1"/>
    <col min="13063" max="13063" width="24.5703125" style="9" customWidth="1"/>
    <col min="13064" max="13312" width="9.140625" style="9"/>
    <col min="13313" max="13313" width="13.7109375" style="9" customWidth="1"/>
    <col min="13314" max="13314" width="25.28515625" style="9" customWidth="1"/>
    <col min="13315" max="13315" width="21.42578125" style="9" customWidth="1"/>
    <col min="13316" max="13316" width="16.42578125" style="9" customWidth="1"/>
    <col min="13317" max="13317" width="15.85546875" style="9" customWidth="1"/>
    <col min="13318" max="13318" width="45" style="9" customWidth="1"/>
    <col min="13319" max="13319" width="24.5703125" style="9" customWidth="1"/>
    <col min="13320" max="13568" width="9.140625" style="9"/>
    <col min="13569" max="13569" width="13.7109375" style="9" customWidth="1"/>
    <col min="13570" max="13570" width="25.28515625" style="9" customWidth="1"/>
    <col min="13571" max="13571" width="21.42578125" style="9" customWidth="1"/>
    <col min="13572" max="13572" width="16.42578125" style="9" customWidth="1"/>
    <col min="13573" max="13573" width="15.85546875" style="9" customWidth="1"/>
    <col min="13574" max="13574" width="45" style="9" customWidth="1"/>
    <col min="13575" max="13575" width="24.5703125" style="9" customWidth="1"/>
    <col min="13576" max="13824" width="9.140625" style="9"/>
    <col min="13825" max="13825" width="13.7109375" style="9" customWidth="1"/>
    <col min="13826" max="13826" width="25.28515625" style="9" customWidth="1"/>
    <col min="13827" max="13827" width="21.42578125" style="9" customWidth="1"/>
    <col min="13828" max="13828" width="16.42578125" style="9" customWidth="1"/>
    <col min="13829" max="13829" width="15.85546875" style="9" customWidth="1"/>
    <col min="13830" max="13830" width="45" style="9" customWidth="1"/>
    <col min="13831" max="13831" width="24.5703125" style="9" customWidth="1"/>
    <col min="13832" max="14080" width="9.140625" style="9"/>
    <col min="14081" max="14081" width="13.7109375" style="9" customWidth="1"/>
    <col min="14082" max="14082" width="25.28515625" style="9" customWidth="1"/>
    <col min="14083" max="14083" width="21.42578125" style="9" customWidth="1"/>
    <col min="14084" max="14084" width="16.42578125" style="9" customWidth="1"/>
    <col min="14085" max="14085" width="15.85546875" style="9" customWidth="1"/>
    <col min="14086" max="14086" width="45" style="9" customWidth="1"/>
    <col min="14087" max="14087" width="24.5703125" style="9" customWidth="1"/>
    <col min="14088" max="14336" width="9.140625" style="9"/>
    <col min="14337" max="14337" width="13.7109375" style="9" customWidth="1"/>
    <col min="14338" max="14338" width="25.28515625" style="9" customWidth="1"/>
    <col min="14339" max="14339" width="21.42578125" style="9" customWidth="1"/>
    <col min="14340" max="14340" width="16.42578125" style="9" customWidth="1"/>
    <col min="14341" max="14341" width="15.85546875" style="9" customWidth="1"/>
    <col min="14342" max="14342" width="45" style="9" customWidth="1"/>
    <col min="14343" max="14343" width="24.5703125" style="9" customWidth="1"/>
    <col min="14344" max="14592" width="9.140625" style="9"/>
    <col min="14593" max="14593" width="13.7109375" style="9" customWidth="1"/>
    <col min="14594" max="14594" width="25.28515625" style="9" customWidth="1"/>
    <col min="14595" max="14595" width="21.42578125" style="9" customWidth="1"/>
    <col min="14596" max="14596" width="16.42578125" style="9" customWidth="1"/>
    <col min="14597" max="14597" width="15.85546875" style="9" customWidth="1"/>
    <col min="14598" max="14598" width="45" style="9" customWidth="1"/>
    <col min="14599" max="14599" width="24.5703125" style="9" customWidth="1"/>
    <col min="14600" max="14848" width="9.140625" style="9"/>
    <col min="14849" max="14849" width="13.7109375" style="9" customWidth="1"/>
    <col min="14850" max="14850" width="25.28515625" style="9" customWidth="1"/>
    <col min="14851" max="14851" width="21.42578125" style="9" customWidth="1"/>
    <col min="14852" max="14852" width="16.42578125" style="9" customWidth="1"/>
    <col min="14853" max="14853" width="15.85546875" style="9" customWidth="1"/>
    <col min="14854" max="14854" width="45" style="9" customWidth="1"/>
    <col min="14855" max="14855" width="24.5703125" style="9" customWidth="1"/>
    <col min="14856" max="15104" width="9.140625" style="9"/>
    <col min="15105" max="15105" width="13.7109375" style="9" customWidth="1"/>
    <col min="15106" max="15106" width="25.28515625" style="9" customWidth="1"/>
    <col min="15107" max="15107" width="21.42578125" style="9" customWidth="1"/>
    <col min="15108" max="15108" width="16.42578125" style="9" customWidth="1"/>
    <col min="15109" max="15109" width="15.85546875" style="9" customWidth="1"/>
    <col min="15110" max="15110" width="45" style="9" customWidth="1"/>
    <col min="15111" max="15111" width="24.5703125" style="9" customWidth="1"/>
    <col min="15112" max="15360" width="9.140625" style="9"/>
    <col min="15361" max="15361" width="13.7109375" style="9" customWidth="1"/>
    <col min="15362" max="15362" width="25.28515625" style="9" customWidth="1"/>
    <col min="15363" max="15363" width="21.42578125" style="9" customWidth="1"/>
    <col min="15364" max="15364" width="16.42578125" style="9" customWidth="1"/>
    <col min="15365" max="15365" width="15.85546875" style="9" customWidth="1"/>
    <col min="15366" max="15366" width="45" style="9" customWidth="1"/>
    <col min="15367" max="15367" width="24.5703125" style="9" customWidth="1"/>
    <col min="15368" max="15616" width="9.140625" style="9"/>
    <col min="15617" max="15617" width="13.7109375" style="9" customWidth="1"/>
    <col min="15618" max="15618" width="25.28515625" style="9" customWidth="1"/>
    <col min="15619" max="15619" width="21.42578125" style="9" customWidth="1"/>
    <col min="15620" max="15620" width="16.42578125" style="9" customWidth="1"/>
    <col min="15621" max="15621" width="15.85546875" style="9" customWidth="1"/>
    <col min="15622" max="15622" width="45" style="9" customWidth="1"/>
    <col min="15623" max="15623" width="24.5703125" style="9" customWidth="1"/>
    <col min="15624" max="15872" width="9.140625" style="9"/>
    <col min="15873" max="15873" width="13.7109375" style="9" customWidth="1"/>
    <col min="15874" max="15874" width="25.28515625" style="9" customWidth="1"/>
    <col min="15875" max="15875" width="21.42578125" style="9" customWidth="1"/>
    <col min="15876" max="15876" width="16.42578125" style="9" customWidth="1"/>
    <col min="15877" max="15877" width="15.85546875" style="9" customWidth="1"/>
    <col min="15878" max="15878" width="45" style="9" customWidth="1"/>
    <col min="15879" max="15879" width="24.5703125" style="9" customWidth="1"/>
    <col min="15880" max="16128" width="9.140625" style="9"/>
    <col min="16129" max="16129" width="13.7109375" style="9" customWidth="1"/>
    <col min="16130" max="16130" width="25.28515625" style="9" customWidth="1"/>
    <col min="16131" max="16131" width="21.42578125" style="9" customWidth="1"/>
    <col min="16132" max="16132" width="16.42578125" style="9" customWidth="1"/>
    <col min="16133" max="16133" width="15.85546875" style="9" customWidth="1"/>
    <col min="16134" max="16134" width="45" style="9" customWidth="1"/>
    <col min="16135" max="16135" width="24.5703125" style="9" customWidth="1"/>
    <col min="16136" max="16384" width="9.140625" style="9"/>
  </cols>
  <sheetData>
    <row r="1" spans="1:7" s="144" customFormat="1" ht="19.5" customHeight="1">
      <c r="A1" s="142"/>
      <c r="B1" s="142"/>
      <c r="C1" s="143"/>
      <c r="D1" s="231" t="s">
        <v>129</v>
      </c>
      <c r="E1" s="231"/>
      <c r="F1" s="231"/>
      <c r="G1" s="231"/>
    </row>
    <row r="2" spans="1:7" s="144" customFormat="1" ht="19.5" customHeight="1">
      <c r="A2" s="142"/>
      <c r="B2" s="142"/>
      <c r="C2" s="231" t="s">
        <v>103</v>
      </c>
      <c r="D2" s="231"/>
      <c r="E2" s="231"/>
      <c r="F2" s="231"/>
      <c r="G2" s="231"/>
    </row>
    <row r="3" spans="1:7" s="144" customFormat="1" ht="19.5" customHeight="1">
      <c r="A3" s="142"/>
      <c r="B3" s="142"/>
      <c r="C3" s="231" t="s">
        <v>40</v>
      </c>
      <c r="D3" s="231"/>
      <c r="E3" s="231"/>
      <c r="F3" s="231"/>
      <c r="G3" s="231"/>
    </row>
    <row r="4" spans="1:7" s="144" customFormat="1" ht="17.25">
      <c r="A4" s="142"/>
      <c r="B4" s="142"/>
      <c r="C4" s="231"/>
      <c r="D4" s="231"/>
      <c r="E4" s="231"/>
      <c r="F4" s="143"/>
      <c r="G4" s="143"/>
    </row>
    <row r="5" spans="1:7" s="144" customFormat="1" ht="17.25">
      <c r="A5" s="142"/>
      <c r="B5" s="142"/>
      <c r="C5" s="231"/>
      <c r="D5" s="231"/>
      <c r="E5" s="231"/>
      <c r="F5" s="143"/>
      <c r="G5" s="143"/>
    </row>
    <row r="6" spans="1:7" s="144" customFormat="1" ht="47.25" customHeight="1">
      <c r="A6" s="232" t="s">
        <v>121</v>
      </c>
      <c r="B6" s="232"/>
      <c r="C6" s="232"/>
      <c r="D6" s="232"/>
      <c r="E6" s="232"/>
      <c r="F6" s="232"/>
      <c r="G6" s="232"/>
    </row>
    <row r="7" spans="1:7" s="144" customFormat="1" ht="17.25">
      <c r="A7" s="145"/>
      <c r="B7" s="145"/>
      <c r="C7" s="146"/>
      <c r="D7" s="146"/>
      <c r="E7" s="146"/>
      <c r="F7" s="145"/>
      <c r="G7" s="147" t="s">
        <v>51</v>
      </c>
    </row>
    <row r="8" spans="1:7" s="144" customFormat="1" ht="86.25">
      <c r="A8" s="225" t="s">
        <v>122</v>
      </c>
      <c r="B8" s="225"/>
      <c r="C8" s="225" t="s">
        <v>123</v>
      </c>
      <c r="D8" s="225"/>
      <c r="E8" s="225"/>
      <c r="F8" s="225" t="s">
        <v>124</v>
      </c>
      <c r="G8" s="148" t="s">
        <v>41</v>
      </c>
    </row>
    <row r="9" spans="1:7" s="144" customFormat="1" ht="21.75" customHeight="1">
      <c r="A9" s="149" t="s">
        <v>37</v>
      </c>
      <c r="B9" s="149" t="s">
        <v>125</v>
      </c>
      <c r="C9" s="225"/>
      <c r="D9" s="225"/>
      <c r="E9" s="225"/>
      <c r="F9" s="225"/>
      <c r="G9" s="148" t="s">
        <v>35</v>
      </c>
    </row>
    <row r="10" spans="1:7" s="144" customFormat="1" ht="17.25">
      <c r="A10" s="150">
        <v>1</v>
      </c>
      <c r="B10" s="150">
        <v>2</v>
      </c>
      <c r="C10" s="226">
        <v>3</v>
      </c>
      <c r="D10" s="226"/>
      <c r="E10" s="226"/>
      <c r="F10" s="150">
        <v>4</v>
      </c>
      <c r="G10" s="150">
        <v>5</v>
      </c>
    </row>
    <row r="11" spans="1:7" s="144" customFormat="1" ht="17.25">
      <c r="A11" s="227" t="s">
        <v>42</v>
      </c>
      <c r="B11" s="227"/>
      <c r="C11" s="227"/>
      <c r="D11" s="227"/>
      <c r="E11" s="227"/>
      <c r="F11" s="227"/>
      <c r="G11" s="151">
        <f>+G12</f>
        <v>298171.8</v>
      </c>
    </row>
    <row r="12" spans="1:7" s="144" customFormat="1" ht="24" customHeight="1">
      <c r="A12" s="228" t="s">
        <v>126</v>
      </c>
      <c r="B12" s="229"/>
      <c r="C12" s="229"/>
      <c r="D12" s="229"/>
      <c r="E12" s="229"/>
      <c r="F12" s="230"/>
      <c r="G12" s="151">
        <f>+G13</f>
        <v>298171.8</v>
      </c>
    </row>
    <row r="13" spans="1:7" s="144" customFormat="1" ht="33.75" customHeight="1">
      <c r="A13" s="149">
        <v>1190</v>
      </c>
      <c r="B13" s="233" t="s">
        <v>130</v>
      </c>
      <c r="C13" s="234"/>
      <c r="D13" s="234"/>
      <c r="E13" s="235"/>
      <c r="F13" s="152"/>
      <c r="G13" s="151">
        <f>+G14</f>
        <v>298171.8</v>
      </c>
    </row>
    <row r="14" spans="1:7" s="144" customFormat="1" ht="132.75" customHeight="1">
      <c r="A14" s="149"/>
      <c r="B14" s="153">
        <v>11005</v>
      </c>
      <c r="C14" s="236" t="s">
        <v>100</v>
      </c>
      <c r="D14" s="236"/>
      <c r="E14" s="236"/>
      <c r="F14" s="154" t="s">
        <v>30</v>
      </c>
      <c r="G14" s="151">
        <f>+G15</f>
        <v>298171.8</v>
      </c>
    </row>
    <row r="15" spans="1:7" s="144" customFormat="1" ht="95.25" customHeight="1">
      <c r="A15" s="237"/>
      <c r="B15" s="238"/>
      <c r="C15" s="238"/>
      <c r="D15" s="238"/>
      <c r="E15" s="239"/>
      <c r="F15" s="156" t="s">
        <v>131</v>
      </c>
      <c r="G15" s="155">
        <v>298171.8</v>
      </c>
    </row>
  </sheetData>
  <mergeCells count="15">
    <mergeCell ref="B13:E13"/>
    <mergeCell ref="C14:E14"/>
    <mergeCell ref="A15:E15"/>
    <mergeCell ref="A8:B8"/>
    <mergeCell ref="C8:E9"/>
    <mergeCell ref="F8:F9"/>
    <mergeCell ref="C10:E10"/>
    <mergeCell ref="A11:F11"/>
    <mergeCell ref="A12:F12"/>
    <mergeCell ref="D1:G1"/>
    <mergeCell ref="C2:G2"/>
    <mergeCell ref="C3:G3"/>
    <mergeCell ref="C4:E4"/>
    <mergeCell ref="C5:E5"/>
    <mergeCell ref="A6:G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60"/>
  <sheetViews>
    <sheetView topLeftCell="A40" workbookViewId="0">
      <selection activeCell="J10" sqref="J10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7" width="17" style="1" customWidth="1"/>
    <col min="8" max="16384" width="9.140625" style="1"/>
  </cols>
  <sheetData>
    <row r="1" spans="1:9" ht="21.75" customHeight="1">
      <c r="A1" s="18"/>
      <c r="B1" s="18"/>
      <c r="C1" s="18"/>
      <c r="D1" s="18"/>
      <c r="E1" s="18"/>
      <c r="F1" s="251" t="s">
        <v>128</v>
      </c>
      <c r="G1" s="251"/>
      <c r="H1" s="100"/>
      <c r="I1" s="100"/>
    </row>
    <row r="2" spans="1:9" ht="17.25">
      <c r="A2" s="18"/>
      <c r="B2" s="18"/>
      <c r="C2" s="18"/>
      <c r="D2" s="18"/>
      <c r="E2" s="18"/>
      <c r="F2" s="252" t="s">
        <v>113</v>
      </c>
      <c r="G2" s="251"/>
      <c r="H2" s="100"/>
      <c r="I2" s="100"/>
    </row>
    <row r="3" spans="1:9" ht="17.25">
      <c r="A3" s="18"/>
      <c r="B3" s="18"/>
      <c r="C3" s="18"/>
      <c r="D3" s="18"/>
      <c r="E3" s="18"/>
      <c r="F3" s="251" t="s">
        <v>0</v>
      </c>
      <c r="G3" s="251"/>
      <c r="H3" s="100"/>
      <c r="I3" s="100"/>
    </row>
    <row r="4" spans="1:9" ht="17.25">
      <c r="A4" s="18"/>
      <c r="B4" s="18"/>
      <c r="C4" s="18"/>
      <c r="D4" s="18"/>
      <c r="E4" s="18"/>
      <c r="F4" s="18"/>
    </row>
    <row r="5" spans="1:9" ht="35.25" customHeight="1">
      <c r="A5" s="248" t="s">
        <v>127</v>
      </c>
      <c r="B5" s="248"/>
      <c r="C5" s="248"/>
      <c r="D5" s="248"/>
      <c r="E5" s="248"/>
      <c r="F5" s="248"/>
      <c r="G5" s="248"/>
    </row>
    <row r="6" spans="1:9" ht="29.25" customHeight="1">
      <c r="A6" s="249" t="s">
        <v>30</v>
      </c>
      <c r="B6" s="249"/>
      <c r="C6" s="249"/>
      <c r="D6" s="109"/>
      <c r="E6" s="109"/>
      <c r="F6" s="18"/>
    </row>
    <row r="7" spans="1:9" ht="17.25" customHeight="1">
      <c r="A7" s="16"/>
      <c r="B7" s="16"/>
      <c r="C7" s="16"/>
      <c r="D7" s="109"/>
      <c r="E7" s="109"/>
      <c r="F7" s="18"/>
    </row>
    <row r="8" spans="1:9" ht="16.5" customHeight="1">
      <c r="A8" s="250" t="s">
        <v>111</v>
      </c>
      <c r="B8" s="250"/>
      <c r="C8" s="250"/>
      <c r="D8" s="110"/>
      <c r="E8" s="110"/>
      <c r="F8" s="18"/>
    </row>
    <row r="9" spans="1:9" ht="15" customHeight="1">
      <c r="A9" s="39"/>
      <c r="B9" s="39"/>
      <c r="C9" s="39"/>
      <c r="D9" s="110"/>
      <c r="E9" s="110"/>
      <c r="F9" s="18"/>
    </row>
    <row r="10" spans="1:9" ht="17.25">
      <c r="A10" s="18"/>
      <c r="B10" s="18"/>
      <c r="C10" s="18"/>
      <c r="D10" s="18"/>
      <c r="E10" s="18"/>
      <c r="F10" s="71"/>
    </row>
    <row r="11" spans="1:9" s="3" customFormat="1" ht="24.75" customHeight="1">
      <c r="A11" s="23"/>
      <c r="B11" s="101" t="s">
        <v>78</v>
      </c>
      <c r="C11" s="247" t="s">
        <v>79</v>
      </c>
      <c r="D11" s="247"/>
      <c r="E11" s="247"/>
      <c r="F11" s="247"/>
      <c r="G11" s="247"/>
    </row>
    <row r="12" spans="1:9" s="3" customFormat="1" ht="21.75" customHeight="1">
      <c r="A12" s="23"/>
      <c r="B12" s="127">
        <v>1190</v>
      </c>
      <c r="C12" s="247" t="s">
        <v>92</v>
      </c>
      <c r="D12" s="247"/>
      <c r="E12" s="247"/>
      <c r="F12" s="247"/>
      <c r="G12" s="247"/>
    </row>
    <row r="13" spans="1:9" ht="15.75" customHeight="1">
      <c r="A13" s="18"/>
      <c r="B13" s="13"/>
      <c r="C13" s="244"/>
      <c r="D13" s="245"/>
      <c r="E13" s="245"/>
      <c r="F13" s="245"/>
      <c r="G13" s="246"/>
    </row>
    <row r="14" spans="1:9" ht="17.25">
      <c r="A14" s="18"/>
      <c r="B14" s="247" t="s">
        <v>80</v>
      </c>
      <c r="C14" s="247"/>
      <c r="D14" s="247"/>
      <c r="E14" s="247"/>
      <c r="F14" s="247"/>
      <c r="G14" s="247"/>
    </row>
    <row r="15" spans="1:9" s="3" customFormat="1" ht="40.5" customHeight="1">
      <c r="A15" s="23"/>
      <c r="B15" s="13"/>
      <c r="C15" s="13"/>
      <c r="D15" s="244"/>
      <c r="E15" s="245"/>
      <c r="F15" s="245"/>
      <c r="G15" s="246"/>
    </row>
    <row r="16" spans="1:9" ht="44.25" customHeight="1">
      <c r="B16" s="13" t="s">
        <v>33</v>
      </c>
      <c r="C16" s="15">
        <v>1190</v>
      </c>
      <c r="D16" s="244" t="s">
        <v>41</v>
      </c>
      <c r="E16" s="245"/>
      <c r="F16" s="245"/>
      <c r="G16" s="246"/>
    </row>
    <row r="17" spans="2:7" ht="43.5" customHeight="1">
      <c r="B17" s="13" t="s">
        <v>23</v>
      </c>
      <c r="C17" s="15">
        <v>11005</v>
      </c>
      <c r="D17" s="181" t="s">
        <v>85</v>
      </c>
      <c r="E17" s="181" t="s">
        <v>86</v>
      </c>
      <c r="F17" s="181" t="s">
        <v>61</v>
      </c>
      <c r="G17" s="181" t="s">
        <v>35</v>
      </c>
    </row>
    <row r="18" spans="2:7" ht="98.25" customHeight="1">
      <c r="B18" s="13" t="s">
        <v>24</v>
      </c>
      <c r="C18" s="15" t="s">
        <v>102</v>
      </c>
      <c r="D18" s="182"/>
      <c r="E18" s="182"/>
      <c r="F18" s="182"/>
      <c r="G18" s="182"/>
    </row>
    <row r="19" spans="2:7" ht="57" customHeight="1">
      <c r="B19" s="13" t="s">
        <v>25</v>
      </c>
      <c r="C19" s="15" t="s">
        <v>101</v>
      </c>
      <c r="D19" s="182"/>
      <c r="E19" s="182"/>
      <c r="F19" s="182"/>
      <c r="G19" s="182"/>
    </row>
    <row r="20" spans="2:7" ht="23.25" customHeight="1">
      <c r="B20" s="107" t="s">
        <v>26</v>
      </c>
      <c r="C20" s="108" t="s">
        <v>47</v>
      </c>
      <c r="D20" s="182"/>
      <c r="E20" s="182"/>
      <c r="F20" s="182"/>
      <c r="G20" s="182"/>
    </row>
    <row r="21" spans="2:7" ht="37.5" customHeight="1">
      <c r="B21" s="107" t="s">
        <v>104</v>
      </c>
      <c r="C21" s="108" t="s">
        <v>81</v>
      </c>
      <c r="D21" s="183"/>
      <c r="E21" s="183"/>
      <c r="F21" s="183"/>
      <c r="G21" s="183"/>
    </row>
    <row r="22" spans="2:7" ht="24" customHeight="1">
      <c r="B22" s="171" t="s">
        <v>27</v>
      </c>
      <c r="C22" s="171"/>
      <c r="D22" s="105"/>
      <c r="E22" s="105"/>
      <c r="F22" s="13"/>
      <c r="G22" s="13"/>
    </row>
    <row r="23" spans="2:7" ht="25.5" customHeight="1">
      <c r="B23" s="242" t="s">
        <v>105</v>
      </c>
      <c r="C23" s="242"/>
      <c r="D23" s="128"/>
      <c r="E23" s="128">
        <v>25</v>
      </c>
      <c r="F23" s="128">
        <v>45</v>
      </c>
      <c r="G23" s="128">
        <v>55</v>
      </c>
    </row>
    <row r="24" spans="2:7" ht="23.25" customHeight="1">
      <c r="B24" s="242" t="s">
        <v>109</v>
      </c>
      <c r="C24" s="242"/>
      <c r="D24" s="128"/>
      <c r="E24" s="128">
        <v>100</v>
      </c>
      <c r="F24" s="128">
        <v>200</v>
      </c>
      <c r="G24" s="128">
        <v>250</v>
      </c>
    </row>
    <row r="25" spans="2:7" ht="23.25" customHeight="1">
      <c r="B25" s="240" t="s">
        <v>110</v>
      </c>
      <c r="C25" s="241"/>
      <c r="D25" s="128"/>
      <c r="E25" s="128">
        <v>2</v>
      </c>
      <c r="F25" s="128">
        <v>4</v>
      </c>
      <c r="G25" s="128">
        <v>5</v>
      </c>
    </row>
    <row r="26" spans="2:7" ht="27" customHeight="1">
      <c r="B26" s="242" t="s">
        <v>106</v>
      </c>
      <c r="C26" s="242"/>
      <c r="D26" s="128"/>
      <c r="E26" s="128">
        <v>6</v>
      </c>
      <c r="F26" s="128">
        <v>9</v>
      </c>
      <c r="G26" s="128">
        <v>12</v>
      </c>
    </row>
    <row r="27" spans="2:7" ht="24.75" customHeight="1">
      <c r="B27" s="242" t="s">
        <v>107</v>
      </c>
      <c r="C27" s="242"/>
      <c r="D27" s="128"/>
      <c r="E27" s="128">
        <v>3</v>
      </c>
      <c r="F27" s="128">
        <v>7</v>
      </c>
      <c r="G27" s="128">
        <v>8</v>
      </c>
    </row>
    <row r="28" spans="2:7" ht="24" customHeight="1">
      <c r="B28" s="242" t="s">
        <v>118</v>
      </c>
      <c r="C28" s="242"/>
      <c r="D28" s="128"/>
      <c r="E28" s="128"/>
      <c r="F28" s="128"/>
      <c r="G28" s="128">
        <v>1</v>
      </c>
    </row>
    <row r="29" spans="2:7" ht="27.75" customHeight="1">
      <c r="B29" s="242" t="s">
        <v>108</v>
      </c>
      <c r="C29" s="242"/>
      <c r="D29" s="128"/>
      <c r="E29" s="128">
        <v>2000</v>
      </c>
      <c r="F29" s="128">
        <v>2000</v>
      </c>
      <c r="G29" s="128">
        <v>2000</v>
      </c>
    </row>
    <row r="30" spans="2:7" ht="27.75" customHeight="1">
      <c r="B30" s="240" t="s">
        <v>120</v>
      </c>
      <c r="C30" s="241"/>
      <c r="D30" s="128"/>
      <c r="E30" s="128"/>
      <c r="F30" s="128"/>
      <c r="G30" s="141">
        <v>10</v>
      </c>
    </row>
    <row r="31" spans="2:7" ht="21.75" customHeight="1">
      <c r="B31" s="243" t="s">
        <v>34</v>
      </c>
      <c r="C31" s="243"/>
      <c r="D31" s="129"/>
      <c r="E31" s="130">
        <v>102041</v>
      </c>
      <c r="F31" s="130">
        <v>216671.5</v>
      </c>
      <c r="G31" s="130">
        <v>298171.8</v>
      </c>
    </row>
    <row r="34" spans="1:7" ht="54.75" customHeight="1">
      <c r="A34" s="248" t="s">
        <v>114</v>
      </c>
      <c r="B34" s="248"/>
      <c r="C34" s="248"/>
      <c r="D34" s="248"/>
      <c r="E34" s="248"/>
      <c r="F34" s="248"/>
      <c r="G34" s="248"/>
    </row>
    <row r="35" spans="1:7" ht="17.25">
      <c r="A35" s="249" t="s">
        <v>30</v>
      </c>
      <c r="B35" s="249"/>
      <c r="C35" s="249"/>
      <c r="D35" s="136"/>
      <c r="E35" s="136"/>
      <c r="F35" s="18"/>
    </row>
    <row r="36" spans="1:7" ht="17.25">
      <c r="A36" s="136"/>
      <c r="B36" s="136"/>
      <c r="C36" s="136"/>
      <c r="D36" s="136"/>
      <c r="E36" s="136"/>
      <c r="F36" s="18"/>
    </row>
    <row r="37" spans="1:7" ht="17.25">
      <c r="A37" s="250" t="s">
        <v>112</v>
      </c>
      <c r="B37" s="250"/>
      <c r="C37" s="250"/>
      <c r="D37" s="137"/>
      <c r="E37" s="137"/>
      <c r="F37" s="18"/>
    </row>
    <row r="38" spans="1:7" ht="17.25">
      <c r="A38" s="137"/>
      <c r="B38" s="137"/>
      <c r="C38" s="137"/>
      <c r="D38" s="137"/>
      <c r="E38" s="137"/>
      <c r="F38" s="18"/>
    </row>
    <row r="39" spans="1:7" ht="17.25">
      <c r="A39" s="18"/>
      <c r="B39" s="18"/>
      <c r="C39" s="18"/>
      <c r="D39" s="18"/>
      <c r="E39" s="18"/>
      <c r="F39" s="134"/>
    </row>
    <row r="40" spans="1:7" ht="17.25">
      <c r="A40" s="23"/>
      <c r="B40" s="138" t="s">
        <v>78</v>
      </c>
      <c r="C40" s="247" t="s">
        <v>79</v>
      </c>
      <c r="D40" s="247"/>
      <c r="E40" s="247"/>
      <c r="F40" s="247"/>
      <c r="G40" s="247"/>
    </row>
    <row r="41" spans="1:7" ht="17.25">
      <c r="A41" s="23"/>
      <c r="B41" s="127">
        <v>1190</v>
      </c>
      <c r="C41" s="247" t="s">
        <v>92</v>
      </c>
      <c r="D41" s="247"/>
      <c r="E41" s="247"/>
      <c r="F41" s="247"/>
      <c r="G41" s="247"/>
    </row>
    <row r="42" spans="1:7" ht="17.25">
      <c r="A42" s="18"/>
      <c r="B42" s="107"/>
      <c r="C42" s="244"/>
      <c r="D42" s="245"/>
      <c r="E42" s="245"/>
      <c r="F42" s="245"/>
      <c r="G42" s="246"/>
    </row>
    <row r="43" spans="1:7" ht="17.25">
      <c r="A43" s="18"/>
      <c r="B43" s="247" t="s">
        <v>80</v>
      </c>
      <c r="C43" s="247"/>
      <c r="D43" s="247"/>
      <c r="E43" s="247"/>
      <c r="F43" s="247"/>
      <c r="G43" s="247"/>
    </row>
    <row r="44" spans="1:7" ht="17.25">
      <c r="A44" s="23"/>
      <c r="B44" s="107"/>
      <c r="C44" s="107"/>
      <c r="D44" s="244"/>
      <c r="E44" s="245"/>
      <c r="F44" s="245"/>
      <c r="G44" s="246"/>
    </row>
    <row r="45" spans="1:7" ht="17.25">
      <c r="B45" s="107" t="s">
        <v>33</v>
      </c>
      <c r="C45" s="108">
        <v>1190</v>
      </c>
      <c r="D45" s="244" t="s">
        <v>41</v>
      </c>
      <c r="E45" s="245"/>
      <c r="F45" s="245"/>
      <c r="G45" s="246"/>
    </row>
    <row r="46" spans="1:7" ht="17.25">
      <c r="B46" s="107" t="s">
        <v>23</v>
      </c>
      <c r="C46" s="108">
        <v>11005</v>
      </c>
      <c r="D46" s="181" t="s">
        <v>85</v>
      </c>
      <c r="E46" s="181" t="s">
        <v>86</v>
      </c>
      <c r="F46" s="181" t="s">
        <v>61</v>
      </c>
      <c r="G46" s="181" t="s">
        <v>35</v>
      </c>
    </row>
    <row r="47" spans="1:7" ht="86.25">
      <c r="B47" s="107" t="s">
        <v>24</v>
      </c>
      <c r="C47" s="108" t="s">
        <v>102</v>
      </c>
      <c r="D47" s="182"/>
      <c r="E47" s="182"/>
      <c r="F47" s="182"/>
      <c r="G47" s="182"/>
    </row>
    <row r="48" spans="1:7" ht="51.75">
      <c r="B48" s="107" t="s">
        <v>25</v>
      </c>
      <c r="C48" s="108" t="s">
        <v>101</v>
      </c>
      <c r="D48" s="182"/>
      <c r="E48" s="182"/>
      <c r="F48" s="182"/>
      <c r="G48" s="182"/>
    </row>
    <row r="49" spans="2:7" ht="17.25">
      <c r="B49" s="107" t="s">
        <v>26</v>
      </c>
      <c r="C49" s="108" t="s">
        <v>47</v>
      </c>
      <c r="D49" s="182"/>
      <c r="E49" s="182"/>
      <c r="F49" s="182"/>
      <c r="G49" s="182"/>
    </row>
    <row r="50" spans="2:7" ht="34.5">
      <c r="B50" s="107" t="s">
        <v>104</v>
      </c>
      <c r="C50" s="108" t="s">
        <v>81</v>
      </c>
      <c r="D50" s="183"/>
      <c r="E50" s="183"/>
      <c r="F50" s="183"/>
      <c r="G50" s="183"/>
    </row>
    <row r="51" spans="2:7" ht="17.25">
      <c r="B51" s="171" t="s">
        <v>27</v>
      </c>
      <c r="C51" s="171"/>
      <c r="D51" s="133"/>
      <c r="E51" s="133"/>
      <c r="F51" s="107"/>
      <c r="G51" s="107"/>
    </row>
    <row r="52" spans="2:7" ht="17.25" customHeight="1">
      <c r="B52" s="242" t="s">
        <v>105</v>
      </c>
      <c r="C52" s="242"/>
      <c r="D52" s="128"/>
      <c r="E52" s="128">
        <v>25</v>
      </c>
      <c r="F52" s="128">
        <v>45</v>
      </c>
      <c r="G52" s="128">
        <v>55</v>
      </c>
    </row>
    <row r="53" spans="2:7" ht="17.25">
      <c r="B53" s="242" t="s">
        <v>109</v>
      </c>
      <c r="C53" s="242"/>
      <c r="D53" s="128"/>
      <c r="E53" s="128">
        <v>100</v>
      </c>
      <c r="F53" s="128">
        <v>200</v>
      </c>
      <c r="G53" s="128">
        <v>250</v>
      </c>
    </row>
    <row r="54" spans="2:7" ht="17.25">
      <c r="B54" s="240" t="s">
        <v>110</v>
      </c>
      <c r="C54" s="241"/>
      <c r="D54" s="128"/>
      <c r="E54" s="128">
        <v>2</v>
      </c>
      <c r="F54" s="128">
        <v>4</v>
      </c>
      <c r="G54" s="128">
        <v>5</v>
      </c>
    </row>
    <row r="55" spans="2:7" ht="17.25" customHeight="1">
      <c r="B55" s="242" t="s">
        <v>106</v>
      </c>
      <c r="C55" s="242"/>
      <c r="D55" s="128"/>
      <c r="E55" s="128">
        <v>6</v>
      </c>
      <c r="F55" s="128">
        <v>9</v>
      </c>
      <c r="G55" s="128">
        <v>12</v>
      </c>
    </row>
    <row r="56" spans="2:7" ht="17.25" customHeight="1">
      <c r="B56" s="242" t="s">
        <v>107</v>
      </c>
      <c r="C56" s="242"/>
      <c r="D56" s="128"/>
      <c r="E56" s="128">
        <v>3</v>
      </c>
      <c r="F56" s="128">
        <v>7</v>
      </c>
      <c r="G56" s="128">
        <v>8</v>
      </c>
    </row>
    <row r="57" spans="2:7" ht="17.25" customHeight="1">
      <c r="B57" s="242" t="s">
        <v>118</v>
      </c>
      <c r="C57" s="242"/>
      <c r="D57" s="128"/>
      <c r="E57" s="128"/>
      <c r="F57" s="128"/>
      <c r="G57" s="128">
        <v>1</v>
      </c>
    </row>
    <row r="58" spans="2:7" ht="17.25" customHeight="1">
      <c r="B58" s="242" t="s">
        <v>108</v>
      </c>
      <c r="C58" s="242"/>
      <c r="D58" s="128"/>
      <c r="E58" s="128">
        <v>2000</v>
      </c>
      <c r="F58" s="128">
        <v>2000</v>
      </c>
      <c r="G58" s="128">
        <v>2000</v>
      </c>
    </row>
    <row r="59" spans="2:7" ht="17.25" customHeight="1">
      <c r="B59" s="240" t="s">
        <v>119</v>
      </c>
      <c r="C59" s="241"/>
      <c r="D59" s="128"/>
      <c r="E59" s="128"/>
      <c r="F59" s="128"/>
      <c r="G59" s="141">
        <v>10</v>
      </c>
    </row>
    <row r="60" spans="2:7" ht="17.25" customHeight="1">
      <c r="B60" s="243" t="s">
        <v>34</v>
      </c>
      <c r="C60" s="243"/>
      <c r="D60" s="135"/>
      <c r="E60" s="130">
        <v>102041</v>
      </c>
      <c r="F60" s="130">
        <v>216671.5</v>
      </c>
      <c r="G60" s="130">
        <v>298171.8</v>
      </c>
    </row>
  </sheetData>
  <mergeCells count="49">
    <mergeCell ref="B28:C28"/>
    <mergeCell ref="B29:C29"/>
    <mergeCell ref="D16:G16"/>
    <mergeCell ref="F2:G2"/>
    <mergeCell ref="D17:D21"/>
    <mergeCell ref="E17:E21"/>
    <mergeCell ref="F17:F21"/>
    <mergeCell ref="G17:G21"/>
    <mergeCell ref="B25:C25"/>
    <mergeCell ref="F1:G1"/>
    <mergeCell ref="A5:G5"/>
    <mergeCell ref="B31:C31"/>
    <mergeCell ref="B22:C22"/>
    <mergeCell ref="A6:C6"/>
    <mergeCell ref="A8:C8"/>
    <mergeCell ref="C11:G11"/>
    <mergeCell ref="C12:G12"/>
    <mergeCell ref="B14:G14"/>
    <mergeCell ref="D15:G15"/>
    <mergeCell ref="C13:G13"/>
    <mergeCell ref="B23:C23"/>
    <mergeCell ref="B24:C24"/>
    <mergeCell ref="F3:G3"/>
    <mergeCell ref="B26:C26"/>
    <mergeCell ref="B27:C27"/>
    <mergeCell ref="E46:E50"/>
    <mergeCell ref="F46:F50"/>
    <mergeCell ref="G46:G50"/>
    <mergeCell ref="A34:G34"/>
    <mergeCell ref="A35:C35"/>
    <mergeCell ref="A37:C37"/>
    <mergeCell ref="C40:G40"/>
    <mergeCell ref="C41:G41"/>
    <mergeCell ref="B30:C30"/>
    <mergeCell ref="B56:C56"/>
    <mergeCell ref="B57:C57"/>
    <mergeCell ref="B58:C58"/>
    <mergeCell ref="B60:C60"/>
    <mergeCell ref="B59:C59"/>
    <mergeCell ref="B51:C51"/>
    <mergeCell ref="B52:C52"/>
    <mergeCell ref="B53:C53"/>
    <mergeCell ref="B54:C54"/>
    <mergeCell ref="B55:C55"/>
    <mergeCell ref="C42:G42"/>
    <mergeCell ref="B43:G43"/>
    <mergeCell ref="D44:G44"/>
    <mergeCell ref="D45:G45"/>
    <mergeCell ref="D46:D50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havelvac1</vt:lpstr>
      <vt:lpstr>havelvac2</vt:lpstr>
      <vt:lpstr>havelvac3</vt:lpstr>
      <vt:lpstr>havelvac4</vt:lpstr>
      <vt:lpstr>havelvac5</vt:lpstr>
      <vt:lpstr>havelvac6</vt:lpstr>
      <vt:lpstr>havelvac7</vt:lpstr>
      <vt:lpstr>havelvac4!Print_Area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https://mul2.gov.am/tasks/582061/oneclick/Havelvacner GIZ.xlsx?token=a796bd487b4293434278ef216aba26ef</cp:keywords>
  <cp:lastModifiedBy>Liana Chanakhchyan</cp:lastModifiedBy>
  <cp:lastPrinted>2022-03-01T08:08:13Z</cp:lastPrinted>
  <dcterms:created xsi:type="dcterms:W3CDTF">2019-11-07T07:37:19Z</dcterms:created>
  <dcterms:modified xsi:type="dcterms:W3CDTF">2022-03-14T12:56:11Z</dcterms:modified>
</cp:coreProperties>
</file>