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5075" windowHeight="11700"/>
  </bookViews>
  <sheets>
    <sheet name="1" sheetId="46" r:id="rId1"/>
    <sheet name="2" sheetId="26" r:id="rId2"/>
    <sheet name="3" sheetId="27" r:id="rId3"/>
    <sheet name="4" sheetId="38" r:id="rId4"/>
  </sheets>
  <externalReferences>
    <externalReference r:id="rId5"/>
  </externalReferences>
  <definedNames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_xlnm.Print_Titles" localSheetId="1">'2'!$7:$8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45621"/>
</workbook>
</file>

<file path=xl/calcChain.xml><?xml version="1.0" encoding="utf-8"?>
<calcChain xmlns="http://schemas.openxmlformats.org/spreadsheetml/2006/main">
  <c r="F101" i="46" l="1"/>
  <c r="G101" i="46"/>
  <c r="E101" i="46"/>
  <c r="D109" i="46" l="1"/>
  <c r="G85" i="26" s="1"/>
  <c r="C188" i="38" s="1"/>
  <c r="F109" i="46"/>
  <c r="I85" i="26" s="1"/>
  <c r="E109" i="46"/>
  <c r="H85" i="26" s="1"/>
  <c r="D101" i="46"/>
  <c r="D97" i="46"/>
  <c r="D88" i="46"/>
  <c r="G64" i="26" s="1"/>
  <c r="E88" i="46"/>
  <c r="H64" i="26" s="1"/>
  <c r="D127" i="38" s="1"/>
  <c r="G88" i="46"/>
  <c r="J64" i="26" s="1"/>
  <c r="F88" i="46"/>
  <c r="I64" i="26" s="1"/>
  <c r="D81" i="46"/>
  <c r="E55" i="46"/>
  <c r="H43" i="26" s="1"/>
  <c r="H45" i="26" s="1"/>
  <c r="H46" i="26" s="1"/>
  <c r="H47" i="26" s="1"/>
  <c r="H48" i="26" s="1"/>
  <c r="H49" i="26" s="1"/>
  <c r="F55" i="46"/>
  <c r="I43" i="26" s="1"/>
  <c r="I45" i="26" s="1"/>
  <c r="I46" i="26" s="1"/>
  <c r="I47" i="26" s="1"/>
  <c r="I48" i="26" s="1"/>
  <c r="I49" i="26" s="1"/>
  <c r="G55" i="46"/>
  <c r="J43" i="26" s="1"/>
  <c r="J45" i="26" s="1"/>
  <c r="J46" i="26" s="1"/>
  <c r="J47" i="26" s="1"/>
  <c r="J48" i="26" s="1"/>
  <c r="J49" i="26" s="1"/>
  <c r="D55" i="46"/>
  <c r="G43" i="26" s="1"/>
  <c r="E20" i="46"/>
  <c r="F20" i="46"/>
  <c r="G20" i="46"/>
  <c r="D20" i="46"/>
  <c r="C127" i="38" l="1"/>
  <c r="G66" i="26"/>
  <c r="G67" i="26" s="1"/>
  <c r="D188" i="38"/>
  <c r="H87" i="26"/>
  <c r="H88" i="26" s="1"/>
  <c r="H89" i="26" s="1"/>
  <c r="H90" i="26" s="1"/>
  <c r="H91" i="26" s="1"/>
  <c r="E188" i="38"/>
  <c r="I87" i="26"/>
  <c r="I88" i="26" s="1"/>
  <c r="I89" i="26" s="1"/>
  <c r="I90" i="26" s="1"/>
  <c r="I91" i="26" s="1"/>
  <c r="F127" i="38"/>
  <c r="J66" i="26"/>
  <c r="E127" i="38"/>
  <c r="I66" i="26"/>
  <c r="I67" i="26" s="1"/>
  <c r="G87" i="26"/>
  <c r="G88" i="26" s="1"/>
  <c r="G89" i="26" s="1"/>
  <c r="G90" i="26" s="1"/>
  <c r="G91" i="26" s="1"/>
  <c r="G45" i="26"/>
  <c r="G46" i="26" s="1"/>
  <c r="G47" i="26" s="1"/>
  <c r="G48" i="26" s="1"/>
  <c r="G49" i="26" s="1"/>
  <c r="C66" i="38"/>
  <c r="D66" i="38" s="1"/>
  <c r="E66" i="38" s="1"/>
  <c r="F66" i="38" s="1"/>
  <c r="H66" i="26"/>
  <c r="G68" i="26"/>
  <c r="G69" i="26" s="1"/>
  <c r="G70" i="26" s="1"/>
  <c r="G109" i="46"/>
  <c r="D64" i="46"/>
  <c r="J85" i="26" l="1"/>
  <c r="I68" i="26"/>
  <c r="I69" i="26" s="1"/>
  <c r="I70" i="26" s="1"/>
  <c r="H67" i="26"/>
  <c r="H68" i="26"/>
  <c r="H69" i="26" s="1"/>
  <c r="H70" i="26" s="1"/>
  <c r="J68" i="26"/>
  <c r="J69" i="26" s="1"/>
  <c r="J70" i="26" s="1"/>
  <c r="J67" i="26"/>
  <c r="E15" i="46"/>
  <c r="E13" i="46" s="1"/>
  <c r="E11" i="46" s="1"/>
  <c r="E9" i="46" s="1"/>
  <c r="F15" i="46"/>
  <c r="F13" i="46" s="1"/>
  <c r="F11" i="46" s="1"/>
  <c r="F9" i="46" s="1"/>
  <c r="G15" i="46"/>
  <c r="G13" i="46" s="1"/>
  <c r="G11" i="46" s="1"/>
  <c r="G9" i="46" s="1"/>
  <c r="F188" i="38" l="1"/>
  <c r="J87" i="26"/>
  <c r="J88" i="26" s="1"/>
  <c r="J89" i="26" s="1"/>
  <c r="J90" i="26" s="1"/>
  <c r="J91" i="26" s="1"/>
  <c r="I35" i="26"/>
  <c r="C25" i="38"/>
  <c r="G35" i="26"/>
  <c r="H35" i="26"/>
  <c r="J35" i="26"/>
  <c r="J84" i="26"/>
  <c r="J83" i="26" s="1"/>
  <c r="J82" i="26" s="1"/>
  <c r="J81" i="26" s="1"/>
  <c r="J80" i="26" s="1"/>
  <c r="E168" i="38"/>
  <c r="D168" i="38"/>
  <c r="E81" i="46"/>
  <c r="F81" i="46"/>
  <c r="G81" i="46"/>
  <c r="G34" i="26" l="1"/>
  <c r="G29" i="26"/>
  <c r="G32" i="26"/>
  <c r="G33" i="26"/>
  <c r="G31" i="26"/>
  <c r="J29" i="26"/>
  <c r="J34" i="26"/>
  <c r="J33" i="26" s="1"/>
  <c r="H29" i="26"/>
  <c r="H34" i="26"/>
  <c r="H32" i="26"/>
  <c r="H33" i="26"/>
  <c r="H31" i="26"/>
  <c r="I29" i="26"/>
  <c r="I34" i="26"/>
  <c r="I33" i="26" s="1"/>
  <c r="C168" i="38"/>
  <c r="G78" i="26"/>
  <c r="G84" i="26"/>
  <c r="G83" i="26" s="1"/>
  <c r="G82" i="26" s="1"/>
  <c r="G81" i="26" s="1"/>
  <c r="G80" i="26" s="1"/>
  <c r="H78" i="26"/>
  <c r="H84" i="26"/>
  <c r="H83" i="26" s="1"/>
  <c r="H82" i="26" s="1"/>
  <c r="H81" i="26" s="1"/>
  <c r="H80" i="26" s="1"/>
  <c r="F168" i="38"/>
  <c r="I78" i="26"/>
  <c r="I84" i="26"/>
  <c r="I83" i="26" s="1"/>
  <c r="I82" i="26" s="1"/>
  <c r="I81" i="26" s="1"/>
  <c r="I80" i="26" s="1"/>
  <c r="J78" i="26"/>
  <c r="I31" i="26" l="1"/>
  <c r="I32" i="26"/>
  <c r="J32" i="26"/>
  <c r="J31" i="26"/>
  <c r="E97" i="46"/>
  <c r="H77" i="26" s="1"/>
  <c r="H76" i="26" s="1"/>
  <c r="H75" i="26" s="1"/>
  <c r="H74" i="26" s="1"/>
  <c r="H73" i="26" s="1"/>
  <c r="F97" i="46"/>
  <c r="E147" i="38" s="1"/>
  <c r="G97" i="46"/>
  <c r="F147" i="38" s="1"/>
  <c r="C147" i="38"/>
  <c r="H57" i="26"/>
  <c r="H59" i="26" s="1"/>
  <c r="H60" i="26" s="1"/>
  <c r="H61" i="26" s="1"/>
  <c r="H62" i="26" s="1"/>
  <c r="H63" i="26" s="1"/>
  <c r="E107" i="38"/>
  <c r="F107" i="38"/>
  <c r="C107" i="38"/>
  <c r="G57" i="26" l="1"/>
  <c r="G59" i="26" s="1"/>
  <c r="G71" i="26"/>
  <c r="G77" i="26"/>
  <c r="G76" i="26" s="1"/>
  <c r="G75" i="26" s="1"/>
  <c r="G74" i="26" s="1"/>
  <c r="G73" i="26" s="1"/>
  <c r="D107" i="38"/>
  <c r="D147" i="38"/>
  <c r="H71" i="26"/>
  <c r="E33" i="46"/>
  <c r="F33" i="46"/>
  <c r="G33" i="46"/>
  <c r="D33" i="46"/>
  <c r="D19" i="46" s="1"/>
  <c r="C46" i="38" l="1"/>
  <c r="G60" i="26"/>
  <c r="G61" i="26" s="1"/>
  <c r="G62" i="26" s="1"/>
  <c r="G63" i="26" s="1"/>
  <c r="D46" i="38" l="1"/>
  <c r="E46" i="38" s="1"/>
  <c r="F46" i="38" s="1"/>
  <c r="H36" i="26"/>
  <c r="I36" i="26"/>
  <c r="J36" i="26"/>
  <c r="G42" i="26" l="1"/>
  <c r="I42" i="26"/>
  <c r="I41" i="26" s="1"/>
  <c r="I40" i="26" s="1"/>
  <c r="G36" i="26"/>
  <c r="D25" i="38" s="1"/>
  <c r="H42" i="26"/>
  <c r="J42" i="26"/>
  <c r="J41" i="26" s="1"/>
  <c r="J40" i="26" s="1"/>
  <c r="C22" i="27"/>
  <c r="D22" i="27"/>
  <c r="E25" i="38" l="1"/>
  <c r="H41" i="26"/>
  <c r="H38" i="26"/>
  <c r="H40" i="26"/>
  <c r="H39" i="26"/>
  <c r="I39" i="26"/>
  <c r="I38" i="26"/>
  <c r="J39" i="26"/>
  <c r="J38" i="26"/>
  <c r="G41" i="26"/>
  <c r="G38" i="26"/>
  <c r="G39" i="26"/>
  <c r="G40" i="26"/>
  <c r="J57" i="26"/>
  <c r="J59" i="26" s="1"/>
  <c r="J60" i="26" s="1"/>
  <c r="J61" i="26" s="1"/>
  <c r="J62" i="26" s="1"/>
  <c r="J63" i="26" s="1"/>
  <c r="I57" i="26"/>
  <c r="I59" i="26" s="1"/>
  <c r="I60" i="26" s="1"/>
  <c r="I61" i="26" s="1"/>
  <c r="I62" i="26" s="1"/>
  <c r="I63" i="26" s="1"/>
  <c r="F25" i="38" l="1"/>
  <c r="I77" i="26"/>
  <c r="I76" i="26" s="1"/>
  <c r="I75" i="26" s="1"/>
  <c r="J77" i="26"/>
  <c r="J76" i="26" s="1"/>
  <c r="J75" i="26" s="1"/>
  <c r="I74" i="26" l="1"/>
  <c r="I73" i="26"/>
  <c r="I71" i="26" s="1"/>
  <c r="J73" i="26"/>
  <c r="J71" i="26" s="1"/>
  <c r="J74" i="26"/>
  <c r="F64" i="46" l="1"/>
  <c r="F19" i="46" s="1"/>
  <c r="G64" i="46"/>
  <c r="G19" i="46" s="1"/>
  <c r="J28" i="26" l="1"/>
  <c r="J22" i="26"/>
  <c r="J50" i="26"/>
  <c r="J56" i="26"/>
  <c r="J55" i="26" s="1"/>
  <c r="J54" i="26" s="1"/>
  <c r="I50" i="26"/>
  <c r="I56" i="26"/>
  <c r="I55" i="26" s="1"/>
  <c r="I54" i="26" s="1"/>
  <c r="J18" i="26" l="1"/>
  <c r="J16" i="26" s="1"/>
  <c r="J14" i="26" s="1"/>
  <c r="J12" i="26" s="1"/>
  <c r="J10" i="26" s="1"/>
  <c r="J9" i="26" s="1"/>
  <c r="I22" i="26"/>
  <c r="J24" i="26"/>
  <c r="J25" i="26" s="1"/>
  <c r="J26" i="26" s="1"/>
  <c r="I28" i="26"/>
  <c r="I53" i="26"/>
  <c r="I52" i="26"/>
  <c r="J53" i="26"/>
  <c r="J52" i="26"/>
  <c r="I18" i="26" l="1"/>
  <c r="I16" i="26" s="1"/>
  <c r="I14" i="26" s="1"/>
  <c r="I12" i="26" s="1"/>
  <c r="I10" i="26" s="1"/>
  <c r="I9" i="26" s="1"/>
  <c r="E64" i="46" l="1"/>
  <c r="E19" i="46" s="1"/>
  <c r="H50" i="26" l="1"/>
  <c r="G50" i="26"/>
  <c r="G52" i="26" s="1"/>
  <c r="D15" i="46"/>
  <c r="D13" i="46" s="1"/>
  <c r="D11" i="46" s="1"/>
  <c r="D9" i="46" s="1"/>
  <c r="G56" i="26"/>
  <c r="H56" i="26"/>
  <c r="C86" i="38" l="1"/>
  <c r="C208" i="38" s="1"/>
  <c r="H28" i="26"/>
  <c r="I24" i="26"/>
  <c r="I25" i="26" s="1"/>
  <c r="I26" i="26" s="1"/>
  <c r="H52" i="26"/>
  <c r="H55" i="26"/>
  <c r="H53" i="26"/>
  <c r="H54" i="26"/>
  <c r="G22" i="26"/>
  <c r="H24" i="26"/>
  <c r="H25" i="26" s="1"/>
  <c r="H26" i="26" s="1"/>
  <c r="G28" i="26"/>
  <c r="G26" i="26" s="1"/>
  <c r="G25" i="26" s="1"/>
  <c r="G24" i="26" s="1"/>
  <c r="G53" i="26"/>
  <c r="G55" i="26" s="1"/>
  <c r="G54" i="26"/>
  <c r="D86" i="38" l="1"/>
  <c r="D208" i="38" s="1"/>
  <c r="H22" i="26"/>
  <c r="G18" i="26"/>
  <c r="G16" i="26" s="1"/>
  <c r="G14" i="26" s="1"/>
  <c r="G12" i="26" s="1"/>
  <c r="G10" i="26" s="1"/>
  <c r="G9" i="26" s="1"/>
  <c r="E86" i="38" l="1"/>
  <c r="E208" i="38" s="1"/>
  <c r="H18" i="26"/>
  <c r="H16" i="26" s="1"/>
  <c r="H14" i="26" s="1"/>
  <c r="H12" i="26" s="1"/>
  <c r="H10" i="26" s="1"/>
  <c r="H9" i="26" s="1"/>
  <c r="F86" i="38" l="1"/>
  <c r="F208" i="38" s="1"/>
</calcChain>
</file>

<file path=xl/sharedStrings.xml><?xml version="1.0" encoding="utf-8"?>
<sst xmlns="http://schemas.openxmlformats.org/spreadsheetml/2006/main" count="541" uniqueCount="195">
  <si>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</si>
  <si>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</si>
  <si>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</si>
  <si>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</si>
  <si>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</si>
  <si>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</si>
  <si>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</si>
  <si>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</si>
  <si>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</si>
  <si>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</si>
  <si>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</si>
  <si>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</si>
  <si>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</si>
  <si>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</si>
  <si>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</si>
  <si>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</si>
  <si>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</si>
  <si>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</si>
  <si>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</si>
  <si>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</si>
  <si>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Ցուցանիշների փոփոխությունները     
      (ավելացումները նշված են դրական նշանով իսկ նվազեցումները` փակագծերում)</t>
  </si>
  <si>
    <t>ՀՀ տարածքային կառավարման և ենթակառուցվածքների նախարարություն</t>
  </si>
  <si>
    <t>Ինն ամիս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</si>
  <si>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</si>
  <si>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</si>
  <si>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</si>
  <si>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</si>
  <si>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</si>
  <si>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</si>
  <si>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</si>
  <si>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</si>
  <si>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</si>
  <si>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</si>
  <si>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</si>
  <si>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</si>
  <si>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</si>
  <si>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Ծրագրի դասիչը </t>
  </si>
  <si>
    <t xml:space="preserve"> 1212 </t>
  </si>
  <si>
    <t xml:space="preserve"> Տարածքային զարգացում </t>
  </si>
  <si>
    <t xml:space="preserve"> 12007 </t>
  </si>
  <si>
    <t xml:space="preserve"> Միջոցառման տեսակը` </t>
  </si>
  <si>
    <t xml:space="preserve"> Տրանսֆերտների տրամադրում </t>
  </si>
  <si>
    <t xml:space="preserve"> Միջոցառումն իրականացնողի անվանումը </t>
  </si>
  <si>
    <t xml:space="preserve"> ՀՀ համայնքներ </t>
  </si>
  <si>
    <t xml:space="preserve"> Միջոցառման վրա կատարվող ծախսը (հազար դրամ) 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</si>
  <si>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</si>
  <si>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</si>
  <si>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>-------------- ի № ---- -Ն որոշման</t>
  </si>
  <si>
    <t xml:space="preserve">                                                                                                                               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</si>
  <si>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</si>
  <si>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</si>
  <si>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</si>
  <si>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Ծրագիր</t>
  </si>
  <si>
    <t xml:space="preserve"> Միջոցառում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</si>
  <si>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</si>
  <si>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</si>
  <si>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</si>
  <si>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</si>
  <si>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</si>
  <si>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 xml:space="preserve"> ՀՀ համայնքների թիվ, հատ </t>
  </si>
  <si>
    <t xml:space="preserve"> ՄԱՍ 1. ՊԵՏԱԿԱՆ ՄԱՐՄՆԻ ԳԾՈՎ ԱՐԴՅՈՒՆՔԱՅԻՆ (ԿԱՏԱՐՈՂԱԿԱՆ) ՑՈՒՑԱՆԻՇՆԵՐԸ </t>
  </si>
  <si>
    <t xml:space="preserve"> Կապիտալ սուբվենցիաներ համայնքներին</t>
  </si>
  <si>
    <t xml:space="preserve"> այդ թվում`</t>
  </si>
  <si>
    <t>ՀՀ կառավարություն</t>
  </si>
  <si>
    <t>Ցուցանիշների փոփոխությունները (ավելացումները նշված են դրական նշանով)</t>
  </si>
  <si>
    <t>հազար դրամ</t>
  </si>
  <si>
    <t>Ցուցանիշների փոփոխությունները (նվազեցումները նշված են փակագծերում)</t>
  </si>
  <si>
    <t>ՀՀ Լոռու մարզպետարան</t>
  </si>
  <si>
    <t>ՀՀ Շիրակի մարզպետարան</t>
  </si>
  <si>
    <t xml:space="preserve"> ՀՀ Շիրակի մարզպետարան</t>
  </si>
  <si>
    <t xml:space="preserve"> ՀՀ Լոռու մարզպետարան</t>
  </si>
  <si>
    <t xml:space="preserve"> ՀՀ Լոռու մարզպետարան </t>
  </si>
  <si>
    <t xml:space="preserve"> ՀՀ Շիրակի մարզպետարան </t>
  </si>
  <si>
    <t>Հավելված  № 4</t>
  </si>
  <si>
    <t>Հավելված  № 3</t>
  </si>
  <si>
    <t>Հավելված  № 2</t>
  </si>
  <si>
    <t>Հավելված  № 1</t>
  </si>
  <si>
    <t>Առաջին եռամսյակ</t>
  </si>
  <si>
    <t>Առաջին կիսամյակ</t>
  </si>
  <si>
    <t>ՀՀ Արարատի մարզպետարան</t>
  </si>
  <si>
    <t>ՀՀ Գեղարքունիքի մարզպետարան</t>
  </si>
  <si>
    <t xml:space="preserve"> ՀՀ Արարատի  մարզպետարան</t>
  </si>
  <si>
    <t xml:space="preserve"> ՀՀ Գեղարքունիքի  մարզպետարան</t>
  </si>
  <si>
    <t xml:space="preserve"> ՀՀ Արարատի մարզպետարան </t>
  </si>
  <si>
    <t xml:space="preserve"> ՀՀ Գեղարքունիքի մարզպետարան </t>
  </si>
  <si>
    <t>ՀՀ կառավարության 2022 թվականի</t>
  </si>
  <si>
    <t xml:space="preserve"> «ՀԱՅԱՍՏԱՆԻ  ՀԱՆՐԱՊԵՏՈՒԹՅԱՆ 2022 ԹՎԱԿԱՆԻ  ՊԵՏԱԿԱՆ ԲՅՈՒՋԵԻ ՄԱՍԻՆ» ՕՐԵՆՔԻ N 1 ՀԱՎԵԼՎԱԾԻ N 7  ԱՂՅՈՒՍԱԿՈՒՄ ԵՎ ՀԱՅԱՍՏԱՆԻ ՀԱՆՐԱՊԵՏՈՒԹՅԱՆ ԿԱՌԱՎԱՐՈՒԹՅԱՆ 2021 ԹՎԱԿԱՆԻ ԴԵԿՏԵՄԲԵՐԻ 23-Ի N 2121-Ն ՈՐՈՇՄԱՆ N 5 ՀԱՎԵԼՎԱԾԻ N 6 ԱՂՅՈՒՍԱԿՈՒՄ ԿԱՏԱՐՎՈՂ ՓՈՓՈԽՈՒԹՅՈՒՆԸ ԵՎ ԼՐԱՑՈՒՄՆԵՐԸ</t>
  </si>
  <si>
    <t>ՀԱՅԱՍՏԱՆԻ ՀԱՆՐԱՊԵՏՈՒԹՅԱՆ ԿԱՌԱՎԱՐՈՒԹՅԱՆ 2021 ԹՎԱԿԱՆԻ ԴԵԿՏԵՄԲԵՐԻ 23-Ի № 2121-Ն ՈՐՈՇՄԱՆ №№ 3 և 4 ՀԱՎԵԼՎԱԾՆԵՐՈՒՄ ԿԱՏԱՐՎՈՂ ՓՈՓՈԽՈՒԹՅՈՒՆՆԵՐԸ ԵՎ ԼՐԱՑՈՒՄՆԵՐԸ</t>
  </si>
  <si>
    <t>Ցուցանիշների փոփոխությունները     
      (ավելացումները նշված են դրական նշանով)</t>
  </si>
  <si>
    <t xml:space="preserve"> Աղյուսակ 9.1.55</t>
  </si>
  <si>
    <t xml:space="preserve"> Աղյուսակ 9.1.52</t>
  </si>
  <si>
    <t xml:space="preserve"> Աղյուսակ 9.1.49</t>
  </si>
  <si>
    <t>ՀՀ Սյունիքի մարզպետարան</t>
  </si>
  <si>
    <t xml:space="preserve"> ՀՀ Սյունիքի մարզպետարան</t>
  </si>
  <si>
    <t xml:space="preserve"> ՀՀ Սյունիքի մարզպետարան </t>
  </si>
  <si>
    <t>ՀՀ Արագածոտնի մարզպետարան</t>
  </si>
  <si>
    <t xml:space="preserve"> ՀՀ Արագածոտնի մարզպետարան</t>
  </si>
  <si>
    <t xml:space="preserve"> Աղյուսակ 9.1.50</t>
  </si>
  <si>
    <t xml:space="preserve"> Աղյուսակ 9.1.59</t>
  </si>
  <si>
    <t xml:space="preserve"> Աղյուսակ 9.1.56</t>
  </si>
  <si>
    <t xml:space="preserve"> Աղյուսակ 9.1.53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</si>
  <si>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GHEA Grapalat"/>
        <family val="3"/>
      </rPr>
      <t xml:space="preserve">ՀԱՅԱՍՏԱՆԻ ՀԱՆՐԱՊԵՏՈՒԹՅԱՆ ԿԱՌԱՎԱՐՈՒԹՅԱՆ 2021 ԹՎԱԿԱՆԻ ԴԵԿՏԵՄԲԵՐԻ 23-Ի № 2121-Ն ՈՐՈՇՄԱՆ № 9 ՀԱՎԵԼՎԱԾԻ № 9.7 ԱՂՅՈՒՍԱԿՈՒՄ ԿԱՏԱՐՎՈՂ ԼՐԱՑՈՒՄԸ </t>
    </r>
    <r>
      <rPr>
        <sz val="12"/>
        <color indexed="8"/>
        <rFont val="GHEA Grapalat"/>
        <family val="3"/>
      </rPr>
      <t xml:space="preserve">
 </t>
    </r>
  </si>
  <si>
    <t xml:space="preserve"> ՀՀ Արագածոտնի մարզպետարան </t>
  </si>
  <si>
    <t xml:space="preserve">ՀԱՅԱՍՏԱՆԻ ՀԱՆՐԱՊԵՏՈՒԹՅԱՆ ԿԱՌԱՎԱՐՈՒԹՅԱՆ  2021 ԹՎԱԿԱՆԻ ԴԵԿՏԵՄԲԵՐԻ 23-Ի № 2121-Ն ՈՐՈՇՄԱՆ № 9.1 ՀԱՎԵԼՎԱԾԻ № 9.1.49, 9.1.50, 9.1.52, 9.1.53, 9.1.55, 9.1.56 ԵՎ 9.1.59 ԱՂՅՈՒՍԱԿՆԵՐՈՒՄ ԿԱՏԱՐՎՈՂ ՓՈՓՈԽՈՒԹՅՈՒՆԸ ԵՎ ԼՐԱՑՈՒՄՆԵՐԸ </t>
  </si>
  <si>
    <t>Իրինդ համայնքի 1-ին, 5-րդ, 6-րդ, 7-րդ, 8-րդ, 9-րդ, 15-րդ, 18-րդ, 22-րդ, 23-րդ, 24-րդ փողոցների և 6-րդ փողոցի 1-ին փակուղու գազիֆիկացման աշխատանքներ</t>
  </si>
  <si>
    <t>Օշական համայնքի թիվ 2 խորքային հորի պոմպի և մղման խողովակաշարի վերականգնում</t>
  </si>
  <si>
    <t>Ոսկեհատ համայնքի խորքային հորի վերականգնում</t>
  </si>
  <si>
    <t>Մաստարա համայնքի 6-րդ փող 2-րդ փակուղու, 5-րդ փող․ 3-րդ նրբ․, 14-րդ փող 1-ին նրբ․, 12-րդ փող․, 4-րդ փող 1-ին նրբ լուսավորության ցանցի աշխատանքներ</t>
  </si>
  <si>
    <t>Նոր Եդեսիա համայնքի ջրամատակարարման արտաքին համակարգի վերակառուցում</t>
  </si>
  <si>
    <t>Ղազարավան համայնքում խմելու ջրագծի վերանորոգման 2-րդ փուլի աշխատանքներ</t>
  </si>
  <si>
    <t>Կարբի համայնքի ներհամայնքային փողոցների ասֆալտբետոնե ծածկույթի իրականացում և ասֆալտբետոնե ծածկույթի վերանորոգում</t>
  </si>
  <si>
    <t>Բյուրական համայնքի խմելու ջրի ջրագծի ցանցի հիմնանորոգում և քայքայված հատվածների փոխարինում</t>
  </si>
  <si>
    <t>Դավթաշեն համայնքի կարիքների համար վարչական շենքի /համայնքային կենտրոնի/ վերանորոգում</t>
  </si>
  <si>
    <t>Կոշ համայնք 16, 17, 19 փողոցների ասֆալտապատման աշխատանքներ</t>
  </si>
  <si>
    <t>Ծաղկահովիտ համայնքի ավտոկայանատեղիի հիմնանորոգման աշխատանքներ</t>
  </si>
  <si>
    <t>Բուրաստան համայնքի ոռոգման ջրագծի կառուցման և գործող ոռոգման ջրագծի վերակառուցման աշխատանքներ </t>
  </si>
  <si>
    <t>Գեղանիստ համայնքի ոռոգման համակարգի կառուցում</t>
  </si>
  <si>
    <t>Գեղանիստ համայնքի 4-րդ փողոցի ասֆալտապատման աշխատանքներ</t>
  </si>
  <si>
    <t>Բաղրամյան համայնքի ոռոգման ցանցի  վերակառուցում</t>
  </si>
  <si>
    <t>Լանջառ համայնքի խմելու ջրի մատակարարման աշխատանքներ</t>
  </si>
  <si>
    <t>Այնթապ համայնքի փողոցների հիմնանորոգման և հարթեցման աշխատանքներ 4կմ</t>
  </si>
  <si>
    <t>Վեդի քաղաքային համայնքի Արարատյան 36, 38, 40, 42, Գայի 5, 7, 9, և Կասյան 26/14, 26/15 ԲԲՇ-ների բակերի ասֆալտապատում և բարեկարգում</t>
  </si>
  <si>
    <t>Նորաբաց համայնքի Երևանյան փողոցի ասֆալտապատման աշխատանքներ</t>
  </si>
  <si>
    <t>Ոսկետափ համայնքի Մուսա Լեռան փողոցի ասֆալտապատում</t>
  </si>
  <si>
    <t>Արարատ քաղաքային համայնքի  զբոսայգու կապիտալ վերակառուցում</t>
  </si>
  <si>
    <t>Նորամարգ համայնքի մանկապարտեզի կարիքների համար   15,6 ԿՎՏ  արևային ֆոտովոլտային    կայանի կառուցում</t>
  </si>
  <si>
    <t xml:space="preserve">Դալար  համայնքի մանկապարտեզի 20 կվտ հզորությամբ  ֆոտովոլտային կայանի կառուցում   </t>
  </si>
  <si>
    <t>Աբովյան  համայնքի Աբովյան, Մայիսմեկյան և Մուրացան փողոցներից մինչև գերեզմանատուն, Գայի և Զարյան փողոցների մասնակի ասֆալտապատում</t>
  </si>
  <si>
    <t>Նորաբաց համայնքի փողոցների արտաքին լուսավորության ցանցի վերակառուցման և արդիականացման աշխատանքներ</t>
  </si>
  <si>
    <t>Լանջազատ  համայնքի Զ. Անդրանիկ, Ե. Չարենց, Վահագնի, Գ. Նժդեհ և Պ. Սևակ փողոցների արտաքին էլ  լուսավորության ցանցի կառուցման աշխատանքներ</t>
  </si>
  <si>
    <t xml:space="preserve">Զանգակատուն համայնքի կարիքների համար  ոռոգման ցանցի կառուցման աշխատանքներ </t>
  </si>
  <si>
    <t>Ռանչպար համայնքի գազիֆիկացում</t>
  </si>
  <si>
    <t>Հովտաշեն  համայնքի փողոցային լուսավորության իրականացման աշխատանքներ</t>
  </si>
  <si>
    <t>Բերքանուշ  համայնքի փողոցների բարեկարգում՝ գիշերային լուսավորության մոնտաժային աշխատանքներ</t>
  </si>
  <si>
    <t>Այնթապ համայնքի ներհամայնքային փողոցների լուսավորության անցկացման աշխատանքներ</t>
  </si>
  <si>
    <t>       Վարդենիկ համայնքի թիվ12 և Կ. Շահինյան փողոցների նորոգում՝ ասֆալտապատմամբ</t>
  </si>
  <si>
    <t>·    Մարտունի համայնքի Նարեկացի փողոցի երթևեկելի հատվածի ասֆալտապատում և մայթերի կառուցում</t>
  </si>
  <si>
    <t>Մարտունի համայնքի Վ․ Մամիկոնյան փողոցի մայթային հատվածի և հարակից տարածքի վերակառուցում</t>
  </si>
  <si>
    <t>Վարդենիկ համայնքի թիվ 2,5,12 և Կ․ Շահինյան փողոցների ոռոգման առուների կառուցման աշխատանքներ</t>
  </si>
  <si>
    <t>Լճափ համայնքի Կենտրոնական 1-ին  փողոցի և Ազատամարտիկների փողոցի ասֆալտապատում</t>
  </si>
  <si>
    <t xml:space="preserve">Վաղաշեն համայնքի խմելու ջրի բաշխիչ ցանցի բարելավում և ջրաքանակի ավելացում </t>
  </si>
  <si>
    <t>Խաչաղբյուր համայնքի փողոցների  լուսավորության ցանցի կառուցում</t>
  </si>
  <si>
    <t>Խաչաղբյուր համայնքի ոռոգման ցանցի 
վերանորոգում և կառուցում</t>
  </si>
  <si>
    <t>Գանձակ համայնքի կենտրոնական հրապարակի 
բարեկարգում</t>
  </si>
  <si>
    <t>Նորատուս համայնքի համայնքապետարանի 
վարչական շենքի կառուցում</t>
  </si>
  <si>
    <t>Գեղամասար համայնքի Փոքր Մասրիկ գյուղի 
1 խորքային հորի և Տրետուք գյուղի ոռոգման ցանցի վերանորոգում</t>
  </si>
  <si>
    <t xml:space="preserve">Լճաշեն համայնքի ներհամայնքային փողոցների լուսավորության ցանցի ընդլայնում՝ </t>
  </si>
  <si>
    <t>ՀՀ Արմավիրի մարզպետարան</t>
  </si>
  <si>
    <t>         Տեղ համայնքի «Խոզնավար և Խնածախ բնակավայրերի ոռոգման ներքին ցանցի կառուցում և վերանորոգում»:</t>
  </si>
  <si>
    <t>·         Տաթև համայնքի «Շինուհայր բնակավայրի 23փող  ՆՈՒՀ-ի շենքի մի հատվածի  վերանորոգում»,</t>
  </si>
  <si>
    <t>Գորիս համայնքի Արզումանյան փողոցի  Սևյան նրբանցքի և Ավանգարդ 4-րդ փողոցի հիմնանորոգման աշխատանքներ</t>
  </si>
  <si>
    <t>Կապան համայնքի «Հասարակական շենքերի (արվեստի թանգարան, Ձորք թաղամասի ակումբ, գրադարան, ՔԿԱԳ գրասենյակ) նորոգում»</t>
  </si>
  <si>
    <t>Կապան համայնքի «Կապան քաղաքի թիվ 8 և Դավիթ Բեկ բնակավայրի ՆՈՒՀ-երի շենքերի վերանորոգում և Վարդավանք բնակավայրում այլընտրանքային ՆՈՒՀ-ի համար նախատեսվող շենքի վերանորոգում»</t>
  </si>
  <si>
    <t>Գորիս համայնքի Ակներ և Վերիշեն գյուղերի կարիքների Ակներ գյուղի Մթնաձոր
և «Բաբուռի քերծ» անվանյալ տարածքներում ջրհավաքների և սնուցող ջրագծի
կառուցում</t>
  </si>
  <si>
    <t>Խորոնք համայնքի Վ.Վարդանյան, Արարատյան, Թումանյան, Մանուկյան, Մանուկյան 1 փակ. Պ.Սևակ, Գ.Նժդեհի, Գայ և Տերյան փողոցների մասնակի արտաքին լուսավորության ցանցի կառուցում</t>
  </si>
  <si>
    <t>Հովտամեջ համայնքի Երևանյան փողոցի մայթերի  և Հ Բաղրամյան փողոցների բարեկարգում</t>
  </si>
  <si>
    <t>Արաքս (էջմ.) համայնքի մանկապարտեզի շենքի վերանորոգում</t>
  </si>
  <si>
    <t>Ջրառատ համայնքում Մեծամորի խճուղու հիմնանորոգում</t>
  </si>
  <si>
    <t>Բաղրամյան (էջմ․) համայնքի ջրամատակարարման բաշխիչ ցանց</t>
  </si>
  <si>
    <t>Մարգարա համայնքի փողոցների արտաքին լուսավորության  վերակառուցում և ընդլայնում</t>
  </si>
  <si>
    <t>Արտիմետ համայնքի ոռոգման ցանցի  կառուցում</t>
  </si>
  <si>
    <t xml:space="preserve">Քարաձոր համայնքի կիսակառույց ժամանցի կենտրոնի շենքի վերանորոգում </t>
  </si>
  <si>
    <t>Լեռնանցք համայնքի խմելու ջրագծի վերակառուցում/4-րդ, 5-րդ, 6-րդ և 7-րդ փողոցներ/</t>
  </si>
  <si>
    <t xml:space="preserve">Ստեփանավան քաղաքի Ե․ Չարենց 179, Մեղապարտ 8, Բաղրամյան 103, Բաղրամյան 172 ԲԲՇների տանիքների վերանորոգում </t>
  </si>
  <si>
    <t>ՀՀ Կոտայքի մարզպետարան</t>
  </si>
  <si>
    <t>Մեղրաձոր համայնքի Աղավնաձոր գյուղի 1-ին  և 2րդ փողոցների հիմնանորոգում</t>
  </si>
  <si>
    <t>Քանաքեռավան համայնքի գիշերային լուսավորության ցանցի ավելացում</t>
  </si>
  <si>
    <t>Քանաքեռավան համայնքի 9-րդ, 10-րդ փողոցների որոշ հատվածների ներփողոցայաին ջրագծերի և Արագիլ ԱՍԿթաղամասի կենտրոնական խմելու ջրատարի անցկացում</t>
  </si>
  <si>
    <t>Քասախ համայնքի փողոցների ասֆալտապատման աշխատանքներ</t>
  </si>
  <si>
    <t>Ծաղկաձոր համայնքի Փողոցային լուսավորության համակարգի վերատեղափոխում
և ավտոմատ պահուստային գծի տեղադրում</t>
  </si>
  <si>
    <t>Մեծ Մանթաշ համայնքի գիշերային լուսավորության ցանցի կառուցում և հին  մալուխների փոխարինում</t>
  </si>
  <si>
    <t>Մեծ Մանթաշ համայնքի մի շարք փողոցների գազիֆիկացում</t>
  </si>
  <si>
    <t>ՀՀ Վայոց ձորի մարզպետարան</t>
  </si>
  <si>
    <t>Զառիթափ համայնքի Խնձորուտ բնակավայրի "Լվիսի" աղբյուրների 5 և "Տերտեր" աղբյորների 1 և ջրագծի 1500գծմ հատվածի և Նոր Ազնաբերդ բնակավայրի  ջրագծի արտաքին ցանցի 700գծմ և 300գծմ ներքին ցանցի առանձին հատվածների կապիտալ վերանորոգում</t>
  </si>
  <si>
    <t>Արենի համայնքի Արենի բնակավայրում «Շեղ առու»/Դոլայի առու/ կոչվող ոռոգման գծի  1.4կմ երկարությամբ կիսախողովակների հատվածում պոլիէլիլենային D=315մմ խողովակներով ջրագծի կառուցում , Ելփին բնակավայրում «Տանձիկի առու»ոռոգման ջրատարի արտաքին ցանցի,Ելփին բնակավայրի ոռոգման համակարգի վերանորոգում,Խաչիկ բնակավայրում հիվանդանոցի թաղամասումոռոգման ջրագծի կառուցում,Չիվա բնակավայրում  «Քարուտ» կոչվող տարածքում ոռոգման ջրագծի  կառուցում</t>
  </si>
  <si>
    <t>Եղեգնաձոր համայնքի Միկոյան 22 բազմաբնակարան բնակելի շենքի տանիքի հիմնանորոգում</t>
  </si>
  <si>
    <t xml:space="preserve">Եղեգնաձոր համայնքի Ալավերդյան փողոցի 430մ,Անդրանիկի փողոցի 570մ, Արսենյան 210մ փողոցի  հատվածների լուսավորության ցանցի անցկացում </t>
  </si>
  <si>
    <t>Եղեգնաձոր համայնքի Կամո փողոցի/Երևանյան խճուղուց մինչև Անդրանիկի փողոց/  Ալավերդյան փողոցի նորոգում</t>
  </si>
  <si>
    <t xml:space="preserve"> ՀՀ Արմավիրի  մարզպետարան</t>
  </si>
  <si>
    <t xml:space="preserve"> ՀՀ Կոտայքի մարզպետարան</t>
  </si>
  <si>
    <t xml:space="preserve"> ՀՀ Վայոց ձորի մարզպետարան</t>
  </si>
  <si>
    <t xml:space="preserve"> Աղյուսակ 9.1.51</t>
  </si>
  <si>
    <t xml:space="preserve"> ՀՀ Արմավիրի մարզպետարան </t>
  </si>
  <si>
    <t xml:space="preserve"> Աղյուսակ 9.1.54</t>
  </si>
  <si>
    <t xml:space="preserve"> ՀՀ Կոտայքի մարզպետարան </t>
  </si>
  <si>
    <t xml:space="preserve"> Աղյուսակ 9.1.57</t>
  </si>
  <si>
    <t xml:space="preserve"> ՀՀ Վայոց ձորի մարզպետարան </t>
  </si>
  <si>
    <t>Գավառ համայնքի Գավառ քաղաքի Բուռնազյան փողոցի կապիտալ վերանորոգման աշխատանքներ</t>
  </si>
  <si>
    <t>Գավառ համայնքի Գավառի համայնքապետարանի վարչական շենքի, մշակույթի տան շենքի մարզադպրոցի շենքի տանիքներին արևային ֆոտովոլտային կայանների տեղադրում</t>
  </si>
  <si>
    <t>Խաչաղբյուր համայնքի ոռոգման ցանցի վերականգնման և կառուցման աշխատանքներ</t>
  </si>
  <si>
    <r>
      <t xml:space="preserve">Արենի համայնքի Արենի բնակավայրում Սուրբ </t>
    </r>
    <r>
      <rPr>
        <sz val="11"/>
        <rFont val="GHEA Grapalat"/>
        <family val="3"/>
      </rPr>
      <t>Հովհաննես աղբյուրի  4 կապտաժների և ջրհավաք ավազանի կառուցում, Չիվա բնակավայրի խմելու ջրագծերի վերակառուցում  , Խաչիկ բնակավայրում «Քառասուն աղբյուրներ» տարածքում խմելու ջրի 2 կապտաժների կառուցում և 3 կապտաժների մասնակի նորոգում</t>
    </r>
  </si>
  <si>
    <t>Մեղրաձոր համայնքի Աղավնաձոր բնակավայրի մանկապարտեզի գույքի ձեռքբերում</t>
  </si>
  <si>
    <t>Մեծավան համայնքի Միխայլովկա բնակավայրի ջրագծի ներքին ցանցի վերանորոգում</t>
  </si>
  <si>
    <t>Սպիտակ համայնքի 3 ԲԲՇ-ի /Ավետիսյան 17, Ալեք Մանուկյան 14, Թորոսյան 21/ էներգախնայողության և էներգաարդյունավետության բարձրացում</t>
  </si>
  <si>
    <t>Արամուս համայնքի 1-ին և 2-րդ փողոցների լուսավորության անցկացում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</si>
</sst>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_ * #,##0.00_)\ _€_ ;_ * \(#,##0.00\)\ _€_ ;_ * &quot;-&quot;??_)\ _€_ ;_ @_ "/>
    <numFmt numFmtId="166" formatCode="_ * #,##0.00_)_€_ ;_ * \(#,##0.00\)_€_ ;_ * &quot;-&quot;??_)_€_ ;_ @_ "/>
    <numFmt numFmtId="167" formatCode="_-* #,##0.00_р_._-;\-* #,##0.00_р_._-;_-* &quot;-&quot;??_р_._-;_-@_-"/>
    <numFmt numFmtId="168" formatCode="_-* #,##0.00_-;\-* #,##0.00_-;_-* &quot;-&quot;??_-;_-@_-"/>
    <numFmt numFmtId="169" formatCode="_-* #,##0.00\ _A_M_D_-;\-* #,##0.00\ _A_M_D_-;_-* &quot;-&quot;??\ _A_M_D_-;_-@_-"/>
    <numFmt numFmtId="170" formatCode="#,##0.0"/>
    <numFmt numFmtId="171" formatCode="#,##0.0_);\(#,##0.0\)"/>
    <numFmt numFmtId="172" formatCode="_-* #,##0.00\ _֏_-;\-* #,##0.00\ _֏_-;_-* &quot;-&quot;??\ _֏_-;_-@_-"/>
    <numFmt numFmtId="173" formatCode="_-* #,##0.00&quot;р.&quot;_-;\-* #,##0.00&quot;р.&quot;_-;_-* &quot;-&quot;??&quot;р.&quot;_-;_-@_-"/>
    <numFmt numFmtId="174" formatCode="_ * #,##0.00_)\ _ _ ;_ * \(#,##0.00\)\ _ _ ;_ * &quot;-&quot;??_)\ _ _ ;_ @_ "/>
    <numFmt numFmtId="175" formatCode="00"/>
    <numFmt numFmtId="176" formatCode="_(* #,##0.0_);_(* \(#,##0.0\);_(* &quot;-&quot;??_);_(@_)"/>
  </numFmts>
  <fonts count="12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rgb="FFFF0000"/>
      <name val="GHEA Grapalat"/>
      <family val="3"/>
    </font>
    <font>
      <sz val="12"/>
      <color rgb="FF000000"/>
      <name val="GHEA Grapalat"/>
      <family val="3"/>
    </font>
    <font>
      <sz val="12"/>
      <name val="GHEA Grapalat"/>
      <family val="3"/>
      <charset val="204"/>
    </font>
    <font>
      <sz val="12"/>
      <name val="Arial"/>
      <family val="2"/>
      <charset val="204"/>
    </font>
    <font>
      <sz val="12"/>
      <color theme="1"/>
      <name val="GHEA Grapalat"/>
      <family val="3"/>
      <charset val="204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b/>
      <sz val="12"/>
      <color indexed="8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  <font>
      <sz val="10"/>
      <name val="Arial"/>
      <family val="2"/>
    </font>
    <font>
      <sz val="11"/>
      <color rgb="FF000000"/>
      <name val="GHEA Grapalat"/>
      <family val="3"/>
    </font>
    <font>
      <sz val="1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4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20">
    <xf numFmtId="0" fontId="0" fillId="0" borderId="0"/>
    <xf numFmtId="0" fontId="4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/>
    <xf numFmtId="0" fontId="8" fillId="0" borderId="0"/>
    <xf numFmtId="0" fontId="4" fillId="0" borderId="0"/>
    <xf numFmtId="0" fontId="7" fillId="0" borderId="0"/>
    <xf numFmtId="0" fontId="25" fillId="0" borderId="0"/>
    <xf numFmtId="0" fontId="7" fillId="0" borderId="0"/>
    <xf numFmtId="0" fontId="27" fillId="0" borderId="0"/>
    <xf numFmtId="9" fontId="7" fillId="0" borderId="0" applyFont="0" applyFill="0" applyBorder="0" applyAlignment="0" applyProtection="0"/>
    <xf numFmtId="0" fontId="9" fillId="0" borderId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10" fillId="7" borderId="1" applyNumberFormat="0" applyAlignment="0" applyProtection="0"/>
    <xf numFmtId="0" fontId="11" fillId="20" borderId="8" applyNumberFormat="0" applyAlignment="0" applyProtection="0"/>
    <xf numFmtId="0" fontId="12" fillId="20" borderId="1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21" borderId="2" applyNumberFormat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4" fillId="23" borderId="7" applyNumberFormat="0" applyFont="0" applyAlignment="0" applyProtection="0"/>
    <xf numFmtId="0" fontId="22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8" fillId="0" borderId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5" borderId="0" applyNumberFormat="0" applyBorder="0" applyAlignment="0" applyProtection="0"/>
    <xf numFmtId="0" fontId="28" fillId="8" borderId="0" applyNumberFormat="0" applyBorder="0" applyAlignment="0" applyProtection="0"/>
    <xf numFmtId="0" fontId="28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9" borderId="0" applyNumberFormat="0" applyBorder="0" applyAlignment="0" applyProtection="0"/>
    <xf numFmtId="0" fontId="30" fillId="3" borderId="0" applyNumberFormat="0" applyBorder="0" applyAlignment="0" applyProtection="0"/>
    <xf numFmtId="0" fontId="31" fillId="20" borderId="1" applyNumberFormat="0" applyAlignment="0" applyProtection="0"/>
    <xf numFmtId="0" fontId="32" fillId="21" borderId="2" applyNumberFormat="0" applyAlignment="0" applyProtection="0"/>
    <xf numFmtId="168" fontId="45" fillId="0" borderId="0" applyFont="0" applyFill="0" applyBorder="0" applyAlignment="0" applyProtection="0"/>
    <xf numFmtId="167" fontId="8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4" borderId="0" applyNumberFormat="0" applyBorder="0" applyAlignment="0" applyProtection="0"/>
    <xf numFmtId="0" fontId="35" fillId="0" borderId="3" applyNumberFormat="0" applyFill="0" applyAlignment="0" applyProtection="0"/>
    <xf numFmtId="0" fontId="36" fillId="0" borderId="4" applyNumberFormat="0" applyFill="0" applyAlignment="0" applyProtection="0"/>
    <xf numFmtId="0" fontId="37" fillId="0" borderId="5" applyNumberFormat="0" applyFill="0" applyAlignment="0" applyProtection="0"/>
    <xf numFmtId="0" fontId="37" fillId="0" borderId="0" applyNumberFormat="0" applyFill="0" applyBorder="0" applyAlignment="0" applyProtection="0"/>
    <xf numFmtId="0" fontId="38" fillId="7" borderId="1" applyNumberFormat="0" applyAlignment="0" applyProtection="0"/>
    <xf numFmtId="0" fontId="39" fillId="0" borderId="6" applyNumberFormat="0" applyFill="0" applyAlignment="0" applyProtection="0"/>
    <xf numFmtId="0" fontId="40" fillId="22" borderId="0" applyNumberFormat="0" applyBorder="0" applyAlignment="0" applyProtection="0"/>
    <xf numFmtId="0" fontId="7" fillId="0" borderId="0"/>
    <xf numFmtId="0" fontId="8" fillId="0" borderId="0"/>
    <xf numFmtId="0" fontId="45" fillId="0" borderId="0"/>
    <xf numFmtId="0" fontId="8" fillId="0" borderId="0"/>
    <xf numFmtId="0" fontId="28" fillId="23" borderId="7" applyNumberFormat="0" applyFont="0" applyAlignment="0" applyProtection="0"/>
    <xf numFmtId="0" fontId="41" fillId="20" borderId="8" applyNumberFormat="0" applyAlignment="0" applyProtection="0"/>
    <xf numFmtId="0" fontId="42" fillId="0" borderId="0" applyNumberFormat="0" applyFill="0" applyBorder="0" applyAlignment="0" applyProtection="0"/>
    <xf numFmtId="0" fontId="43" fillId="0" borderId="9" applyNumberFormat="0" applyFill="0" applyAlignment="0" applyProtection="0"/>
    <xf numFmtId="0" fontId="44" fillId="0" borderId="0" applyNumberFormat="0" applyFill="0" applyBorder="0" applyAlignment="0" applyProtection="0"/>
    <xf numFmtId="0" fontId="48" fillId="0" borderId="0"/>
    <xf numFmtId="43" fontId="45" fillId="0" borderId="0" applyFont="0" applyFill="0" applyBorder="0" applyAlignment="0" applyProtection="0"/>
    <xf numFmtId="43" fontId="49" fillId="0" borderId="0" applyFill="0" applyBorder="0" applyProtection="0">
      <alignment horizontal="right" vertical="top"/>
    </xf>
    <xf numFmtId="0" fontId="51" fillId="22" borderId="0" applyNumberFormat="0" applyBorder="0" applyAlignment="0" applyProtection="0"/>
    <xf numFmtId="169" fontId="4" fillId="0" borderId="0" applyFont="0" applyFill="0" applyBorder="0" applyAlignment="0" applyProtection="0"/>
    <xf numFmtId="0" fontId="52" fillId="0" borderId="0"/>
    <xf numFmtId="0" fontId="53" fillId="0" borderId="0"/>
    <xf numFmtId="9" fontId="53" fillId="0" borderId="0" applyFont="0" applyFill="0" applyBorder="0" applyAlignment="0" applyProtection="0"/>
    <xf numFmtId="0" fontId="4" fillId="0" borderId="0"/>
    <xf numFmtId="0" fontId="54" fillId="0" borderId="0">
      <alignment horizontal="left" vertical="top" wrapText="1"/>
    </xf>
    <xf numFmtId="0" fontId="52" fillId="0" borderId="0"/>
    <xf numFmtId="166" fontId="52" fillId="0" borderId="0" applyFont="0" applyFill="0" applyBorder="0" applyAlignment="0" applyProtection="0"/>
    <xf numFmtId="0" fontId="49" fillId="0" borderId="0">
      <alignment horizontal="left" vertical="top" wrapText="1"/>
    </xf>
    <xf numFmtId="0" fontId="7" fillId="0" borderId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45" fillId="0" borderId="0"/>
    <xf numFmtId="0" fontId="55" fillId="0" borderId="0"/>
    <xf numFmtId="166" fontId="45" fillId="0" borderId="0" applyFont="0" applyFill="0" applyBorder="0" applyAlignment="0" applyProtection="0"/>
    <xf numFmtId="0" fontId="52" fillId="0" borderId="0"/>
    <xf numFmtId="166" fontId="56" fillId="0" borderId="0" applyFont="0" applyFill="0" applyBorder="0" applyAlignment="0" applyProtection="0"/>
    <xf numFmtId="0" fontId="57" fillId="33" borderId="0" applyNumberFormat="0" applyBorder="0" applyAlignment="0" applyProtection="0"/>
    <xf numFmtId="0" fontId="57" fillId="37" borderId="0" applyNumberFormat="0" applyBorder="0" applyAlignment="0" applyProtection="0"/>
    <xf numFmtId="0" fontId="57" fillId="41" borderId="0" applyNumberFormat="0" applyBorder="0" applyAlignment="0" applyProtection="0"/>
    <xf numFmtId="0" fontId="57" fillId="45" borderId="0" applyNumberFormat="0" applyBorder="0" applyAlignment="0" applyProtection="0"/>
    <xf numFmtId="0" fontId="57" fillId="49" borderId="0" applyNumberFormat="0" applyBorder="0" applyAlignment="0" applyProtection="0"/>
    <xf numFmtId="0" fontId="57" fillId="53" borderId="0" applyNumberFormat="0" applyBorder="0" applyAlignment="0" applyProtection="0"/>
    <xf numFmtId="0" fontId="57" fillId="34" borderId="0" applyNumberFormat="0" applyBorder="0" applyAlignment="0" applyProtection="0"/>
    <xf numFmtId="0" fontId="57" fillId="38" borderId="0" applyNumberFormat="0" applyBorder="0" applyAlignment="0" applyProtection="0"/>
    <xf numFmtId="0" fontId="57" fillId="42" borderId="0" applyNumberFormat="0" applyBorder="0" applyAlignment="0" applyProtection="0"/>
    <xf numFmtId="0" fontId="57" fillId="46" borderId="0" applyNumberFormat="0" applyBorder="0" applyAlignment="0" applyProtection="0"/>
    <xf numFmtId="0" fontId="57" fillId="50" borderId="0" applyNumberFormat="0" applyBorder="0" applyAlignment="0" applyProtection="0"/>
    <xf numFmtId="0" fontId="57" fillId="54" borderId="0" applyNumberFormat="0" applyBorder="0" applyAlignment="0" applyProtection="0"/>
    <xf numFmtId="0" fontId="58" fillId="35" borderId="0" applyNumberFormat="0" applyBorder="0" applyAlignment="0" applyProtection="0"/>
    <xf numFmtId="0" fontId="58" fillId="39" borderId="0" applyNumberFormat="0" applyBorder="0" applyAlignment="0" applyProtection="0"/>
    <xf numFmtId="0" fontId="58" fillId="43" borderId="0" applyNumberFormat="0" applyBorder="0" applyAlignment="0" applyProtection="0"/>
    <xf numFmtId="0" fontId="58" fillId="47" borderId="0" applyNumberFormat="0" applyBorder="0" applyAlignment="0" applyProtection="0"/>
    <xf numFmtId="0" fontId="58" fillId="51" borderId="0" applyNumberFormat="0" applyBorder="0" applyAlignment="0" applyProtection="0"/>
    <xf numFmtId="0" fontId="58" fillId="55" borderId="0" applyNumberFormat="0" applyBorder="0" applyAlignment="0" applyProtection="0"/>
    <xf numFmtId="0" fontId="58" fillId="32" borderId="0" applyNumberFormat="0" applyBorder="0" applyAlignment="0" applyProtection="0"/>
    <xf numFmtId="0" fontId="58" fillId="36" borderId="0" applyNumberFormat="0" applyBorder="0" applyAlignment="0" applyProtection="0"/>
    <xf numFmtId="0" fontId="58" fillId="40" borderId="0" applyNumberFormat="0" applyBorder="0" applyAlignment="0" applyProtection="0"/>
    <xf numFmtId="0" fontId="58" fillId="44" borderId="0" applyNumberFormat="0" applyBorder="0" applyAlignment="0" applyProtection="0"/>
    <xf numFmtId="0" fontId="58" fillId="48" borderId="0" applyNumberFormat="0" applyBorder="0" applyAlignment="0" applyProtection="0"/>
    <xf numFmtId="0" fontId="58" fillId="52" borderId="0" applyNumberFormat="0" applyBorder="0" applyAlignment="0" applyProtection="0"/>
    <xf numFmtId="0" fontId="59" fillId="26" borderId="0" applyNumberFormat="0" applyBorder="0" applyAlignment="0" applyProtection="0"/>
    <xf numFmtId="0" fontId="60" fillId="29" borderId="21" applyNumberFormat="0" applyAlignment="0" applyProtection="0"/>
    <xf numFmtId="0" fontId="61" fillId="30" borderId="24" applyNumberFormat="0" applyAlignment="0" applyProtection="0"/>
    <xf numFmtId="0" fontId="62" fillId="0" borderId="0" applyNumberFormat="0" applyFill="0" applyBorder="0" applyAlignment="0" applyProtection="0"/>
    <xf numFmtId="0" fontId="63" fillId="25" borderId="0" applyNumberFormat="0" applyBorder="0" applyAlignment="0" applyProtection="0"/>
    <xf numFmtId="0" fontId="64" fillId="0" borderId="18" applyNumberFormat="0" applyFill="0" applyAlignment="0" applyProtection="0"/>
    <xf numFmtId="0" fontId="65" fillId="0" borderId="19" applyNumberFormat="0" applyFill="0" applyAlignment="0" applyProtection="0"/>
    <xf numFmtId="0" fontId="66" fillId="0" borderId="20" applyNumberFormat="0" applyFill="0" applyAlignment="0" applyProtection="0"/>
    <xf numFmtId="0" fontId="66" fillId="0" borderId="0" applyNumberFormat="0" applyFill="0" applyBorder="0" applyAlignment="0" applyProtection="0"/>
    <xf numFmtId="0" fontId="67" fillId="28" borderId="21" applyNumberFormat="0" applyAlignment="0" applyProtection="0"/>
    <xf numFmtId="0" fontId="68" fillId="0" borderId="23" applyNumberFormat="0" applyFill="0" applyAlignment="0" applyProtection="0"/>
    <xf numFmtId="0" fontId="69" fillId="27" borderId="0" applyNumberFormat="0" applyBorder="0" applyAlignment="0" applyProtection="0"/>
    <xf numFmtId="0" fontId="70" fillId="0" borderId="0"/>
    <xf numFmtId="0" fontId="49" fillId="0" borderId="0">
      <alignment horizontal="left" vertical="top" wrapText="1"/>
    </xf>
    <xf numFmtId="0" fontId="4" fillId="0" borderId="0"/>
    <xf numFmtId="0" fontId="57" fillId="31" borderId="25" applyNumberFormat="0" applyFont="0" applyAlignment="0" applyProtection="0"/>
    <xf numFmtId="0" fontId="45" fillId="31" borderId="25" applyNumberFormat="0" applyFont="0" applyAlignment="0" applyProtection="0"/>
    <xf numFmtId="0" fontId="72" fillId="29" borderId="22" applyNumberFormat="0" applyAlignment="0" applyProtection="0"/>
    <xf numFmtId="9" fontId="53" fillId="0" borderId="0" applyFont="0" applyFill="0" applyBorder="0" applyAlignment="0" applyProtection="0"/>
    <xf numFmtId="0" fontId="73" fillId="0" borderId="0" applyNumberFormat="0" applyFill="0" applyBorder="0" applyAlignment="0" applyProtection="0"/>
    <xf numFmtId="0" fontId="74" fillId="0" borderId="26" applyNumberFormat="0" applyFill="0" applyAlignment="0" applyProtection="0"/>
    <xf numFmtId="0" fontId="75" fillId="0" borderId="0" applyNumberFormat="0" applyFill="0" applyBorder="0" applyAlignment="0" applyProtection="0"/>
    <xf numFmtId="0" fontId="76" fillId="0" borderId="0"/>
    <xf numFmtId="166" fontId="50" fillId="0" borderId="0" applyFont="0" applyFill="0" applyBorder="0" applyAlignment="0" applyProtection="0"/>
    <xf numFmtId="166" fontId="45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50" fillId="0" borderId="0"/>
    <xf numFmtId="166" fontId="50" fillId="0" borderId="0" applyFont="0" applyFill="0" applyBorder="0" applyAlignment="0" applyProtection="0"/>
    <xf numFmtId="166" fontId="50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8" fillId="0" borderId="0"/>
    <xf numFmtId="0" fontId="77" fillId="27" borderId="0" applyNumberFormat="0" applyBorder="0" applyAlignment="0" applyProtection="0"/>
    <xf numFmtId="0" fontId="50" fillId="0" borderId="0"/>
    <xf numFmtId="0" fontId="71" fillId="2" borderId="0" applyNumberFormat="0" applyBorder="0" applyAlignment="0" applyProtection="0"/>
    <xf numFmtId="0" fontId="71" fillId="3" borderId="0" applyNumberFormat="0" applyBorder="0" applyAlignment="0" applyProtection="0"/>
    <xf numFmtId="0" fontId="71" fillId="4" borderId="0" applyNumberFormat="0" applyBorder="0" applyAlignment="0" applyProtection="0"/>
    <xf numFmtId="0" fontId="71" fillId="5" borderId="0" applyNumberFormat="0" applyBorder="0" applyAlignment="0" applyProtection="0"/>
    <xf numFmtId="0" fontId="71" fillId="6" borderId="0" applyNumberFormat="0" applyBorder="0" applyAlignment="0" applyProtection="0"/>
    <xf numFmtId="0" fontId="71" fillId="7" borderId="0" applyNumberFormat="0" applyBorder="0" applyAlignment="0" applyProtection="0"/>
    <xf numFmtId="0" fontId="71" fillId="8" borderId="0" applyNumberFormat="0" applyBorder="0" applyAlignment="0" applyProtection="0"/>
    <xf numFmtId="0" fontId="71" fillId="9" borderId="0" applyNumberFormat="0" applyBorder="0" applyAlignment="0" applyProtection="0"/>
    <xf numFmtId="0" fontId="71" fillId="10" borderId="0" applyNumberFormat="0" applyBorder="0" applyAlignment="0" applyProtection="0"/>
    <xf numFmtId="0" fontId="71" fillId="5" borderId="0" applyNumberFormat="0" applyBorder="0" applyAlignment="0" applyProtection="0"/>
    <xf numFmtId="0" fontId="71" fillId="8" borderId="0" applyNumberFormat="0" applyBorder="0" applyAlignment="0" applyProtection="0"/>
    <xf numFmtId="0" fontId="71" fillId="11" borderId="0" applyNumberFormat="0" applyBorder="0" applyAlignment="0" applyProtection="0"/>
    <xf numFmtId="0" fontId="78" fillId="12" borderId="0" applyNumberFormat="0" applyBorder="0" applyAlignment="0" applyProtection="0"/>
    <xf numFmtId="0" fontId="78" fillId="9" borderId="0" applyNumberFormat="0" applyBorder="0" applyAlignment="0" applyProtection="0"/>
    <xf numFmtId="0" fontId="78" fillId="10" borderId="0" applyNumberFormat="0" applyBorder="0" applyAlignment="0" applyProtection="0"/>
    <xf numFmtId="0" fontId="78" fillId="13" borderId="0" applyNumberFormat="0" applyBorder="0" applyAlignment="0" applyProtection="0"/>
    <xf numFmtId="0" fontId="78" fillId="14" borderId="0" applyNumberFormat="0" applyBorder="0" applyAlignment="0" applyProtection="0"/>
    <xf numFmtId="0" fontId="78" fillId="15" borderId="0" applyNumberFormat="0" applyBorder="0" applyAlignment="0" applyProtection="0"/>
    <xf numFmtId="0" fontId="78" fillId="16" borderId="0" applyNumberFormat="0" applyBorder="0" applyAlignment="0" applyProtection="0"/>
    <xf numFmtId="0" fontId="78" fillId="17" borderId="0" applyNumberFormat="0" applyBorder="0" applyAlignment="0" applyProtection="0"/>
    <xf numFmtId="0" fontId="78" fillId="18" borderId="0" applyNumberFormat="0" applyBorder="0" applyAlignment="0" applyProtection="0"/>
    <xf numFmtId="0" fontId="78" fillId="13" borderId="0" applyNumberFormat="0" applyBorder="0" applyAlignment="0" applyProtection="0"/>
    <xf numFmtId="0" fontId="78" fillId="14" borderId="0" applyNumberFormat="0" applyBorder="0" applyAlignment="0" applyProtection="0"/>
    <xf numFmtId="0" fontId="78" fillId="19" borderId="0" applyNumberFormat="0" applyBorder="0" applyAlignment="0" applyProtection="0"/>
    <xf numFmtId="0" fontId="79" fillId="3" borderId="0" applyNumberFormat="0" applyBorder="0" applyAlignment="0" applyProtection="0"/>
    <xf numFmtId="0" fontId="80" fillId="20" borderId="27" applyNumberFormat="0" applyAlignment="0" applyProtection="0"/>
    <xf numFmtId="0" fontId="81" fillId="21" borderId="2" applyNumberFormat="0" applyAlignment="0" applyProtection="0"/>
    <xf numFmtId="166" fontId="7" fillId="0" borderId="0" applyFont="0" applyFill="0" applyBorder="0" applyAlignment="0" applyProtection="0"/>
    <xf numFmtId="166" fontId="45" fillId="0" borderId="0" applyFont="0" applyFill="0" applyBorder="0" applyAlignment="0" applyProtection="0"/>
    <xf numFmtId="0" fontId="82" fillId="0" borderId="0" applyNumberFormat="0" applyFill="0" applyBorder="0" applyAlignment="0" applyProtection="0"/>
    <xf numFmtId="0" fontId="83" fillId="4" borderId="0" applyNumberFormat="0" applyBorder="0" applyAlignment="0" applyProtection="0"/>
    <xf numFmtId="0" fontId="84" fillId="0" borderId="3" applyNumberFormat="0" applyFill="0" applyAlignment="0" applyProtection="0"/>
    <xf numFmtId="0" fontId="85" fillId="0" borderId="4" applyNumberFormat="0" applyFill="0" applyAlignment="0" applyProtection="0"/>
    <xf numFmtId="0" fontId="86" fillId="0" borderId="5" applyNumberFormat="0" applyFill="0" applyAlignment="0" applyProtection="0"/>
    <xf numFmtId="0" fontId="86" fillId="0" borderId="0" applyNumberFormat="0" applyFill="0" applyBorder="0" applyAlignment="0" applyProtection="0"/>
    <xf numFmtId="0" fontId="87" fillId="7" borderId="27" applyNumberFormat="0" applyAlignment="0" applyProtection="0"/>
    <xf numFmtId="0" fontId="88" fillId="0" borderId="6" applyNumberFormat="0" applyFill="0" applyAlignment="0" applyProtection="0"/>
    <xf numFmtId="1" fontId="92" fillId="0" borderId="0"/>
    <xf numFmtId="1" fontId="92" fillId="0" borderId="0"/>
    <xf numFmtId="1" fontId="92" fillId="0" borderId="0"/>
    <xf numFmtId="0" fontId="45" fillId="0" borderId="0"/>
    <xf numFmtId="0" fontId="4" fillId="0" borderId="0"/>
    <xf numFmtId="0" fontId="4" fillId="0" borderId="0"/>
    <xf numFmtId="0" fontId="7" fillId="23" borderId="28" applyNumberFormat="0" applyFont="0" applyAlignment="0" applyProtection="0"/>
    <xf numFmtId="0" fontId="89" fillId="20" borderId="29" applyNumberFormat="0" applyAlignment="0" applyProtection="0"/>
    <xf numFmtId="0" fontId="9" fillId="0" borderId="0"/>
    <xf numFmtId="0" fontId="9" fillId="0" borderId="0"/>
    <xf numFmtId="0" fontId="42" fillId="0" borderId="0" applyNumberFormat="0" applyFill="0" applyBorder="0" applyAlignment="0" applyProtection="0"/>
    <xf numFmtId="0" fontId="90" fillId="0" borderId="30" applyNumberFormat="0" applyFill="0" applyAlignment="0" applyProtection="0"/>
    <xf numFmtId="0" fontId="91" fillId="0" borderId="0" applyNumberFormat="0" applyFill="0" applyBorder="0" applyAlignment="0" applyProtection="0"/>
    <xf numFmtId="0" fontId="8" fillId="0" borderId="0"/>
    <xf numFmtId="1" fontId="92" fillId="0" borderId="0"/>
    <xf numFmtId="0" fontId="93" fillId="0" borderId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" fillId="0" borderId="0"/>
    <xf numFmtId="0" fontId="9" fillId="0" borderId="0"/>
    <xf numFmtId="172" fontId="1" fillId="0" borderId="0" applyFont="0" applyFill="0" applyBorder="0" applyAlignment="0" applyProtection="0"/>
    <xf numFmtId="0" fontId="1" fillId="0" borderId="0"/>
    <xf numFmtId="0" fontId="117" fillId="0" borderId="0"/>
    <xf numFmtId="0" fontId="1" fillId="0" borderId="0"/>
    <xf numFmtId="0" fontId="118" fillId="0" borderId="0"/>
    <xf numFmtId="0" fontId="119" fillId="0" borderId="0"/>
    <xf numFmtId="0" fontId="1" fillId="0" borderId="0"/>
    <xf numFmtId="0" fontId="1" fillId="0" borderId="0"/>
    <xf numFmtId="0" fontId="1" fillId="0" borderId="0"/>
    <xf numFmtId="0" fontId="52" fillId="0" borderId="0"/>
    <xf numFmtId="0" fontId="118" fillId="0" borderId="0"/>
    <xf numFmtId="164" fontId="118" fillId="0" borderId="0" applyFont="0" applyFill="0" applyBorder="0" applyAlignment="0" applyProtection="0"/>
    <xf numFmtId="0" fontId="52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53" fillId="0" borderId="0"/>
    <xf numFmtId="0" fontId="52" fillId="0" borderId="0"/>
    <xf numFmtId="4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1" fillId="0" borderId="0"/>
    <xf numFmtId="0" fontId="55" fillId="0" borderId="0"/>
    <xf numFmtId="166" fontId="1" fillId="0" borderId="0" applyFont="0" applyFill="0" applyBorder="0" applyAlignment="0" applyProtection="0"/>
    <xf numFmtId="43" fontId="56" fillId="0" borderId="0" applyFont="0" applyFill="0" applyBorder="0" applyAlignment="0" applyProtection="0"/>
    <xf numFmtId="0" fontId="70" fillId="0" borderId="0"/>
    <xf numFmtId="0" fontId="1" fillId="31" borderId="25" applyNumberFormat="0" applyFont="0" applyAlignment="0" applyProtection="0"/>
    <xf numFmtId="43" fontId="5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80" fillId="20" borderId="37" applyNumberFormat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7" fillId="7" borderId="37" applyNumberFormat="0" applyAlignment="0" applyProtection="0"/>
    <xf numFmtId="0" fontId="1" fillId="0" borderId="0"/>
    <xf numFmtId="0" fontId="7" fillId="23" borderId="38" applyNumberFormat="0" applyFont="0" applyAlignment="0" applyProtection="0"/>
    <xf numFmtId="0" fontId="89" fillId="20" borderId="39" applyNumberFormat="0" applyAlignment="0" applyProtection="0"/>
    <xf numFmtId="0" fontId="90" fillId="0" borderId="40" applyNumberFormat="0" applyFill="0" applyAlignment="0" applyProtection="0"/>
    <xf numFmtId="1" fontId="92" fillId="0" borderId="0"/>
    <xf numFmtId="0" fontId="49" fillId="0" borderId="0">
      <alignment horizontal="left" vertical="top" wrapText="1"/>
    </xf>
    <xf numFmtId="0" fontId="50" fillId="0" borderId="0"/>
    <xf numFmtId="0" fontId="120" fillId="0" borderId="0"/>
    <xf numFmtId="0" fontId="4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0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21" fillId="0" borderId="0" applyFont="0" applyFill="0" applyBorder="0" applyAlignment="0" applyProtection="0"/>
    <xf numFmtId="43" fontId="49" fillId="0" borderId="0" applyFont="0" applyFill="0" applyBorder="0" applyAlignment="0" applyProtection="0">
      <alignment horizontal="left" vertical="top" wrapText="1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4" fontId="7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77" fillId="27" borderId="0" applyNumberFormat="0" applyBorder="0" applyAlignment="0" applyProtection="0"/>
    <xf numFmtId="0" fontId="77" fillId="27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16" fillId="35" borderId="0" applyNumberFormat="0" applyBorder="0" applyAlignment="0" applyProtection="0"/>
    <xf numFmtId="0" fontId="116" fillId="39" borderId="0" applyNumberFormat="0" applyBorder="0" applyAlignment="0" applyProtection="0"/>
    <xf numFmtId="0" fontId="116" fillId="43" borderId="0" applyNumberFormat="0" applyBorder="0" applyAlignment="0" applyProtection="0"/>
    <xf numFmtId="0" fontId="116" fillId="47" borderId="0" applyNumberFormat="0" applyBorder="0" applyAlignment="0" applyProtection="0"/>
    <xf numFmtId="0" fontId="116" fillId="51" borderId="0" applyNumberFormat="0" applyBorder="0" applyAlignment="0" applyProtection="0"/>
    <xf numFmtId="0" fontId="116" fillId="55" borderId="0" applyNumberFormat="0" applyBorder="0" applyAlignment="0" applyProtection="0"/>
    <xf numFmtId="0" fontId="116" fillId="32" borderId="0" applyNumberFormat="0" applyBorder="0" applyAlignment="0" applyProtection="0"/>
    <xf numFmtId="0" fontId="116" fillId="36" borderId="0" applyNumberFormat="0" applyBorder="0" applyAlignment="0" applyProtection="0"/>
    <xf numFmtId="0" fontId="116" fillId="40" borderId="0" applyNumberFormat="0" applyBorder="0" applyAlignment="0" applyProtection="0"/>
    <xf numFmtId="0" fontId="116" fillId="44" borderId="0" applyNumberFormat="0" applyBorder="0" applyAlignment="0" applyProtection="0"/>
    <xf numFmtId="0" fontId="116" fillId="48" borderId="0" applyNumberFormat="0" applyBorder="0" applyAlignment="0" applyProtection="0"/>
    <xf numFmtId="0" fontId="116" fillId="52" borderId="0" applyNumberFormat="0" applyBorder="0" applyAlignment="0" applyProtection="0"/>
    <xf numFmtId="0" fontId="107" fillId="26" borderId="0" applyNumberFormat="0" applyBorder="0" applyAlignment="0" applyProtection="0"/>
    <xf numFmtId="0" fontId="110" fillId="29" borderId="21" applyNumberFormat="0" applyAlignment="0" applyProtection="0"/>
    <xf numFmtId="0" fontId="112" fillId="30" borderId="24" applyNumberFormat="0" applyAlignment="0" applyProtection="0"/>
    <xf numFmtId="0" fontId="114" fillId="0" borderId="0" applyNumberFormat="0" applyFill="0" applyBorder="0" applyAlignment="0" applyProtection="0"/>
    <xf numFmtId="0" fontId="106" fillId="25" borderId="0" applyNumberFormat="0" applyBorder="0" applyAlignment="0" applyProtection="0"/>
    <xf numFmtId="0" fontId="103" fillId="0" borderId="18" applyNumberFormat="0" applyFill="0" applyAlignment="0" applyProtection="0"/>
    <xf numFmtId="0" fontId="104" fillId="0" borderId="19" applyNumberFormat="0" applyFill="0" applyAlignment="0" applyProtection="0"/>
    <xf numFmtId="0" fontId="105" fillId="0" borderId="20" applyNumberFormat="0" applyFill="0" applyAlignment="0" applyProtection="0"/>
    <xf numFmtId="0" fontId="105" fillId="0" borderId="0" applyNumberFormat="0" applyFill="0" applyBorder="0" applyAlignment="0" applyProtection="0"/>
    <xf numFmtId="0" fontId="108" fillId="28" borderId="21" applyNumberFormat="0" applyAlignment="0" applyProtection="0"/>
    <xf numFmtId="0" fontId="111" fillId="0" borderId="23" applyNumberFormat="0" applyFill="0" applyAlignment="0" applyProtection="0"/>
    <xf numFmtId="0" fontId="77" fillId="27" borderId="0" applyNumberFormat="0" applyBorder="0" applyAlignment="0" applyProtection="0"/>
    <xf numFmtId="0" fontId="109" fillId="29" borderId="22" applyNumberFormat="0" applyAlignment="0" applyProtection="0"/>
    <xf numFmtId="0" fontId="102" fillId="0" borderId="0" applyNumberFormat="0" applyFill="0" applyBorder="0" applyAlignment="0" applyProtection="0"/>
    <xf numFmtId="0" fontId="115" fillId="0" borderId="26" applyNumberFormat="0" applyFill="0" applyAlignment="0" applyProtection="0"/>
    <xf numFmtId="0" fontId="113" fillId="0" borderId="0" applyNumberFormat="0" applyFill="0" applyBorder="0" applyAlignment="0" applyProtection="0"/>
    <xf numFmtId="0" fontId="8" fillId="0" borderId="0"/>
    <xf numFmtId="43" fontId="1" fillId="0" borderId="0" applyFont="0" applyFill="0" applyBorder="0" applyAlignment="0" applyProtection="0"/>
    <xf numFmtId="0" fontId="8" fillId="0" borderId="0"/>
    <xf numFmtId="43" fontId="52" fillId="0" borderId="0" applyFont="0" applyFill="0" applyBorder="0" applyAlignment="0" applyProtection="0"/>
    <xf numFmtId="0" fontId="49" fillId="0" borderId="0">
      <alignment horizontal="left" vertical="top" wrapText="1"/>
    </xf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17" fillId="0" borderId="0"/>
    <xf numFmtId="0" fontId="118" fillId="0" borderId="0"/>
    <xf numFmtId="0" fontId="119" fillId="0" borderId="0"/>
    <xf numFmtId="0" fontId="1" fillId="0" borderId="0"/>
    <xf numFmtId="0" fontId="118" fillId="0" borderId="0"/>
    <xf numFmtId="0" fontId="1" fillId="0" borderId="0"/>
    <xf numFmtId="0" fontId="1" fillId="0" borderId="0"/>
    <xf numFmtId="0" fontId="71" fillId="2" borderId="0" applyNumberFormat="0" applyBorder="0" applyAlignment="0" applyProtection="0"/>
    <xf numFmtId="0" fontId="71" fillId="3" borderId="0" applyNumberFormat="0" applyBorder="0" applyAlignment="0" applyProtection="0"/>
    <xf numFmtId="0" fontId="71" fillId="4" borderId="0" applyNumberFormat="0" applyBorder="0" applyAlignment="0" applyProtection="0"/>
    <xf numFmtId="0" fontId="71" fillId="5" borderId="0" applyNumberFormat="0" applyBorder="0" applyAlignment="0" applyProtection="0"/>
    <xf numFmtId="0" fontId="71" fillId="6" borderId="0" applyNumberFormat="0" applyBorder="0" applyAlignment="0" applyProtection="0"/>
    <xf numFmtId="0" fontId="71" fillId="7" borderId="0" applyNumberFormat="0" applyBorder="0" applyAlignment="0" applyProtection="0"/>
    <xf numFmtId="0" fontId="71" fillId="8" borderId="0" applyNumberFormat="0" applyBorder="0" applyAlignment="0" applyProtection="0"/>
    <xf numFmtId="0" fontId="71" fillId="9" borderId="0" applyNumberFormat="0" applyBorder="0" applyAlignment="0" applyProtection="0"/>
    <xf numFmtId="0" fontId="71" fillId="10" borderId="0" applyNumberFormat="0" applyBorder="0" applyAlignment="0" applyProtection="0"/>
    <xf numFmtId="0" fontId="71" fillId="5" borderId="0" applyNumberFormat="0" applyBorder="0" applyAlignment="0" applyProtection="0"/>
    <xf numFmtId="0" fontId="71" fillId="8" borderId="0" applyNumberFormat="0" applyBorder="0" applyAlignment="0" applyProtection="0"/>
    <xf numFmtId="0" fontId="71" fillId="11" borderId="0" applyNumberFormat="0" applyBorder="0" applyAlignment="0" applyProtection="0"/>
    <xf numFmtId="0" fontId="78" fillId="12" borderId="0" applyNumberFormat="0" applyBorder="0" applyAlignment="0" applyProtection="0"/>
    <xf numFmtId="0" fontId="78" fillId="9" borderId="0" applyNumberFormat="0" applyBorder="0" applyAlignment="0" applyProtection="0"/>
    <xf numFmtId="0" fontId="78" fillId="10" borderId="0" applyNumberFormat="0" applyBorder="0" applyAlignment="0" applyProtection="0"/>
    <xf numFmtId="0" fontId="78" fillId="13" borderId="0" applyNumberFormat="0" applyBorder="0" applyAlignment="0" applyProtection="0"/>
    <xf numFmtId="0" fontId="78" fillId="14" borderId="0" applyNumberFormat="0" applyBorder="0" applyAlignment="0" applyProtection="0"/>
    <xf numFmtId="0" fontId="78" fillId="15" borderId="0" applyNumberFormat="0" applyBorder="0" applyAlignment="0" applyProtection="0"/>
    <xf numFmtId="44" fontId="4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" fontId="122" fillId="0" borderId="10" applyFill="0" applyBorder="0" applyAlignment="0">
      <alignment horizontal="right"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8" fillId="0" borderId="0"/>
    <xf numFmtId="0" fontId="118" fillId="0" borderId="0"/>
    <xf numFmtId="0" fontId="118" fillId="0" borderId="0"/>
    <xf numFmtId="0" fontId="8" fillId="0" borderId="0"/>
    <xf numFmtId="0" fontId="118" fillId="0" borderId="0"/>
    <xf numFmtId="0" fontId="4" fillId="0" borderId="0"/>
    <xf numFmtId="0" fontId="123" fillId="0" borderId="0"/>
    <xf numFmtId="0" fontId="1" fillId="0" borderId="0"/>
    <xf numFmtId="0" fontId="8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11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8" fillId="0" borderId="0"/>
    <xf numFmtId="0" fontId="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" fillId="0" borderId="0"/>
    <xf numFmtId="0" fontId="118" fillId="0" borderId="0"/>
    <xf numFmtId="0" fontId="118" fillId="0" borderId="0"/>
    <xf numFmtId="0" fontId="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8" fillId="0" borderId="0"/>
    <xf numFmtId="0" fontId="124" fillId="0" borderId="0"/>
    <xf numFmtId="0" fontId="125" fillId="0" borderId="0"/>
    <xf numFmtId="43" fontId="52" fillId="0" borderId="0" applyFont="0" applyFill="0" applyBorder="0" applyAlignment="0" applyProtection="0"/>
    <xf numFmtId="0" fontId="1" fillId="0" borderId="0"/>
    <xf numFmtId="0" fontId="1" fillId="0" borderId="0"/>
    <xf numFmtId="165" fontId="126" fillId="0" borderId="0" applyFont="0" applyFill="0" applyBorder="0" applyAlignment="0" applyProtection="0"/>
  </cellStyleXfs>
  <cellXfs count="161">
    <xf numFmtId="0" fontId="0" fillId="0" borderId="0" xfId="0"/>
    <xf numFmtId="0" fontId="26" fillId="0" borderId="0" xfId="0" applyFont="1" applyFill="1" applyBorder="1" applyAlignment="1">
      <alignment wrapText="1"/>
    </xf>
    <xf numFmtId="0" fontId="26" fillId="0" borderId="0" xfId="0" applyFont="1" applyFill="1"/>
    <xf numFmtId="0" fontId="26" fillId="0" borderId="0" xfId="0" applyFont="1" applyFill="1" applyBorder="1" applyAlignment="1">
      <alignment horizontal="centerContinuous"/>
    </xf>
    <xf numFmtId="0" fontId="46" fillId="0" borderId="0" xfId="0" applyFont="1" applyAlignment="1">
      <alignment vertical="center" wrapText="1"/>
    </xf>
    <xf numFmtId="0" fontId="26" fillId="0" borderId="0" xfId="0" applyFont="1" applyFill="1" applyAlignment="1">
      <alignment horizontal="centerContinuous"/>
    </xf>
    <xf numFmtId="0" fontId="26" fillId="0" borderId="0" xfId="242" applyFont="1" applyFill="1"/>
    <xf numFmtId="0" fontId="26" fillId="0" borderId="0" xfId="242" applyFont="1" applyFill="1" applyAlignment="1">
      <alignment vertical="center"/>
    </xf>
    <xf numFmtId="0" fontId="26" fillId="0" borderId="0" xfId="242" applyFont="1" applyFill="1" applyAlignment="1">
      <alignment horizontal="left" vertical="center"/>
    </xf>
    <xf numFmtId="0" fontId="26" fillId="0" borderId="0" xfId="117" applyFont="1" applyFill="1">
      <alignment horizontal="left" vertical="top" wrapText="1"/>
    </xf>
    <xf numFmtId="0" fontId="26" fillId="0" borderId="0" xfId="0" applyFont="1"/>
    <xf numFmtId="0" fontId="26" fillId="0" borderId="0" xfId="242" applyFont="1" applyFill="1" applyAlignment="1">
      <alignment horizontal="center" wrapText="1"/>
    </xf>
    <xf numFmtId="0" fontId="94" fillId="0" borderId="0" xfId="0" applyFont="1"/>
    <xf numFmtId="0" fontId="46" fillId="0" borderId="0" xfId="0" applyFont="1" applyAlignment="1">
      <alignment horizontal="left" vertical="top" wrapText="1"/>
    </xf>
    <xf numFmtId="170" fontId="26" fillId="0" borderId="0" xfId="0" applyNumberFormat="1" applyFont="1" applyFill="1" applyBorder="1" applyAlignment="1">
      <alignment horizontal="center" vertical="center"/>
    </xf>
    <xf numFmtId="0" fontId="26" fillId="0" borderId="0" xfId="0" applyFont="1" applyBorder="1"/>
    <xf numFmtId="0" fontId="26" fillId="0" borderId="0" xfId="0" applyFont="1" applyBorder="1" applyAlignment="1">
      <alignment vertical="top" wrapText="1"/>
    </xf>
    <xf numFmtId="0" fontId="26" fillId="0" borderId="0" xfId="0" applyFont="1" applyFill="1" applyBorder="1" applyAlignment="1">
      <alignment vertical="center" wrapText="1"/>
    </xf>
    <xf numFmtId="0" fontId="26" fillId="0" borderId="0" xfId="0" applyFont="1" applyFill="1" applyBorder="1" applyAlignment="1">
      <alignment horizontal="left" vertical="top" wrapText="1"/>
    </xf>
    <xf numFmtId="0" fontId="26" fillId="0" borderId="16" xfId="0" applyFont="1" applyFill="1" applyBorder="1" applyAlignment="1">
      <alignment horizontal="right" vertical="center"/>
    </xf>
    <xf numFmtId="0" fontId="26" fillId="0" borderId="0" xfId="0" applyFont="1" applyFill="1" applyBorder="1" applyAlignment="1">
      <alignment horizontal="center" vertical="center" wrapText="1"/>
    </xf>
    <xf numFmtId="0" fontId="26" fillId="0" borderId="10" xfId="117" applyFont="1" applyFill="1" applyBorder="1" applyAlignment="1">
      <alignment horizontal="center" vertical="center" wrapText="1"/>
    </xf>
    <xf numFmtId="0" fontId="26" fillId="0" borderId="10" xfId="242" applyFont="1" applyFill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49" fontId="26" fillId="0" borderId="10" xfId="242" applyNumberFormat="1" applyFont="1" applyFill="1" applyBorder="1" applyAlignment="1">
      <alignment horizontal="left" vertical="center" wrapText="1"/>
    </xf>
    <xf numFmtId="0" fontId="26" fillId="0" borderId="10" xfId="242" applyFont="1" applyFill="1" applyBorder="1" applyAlignment="1">
      <alignment vertical="center" wrapText="1"/>
    </xf>
    <xf numFmtId="170" fontId="26" fillId="0" borderId="10" xfId="242" applyNumberFormat="1" applyFont="1" applyFill="1" applyBorder="1"/>
    <xf numFmtId="170" fontId="26" fillId="0" borderId="10" xfId="0" applyNumberFormat="1" applyFont="1" applyFill="1" applyBorder="1" applyAlignment="1">
      <alignment horizontal="center" vertical="center" wrapText="1"/>
    </xf>
    <xf numFmtId="0" fontId="95" fillId="56" borderId="10" xfId="0" applyFont="1" applyFill="1" applyBorder="1" applyAlignment="1">
      <alignment horizontal="center" vertical="center" wrapText="1"/>
    </xf>
    <xf numFmtId="0" fontId="26" fillId="0" borderId="10" xfId="242" applyFont="1" applyFill="1" applyBorder="1" applyAlignment="1">
      <alignment horizontal="center" vertical="center"/>
    </xf>
    <xf numFmtId="3" fontId="26" fillId="0" borderId="10" xfId="242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/>
    </xf>
    <xf numFmtId="0" fontId="26" fillId="0" borderId="10" xfId="0" applyFont="1" applyFill="1" applyBorder="1"/>
    <xf numFmtId="0" fontId="26" fillId="0" borderId="10" xfId="99" applyFont="1" applyBorder="1"/>
    <xf numFmtId="171" fontId="26" fillId="0" borderId="10" xfId="99" applyNumberFormat="1" applyFont="1" applyBorder="1" applyAlignment="1">
      <alignment horizontal="center" wrapText="1"/>
    </xf>
    <xf numFmtId="0" fontId="26" fillId="0" borderId="10" xfId="99" applyFont="1" applyBorder="1" applyAlignment="1">
      <alignment wrapText="1"/>
    </xf>
    <xf numFmtId="0" fontId="26" fillId="0" borderId="15" xfId="99" applyFont="1" applyBorder="1"/>
    <xf numFmtId="0" fontId="47" fillId="0" borderId="10" xfId="0" applyFont="1" applyFill="1" applyBorder="1" applyAlignment="1">
      <alignment horizontal="left" vertical="center" wrapText="1"/>
    </xf>
    <xf numFmtId="171" fontId="26" fillId="24" borderId="10" xfId="99" applyNumberFormat="1" applyFont="1" applyFill="1" applyBorder="1" applyAlignment="1">
      <alignment horizontal="center" vertical="center" wrapText="1"/>
    </xf>
    <xf numFmtId="0" fontId="26" fillId="0" borderId="10" xfId="99" applyFont="1" applyBorder="1" applyAlignment="1">
      <alignment horizontal="left" vertical="center" wrapText="1"/>
    </xf>
    <xf numFmtId="170" fontId="26" fillId="24" borderId="10" xfId="99" applyNumberFormat="1" applyFont="1" applyFill="1" applyBorder="1" applyAlignment="1">
      <alignment horizontal="center" vertical="center" wrapText="1"/>
    </xf>
    <xf numFmtId="170" fontId="96" fillId="0" borderId="0" xfId="0" applyNumberFormat="1" applyFont="1" applyFill="1" applyBorder="1" applyAlignment="1">
      <alignment horizontal="center" vertical="center"/>
    </xf>
    <xf numFmtId="0" fontId="96" fillId="0" borderId="10" xfId="0" applyFont="1" applyBorder="1" applyAlignment="1">
      <alignment horizontal="left" vertical="top" wrapText="1"/>
    </xf>
    <xf numFmtId="0" fontId="96" fillId="0" borderId="10" xfId="0" applyFont="1" applyBorder="1" applyAlignment="1">
      <alignment vertical="top" wrapText="1"/>
    </xf>
    <xf numFmtId="0" fontId="96" fillId="0" borderId="0" xfId="0" applyFont="1" applyBorder="1" applyAlignment="1">
      <alignment vertical="top" wrapText="1"/>
    </xf>
    <xf numFmtId="0" fontId="96" fillId="0" borderId="0" xfId="0" applyFont="1" applyBorder="1" applyAlignment="1">
      <alignment horizontal="left" vertical="top" wrapText="1"/>
    </xf>
    <xf numFmtId="0" fontId="97" fillId="0" borderId="0" xfId="0" applyFont="1" applyBorder="1" applyAlignment="1">
      <alignment horizontal="left" vertical="top" wrapText="1"/>
    </xf>
    <xf numFmtId="0" fontId="96" fillId="0" borderId="0" xfId="0" applyFont="1" applyBorder="1"/>
    <xf numFmtId="0" fontId="98" fillId="0" borderId="10" xfId="0" applyFont="1" applyBorder="1" applyAlignment="1">
      <alignment horizontal="left" vertical="top" wrapText="1"/>
    </xf>
    <xf numFmtId="0" fontId="96" fillId="0" borderId="10" xfId="0" applyFont="1" applyFill="1" applyBorder="1" applyAlignment="1">
      <alignment horizontal="center" vertical="center" wrapText="1"/>
    </xf>
    <xf numFmtId="0" fontId="96" fillId="24" borderId="10" xfId="0" applyFont="1" applyFill="1" applyBorder="1" applyAlignment="1">
      <alignment horizontal="center" vertical="center" wrapText="1"/>
    </xf>
    <xf numFmtId="0" fontId="98" fillId="0" borderId="10" xfId="0" applyFont="1" applyFill="1" applyBorder="1" applyAlignment="1">
      <alignment horizontal="left" vertical="top" wrapText="1"/>
    </xf>
    <xf numFmtId="0" fontId="96" fillId="0" borderId="10" xfId="0" applyFont="1" applyFill="1" applyBorder="1" applyAlignment="1">
      <alignment horizontal="left" vertical="center" wrapText="1"/>
    </xf>
    <xf numFmtId="0" fontId="96" fillId="0" borderId="10" xfId="0" applyFont="1" applyFill="1" applyBorder="1" applyAlignment="1">
      <alignment horizontal="left" vertical="top" wrapText="1"/>
    </xf>
    <xf numFmtId="0" fontId="96" fillId="0" borderId="10" xfId="0" applyFont="1" applyFill="1" applyBorder="1" applyAlignment="1">
      <alignment horizontal="center" vertical="top" wrapText="1"/>
    </xf>
    <xf numFmtId="0" fontId="96" fillId="0" borderId="0" xfId="0" applyFont="1"/>
    <xf numFmtId="0" fontId="26" fillId="0" borderId="10" xfId="0" applyFont="1" applyFill="1" applyBorder="1" applyAlignment="1">
      <alignment horizontal="left" vertical="center" wrapText="1"/>
    </xf>
    <xf numFmtId="171" fontId="26" fillId="0" borderId="10" xfId="0" applyNumberFormat="1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left" vertical="top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top" wrapText="1"/>
    </xf>
    <xf numFmtId="0" fontId="26" fillId="0" borderId="14" xfId="242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right"/>
    </xf>
    <xf numFmtId="49" fontId="26" fillId="0" borderId="0" xfId="0" applyNumberFormat="1" applyFont="1" applyFill="1" applyBorder="1" applyAlignment="1">
      <alignment horizontal="right"/>
    </xf>
    <xf numFmtId="0" fontId="26" fillId="0" borderId="0" xfId="0" applyFont="1" applyFill="1" applyAlignment="1"/>
    <xf numFmtId="0" fontId="26" fillId="0" borderId="0" xfId="0" applyFont="1" applyFill="1" applyBorder="1" applyAlignment="1">
      <alignment horizontal="center"/>
    </xf>
    <xf numFmtId="0" fontId="26" fillId="0" borderId="0" xfId="0" applyFont="1" applyFill="1" applyBorder="1" applyAlignment="1"/>
    <xf numFmtId="0" fontId="96" fillId="0" borderId="0" xfId="0" applyFont="1" applyFill="1" applyBorder="1" applyAlignment="1">
      <alignment horizontal="left" vertical="top" wrapText="1"/>
    </xf>
    <xf numFmtId="0" fontId="99" fillId="0" borderId="33" xfId="242" applyFont="1" applyFill="1" applyBorder="1" applyAlignment="1">
      <alignment horizontal="center" vertical="center" wrapText="1"/>
    </xf>
    <xf numFmtId="0" fontId="100" fillId="56" borderId="10" xfId="0" applyFont="1" applyFill="1" applyBorder="1" applyAlignment="1">
      <alignment horizontal="center" vertical="center" wrapText="1"/>
    </xf>
    <xf numFmtId="0" fontId="26" fillId="0" borderId="10" xfId="242" applyFont="1" applyFill="1" applyBorder="1"/>
    <xf numFmtId="170" fontId="26" fillId="0" borderId="33" xfId="242" applyNumberFormat="1" applyFont="1" applyFill="1" applyBorder="1" applyAlignment="1">
      <alignment horizontal="center" vertical="center" wrapText="1"/>
    </xf>
    <xf numFmtId="170" fontId="99" fillId="0" borderId="33" xfId="242" applyNumberFormat="1" applyFont="1" applyFill="1" applyBorder="1" applyAlignment="1">
      <alignment horizontal="center" vertical="center" wrapText="1"/>
    </xf>
    <xf numFmtId="171" fontId="26" fillId="0" borderId="32" xfId="242" applyNumberFormat="1" applyFont="1" applyFill="1" applyBorder="1" applyAlignment="1">
      <alignment horizontal="center" vertical="center" wrapText="1"/>
    </xf>
    <xf numFmtId="0" fontId="101" fillId="0" borderId="1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horizontal="center" vertical="center"/>
    </xf>
    <xf numFmtId="170" fontId="47" fillId="0" borderId="10" xfId="0" applyNumberFormat="1" applyFont="1" applyFill="1" applyBorder="1" applyAlignment="1">
      <alignment horizontal="center" vertical="center" wrapText="1"/>
    </xf>
    <xf numFmtId="171" fontId="47" fillId="0" borderId="10" xfId="0" applyNumberFormat="1" applyFont="1" applyFill="1" applyBorder="1" applyAlignment="1">
      <alignment horizontal="left" vertical="center" wrapText="1"/>
    </xf>
    <xf numFmtId="0" fontId="26" fillId="0" borderId="10" xfId="0" applyFont="1" applyBorder="1"/>
    <xf numFmtId="171" fontId="26" fillId="0" borderId="10" xfId="0" applyNumberFormat="1" applyFont="1" applyBorder="1"/>
    <xf numFmtId="171" fontId="99" fillId="24" borderId="10" xfId="99" applyNumberFormat="1" applyFont="1" applyFill="1" applyBorder="1" applyAlignment="1">
      <alignment horizontal="center" vertical="center" wrapText="1"/>
    </xf>
    <xf numFmtId="170" fontId="100" fillId="56" borderId="32" xfId="0" applyNumberFormat="1" applyFont="1" applyFill="1" applyBorder="1" applyAlignment="1">
      <alignment horizontal="center" vertical="center" wrapText="1"/>
    </xf>
    <xf numFmtId="170" fontId="26" fillId="0" borderId="32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26" fillId="0" borderId="10" xfId="0" applyFont="1" applyFill="1" applyBorder="1" applyAlignment="1">
      <alignment horizontal="left" vertical="top" wrapText="1"/>
    </xf>
    <xf numFmtId="0" fontId="26" fillId="0" borderId="0" xfId="0" applyFont="1" applyAlignment="1">
      <alignment horizontal="center" vertical="top"/>
    </xf>
    <xf numFmtId="0" fontId="26" fillId="0" borderId="0" xfId="0" applyFont="1" applyBorder="1" applyAlignment="1">
      <alignment horizontal="left" vertical="top" wrapText="1"/>
    </xf>
    <xf numFmtId="171" fontId="26" fillId="0" borderId="0" xfId="0" applyNumberFormat="1" applyFont="1" applyFill="1" applyBorder="1" applyAlignment="1">
      <alignment horizontal="center" vertical="center"/>
    </xf>
    <xf numFmtId="0" fontId="46" fillId="0" borderId="0" xfId="0" applyFont="1" applyAlignment="1">
      <alignment vertical="center"/>
    </xf>
    <xf numFmtId="171" fontId="26" fillId="0" borderId="0" xfId="0" applyNumberFormat="1" applyFont="1" applyBorder="1"/>
    <xf numFmtId="0" fontId="26" fillId="0" borderId="0" xfId="0" applyFont="1" applyAlignment="1">
      <alignment horizontal="left" vertical="top" wrapText="1"/>
    </xf>
    <xf numFmtId="0" fontId="26" fillId="0" borderId="10" xfId="0" applyFont="1" applyBorder="1" applyAlignment="1">
      <alignment horizontal="left" vertical="top" wrapText="1"/>
    </xf>
    <xf numFmtId="0" fontId="26" fillId="0" borderId="10" xfId="0" applyFont="1" applyBorder="1" applyAlignment="1">
      <alignment vertical="top" wrapText="1"/>
    </xf>
    <xf numFmtId="0" fontId="46" fillId="0" borderId="10" xfId="0" applyFont="1" applyBorder="1" applyAlignment="1">
      <alignment horizontal="left" vertical="top" wrapText="1"/>
    </xf>
    <xf numFmtId="0" fontId="46" fillId="0" borderId="10" xfId="0" applyFont="1" applyFill="1" applyBorder="1" applyAlignment="1">
      <alignment horizontal="left" vertical="top" wrapText="1"/>
    </xf>
    <xf numFmtId="0" fontId="26" fillId="0" borderId="10" xfId="0" applyFont="1" applyFill="1" applyBorder="1" applyAlignment="1">
      <alignment vertical="center" wrapText="1"/>
    </xf>
    <xf numFmtId="0" fontId="26" fillId="0" borderId="0" xfId="0" applyFont="1" applyBorder="1" applyAlignment="1">
      <alignment vertical="top"/>
    </xf>
    <xf numFmtId="0" fontId="26" fillId="0" borderId="10" xfId="0" applyFont="1" applyFill="1" applyBorder="1" applyAlignment="1">
      <alignment vertical="top" wrapText="1"/>
    </xf>
    <xf numFmtId="0" fontId="26" fillId="24" borderId="10" xfId="0" applyFont="1" applyFill="1" applyBorder="1" applyAlignment="1">
      <alignment vertical="center" wrapText="1"/>
    </xf>
    <xf numFmtId="0" fontId="26" fillId="0" borderId="11" xfId="0" applyFont="1" applyBorder="1" applyAlignment="1">
      <alignment horizontal="left" vertical="top" wrapText="1"/>
    </xf>
    <xf numFmtId="0" fontId="26" fillId="0" borderId="11" xfId="0" applyFont="1" applyFill="1" applyBorder="1" applyAlignment="1">
      <alignment vertical="center" wrapText="1"/>
    </xf>
    <xf numFmtId="0" fontId="26" fillId="0" borderId="0" xfId="0" applyFont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26" fillId="0" borderId="0" xfId="0" applyFont="1" applyBorder="1" applyAlignment="1">
      <alignment horizontal="left" vertical="top" wrapText="1"/>
    </xf>
    <xf numFmtId="0" fontId="26" fillId="0" borderId="10" xfId="0" applyFont="1" applyFill="1" applyBorder="1" applyAlignment="1">
      <alignment horizontal="left" vertical="top" wrapText="1"/>
    </xf>
    <xf numFmtId="0" fontId="26" fillId="0" borderId="0" xfId="0" applyFont="1" applyAlignment="1">
      <alignment horizontal="center" vertical="top"/>
    </xf>
    <xf numFmtId="0" fontId="26" fillId="0" borderId="0" xfId="0" applyFont="1" applyAlignment="1">
      <alignment horizontal="left" vertical="top" wrapText="1"/>
    </xf>
    <xf numFmtId="49" fontId="26" fillId="0" borderId="32" xfId="242" applyNumberFormat="1" applyFont="1" applyFill="1" applyBorder="1" applyAlignment="1">
      <alignment horizontal="center" vertical="center" wrapText="1"/>
    </xf>
    <xf numFmtId="171" fontId="26" fillId="0" borderId="10" xfId="242" applyNumberFormat="1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left" vertical="top"/>
    </xf>
    <xf numFmtId="176" fontId="26" fillId="0" borderId="10" xfId="719" applyNumberFormat="1" applyFont="1" applyBorder="1" applyAlignment="1">
      <alignment horizontal="left" vertical="center" wrapText="1"/>
    </xf>
    <xf numFmtId="0" fontId="26" fillId="0" borderId="0" xfId="0" applyFont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top"/>
    </xf>
    <xf numFmtId="0" fontId="26" fillId="0" borderId="0" xfId="0" applyFont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26" fillId="0" borderId="10" xfId="0" applyFont="1" applyFill="1" applyBorder="1" applyAlignment="1">
      <alignment horizontal="left" vertical="top" wrapText="1"/>
    </xf>
    <xf numFmtId="170" fontId="95" fillId="0" borderId="10" xfId="0" applyNumberFormat="1" applyFont="1" applyFill="1" applyBorder="1" applyAlignment="1">
      <alignment horizontal="center" vertical="center" wrapText="1"/>
    </xf>
    <xf numFmtId="170" fontId="26" fillId="0" borderId="41" xfId="0" applyNumberFormat="1" applyFont="1" applyFill="1" applyBorder="1" applyAlignment="1">
      <alignment horizontal="center" vertical="center" wrapText="1"/>
    </xf>
    <xf numFmtId="0" fontId="26" fillId="0" borderId="42" xfId="242" applyFont="1" applyFill="1" applyBorder="1" applyAlignment="1">
      <alignment vertical="center" wrapText="1"/>
    </xf>
    <xf numFmtId="0" fontId="26" fillId="0" borderId="10" xfId="99" applyFont="1" applyFill="1" applyBorder="1" applyAlignment="1">
      <alignment horizontal="left" vertical="center" wrapText="1"/>
    </xf>
    <xf numFmtId="171" fontId="26" fillId="0" borderId="10" xfId="99" applyNumberFormat="1" applyFont="1" applyFill="1" applyBorder="1" applyAlignment="1">
      <alignment horizontal="center" vertical="center" wrapText="1"/>
    </xf>
    <xf numFmtId="0" fontId="127" fillId="0" borderId="10" xfId="0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/>
    </xf>
    <xf numFmtId="0" fontId="26" fillId="0" borderId="0" xfId="165" applyFont="1" applyAlignment="1">
      <alignment horizontal="center" vertical="center" wrapText="1"/>
    </xf>
    <xf numFmtId="0" fontId="26" fillId="0" borderId="12" xfId="117" applyFont="1" applyFill="1" applyBorder="1" applyAlignment="1">
      <alignment horizontal="center" vertical="center" wrapText="1"/>
    </xf>
    <xf numFmtId="0" fontId="26" fillId="0" borderId="32" xfId="117" applyFont="1" applyFill="1" applyBorder="1" applyAlignment="1">
      <alignment horizontal="center" vertical="center" wrapText="1"/>
    </xf>
    <xf numFmtId="0" fontId="26" fillId="0" borderId="17" xfId="117" applyFont="1" applyFill="1" applyBorder="1" applyAlignment="1">
      <alignment horizontal="center" vertical="center" wrapText="1"/>
    </xf>
    <xf numFmtId="0" fontId="26" fillId="0" borderId="11" xfId="117" applyFont="1" applyFill="1" applyBorder="1" applyAlignment="1">
      <alignment horizontal="center" vertical="center" wrapText="1"/>
    </xf>
    <xf numFmtId="0" fontId="26" fillId="0" borderId="31" xfId="117" applyFont="1" applyFill="1" applyBorder="1" applyAlignment="1">
      <alignment horizontal="center" vertical="center" wrapText="1"/>
    </xf>
    <xf numFmtId="0" fontId="26" fillId="0" borderId="10" xfId="99" applyFont="1" applyBorder="1" applyAlignment="1">
      <alignment horizontal="center"/>
    </xf>
    <xf numFmtId="0" fontId="26" fillId="0" borderId="10" xfId="99" applyFont="1" applyBorder="1" applyAlignment="1">
      <alignment horizontal="center" vertical="top"/>
    </xf>
    <xf numFmtId="0" fontId="26" fillId="0" borderId="0" xfId="0" applyFont="1" applyAlignment="1">
      <alignment horizontal="center" vertical="center" wrapText="1"/>
    </xf>
    <xf numFmtId="0" fontId="26" fillId="0" borderId="12" xfId="0" applyFont="1" applyFill="1" applyBorder="1" applyAlignment="1">
      <alignment horizontal="center"/>
    </xf>
    <xf numFmtId="0" fontId="26" fillId="0" borderId="13" xfId="0" applyFont="1" applyFill="1" applyBorder="1" applyAlignment="1">
      <alignment horizontal="center"/>
    </xf>
    <xf numFmtId="0" fontId="26" fillId="0" borderId="14" xfId="0" applyFont="1" applyFill="1" applyBorder="1" applyAlignment="1">
      <alignment horizontal="center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26" fillId="0" borderId="14" xfId="0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49" fontId="26" fillId="0" borderId="10" xfId="99" applyNumberFormat="1" applyFont="1" applyBorder="1" applyAlignment="1">
      <alignment horizontal="center" vertical="top"/>
    </xf>
    <xf numFmtId="0" fontId="26" fillId="0" borderId="34" xfId="0" applyFont="1" applyFill="1" applyBorder="1" applyAlignment="1">
      <alignment horizontal="center" vertical="center" wrapText="1"/>
    </xf>
    <xf numFmtId="0" fontId="26" fillId="0" borderId="35" xfId="0" applyFont="1" applyFill="1" applyBorder="1" applyAlignment="1">
      <alignment horizontal="center" vertical="center" wrapText="1"/>
    </xf>
    <xf numFmtId="0" fontId="26" fillId="0" borderId="36" xfId="0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96" fillId="0" borderId="10" xfId="0" applyFont="1" applyFill="1" applyBorder="1" applyAlignment="1">
      <alignment horizontal="center" vertical="top" wrapText="1"/>
    </xf>
    <xf numFmtId="0" fontId="96" fillId="0" borderId="10" xfId="0" applyFont="1" applyFill="1" applyBorder="1" applyAlignment="1">
      <alignment horizontal="left" vertical="top" wrapText="1"/>
    </xf>
    <xf numFmtId="0" fontId="96" fillId="0" borderId="0" xfId="0" applyFont="1" applyBorder="1" applyAlignment="1">
      <alignment horizontal="left" vertical="top" wrapText="1"/>
    </xf>
    <xf numFmtId="0" fontId="96" fillId="0" borderId="12" xfId="0" applyFont="1" applyFill="1" applyBorder="1" applyAlignment="1">
      <alignment horizontal="center" vertical="center" wrapText="1"/>
    </xf>
    <xf numFmtId="0" fontId="96" fillId="0" borderId="31" xfId="0" applyFont="1" applyFill="1" applyBorder="1" applyAlignment="1">
      <alignment horizontal="center" vertical="center" wrapText="1"/>
    </xf>
    <xf numFmtId="0" fontId="96" fillId="0" borderId="32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top" wrapText="1"/>
    </xf>
    <xf numFmtId="0" fontId="26" fillId="0" borderId="10" xfId="0" applyFont="1" applyFill="1" applyBorder="1" applyAlignment="1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26" fillId="0" borderId="0" xfId="0" applyFont="1" applyAlignment="1">
      <alignment horizontal="center" vertical="top"/>
    </xf>
    <xf numFmtId="0" fontId="26" fillId="0" borderId="0" xfId="0" applyFont="1" applyBorder="1" applyAlignment="1">
      <alignment horizontal="left" vertical="top" wrapText="1"/>
    </xf>
    <xf numFmtId="0" fontId="26" fillId="0" borderId="31" xfId="0" applyFont="1" applyFill="1" applyBorder="1" applyAlignment="1">
      <alignment horizontal="center" vertical="center" wrapText="1"/>
    </xf>
    <xf numFmtId="0" fontId="26" fillId="0" borderId="32" xfId="0" applyFont="1" applyFill="1" applyBorder="1" applyAlignment="1">
      <alignment horizontal="center" vertical="center" wrapText="1"/>
    </xf>
  </cellXfs>
  <cellStyles count="720">
    <cellStyle name=" 1" xfId="246"/>
    <cellStyle name="_artabyuje" xfId="1"/>
    <cellStyle name="_artabyuje 2" xfId="57"/>
    <cellStyle name="_artabyuje_3.Havelvacner_N1_12 23.01.2018" xfId="291"/>
    <cellStyle name="20% - Accent1 2" xfId="58"/>
    <cellStyle name="20% - Accent1 2 2" xfId="188"/>
    <cellStyle name="20% - Accent1 2 2 2" xfId="292"/>
    <cellStyle name="20% - Accent1 2 2 2 2" xfId="293"/>
    <cellStyle name="20% - Accent1 2 2 2 3" xfId="294"/>
    <cellStyle name="20% - Accent1 2 2 3" xfId="295"/>
    <cellStyle name="20% - Accent1 2 2 4" xfId="296"/>
    <cellStyle name="20% - Accent1 2 3" xfId="127"/>
    <cellStyle name="20% - Accent1 2 3 2" xfId="298"/>
    <cellStyle name="20% - Accent1 2 3 3" xfId="299"/>
    <cellStyle name="20% - Accent1 2 3 4" xfId="297"/>
    <cellStyle name="20% - Accent1 2 4" xfId="300"/>
    <cellStyle name="20% - Accent1 2 4 2" xfId="301"/>
    <cellStyle name="20% - Accent1 2 4 3" xfId="302"/>
    <cellStyle name="20% - Accent1 2 5" xfId="303"/>
    <cellStyle name="20% - Accent1 2 6" xfId="304"/>
    <cellStyle name="20% - Accent1 3" xfId="530"/>
    <cellStyle name="20% - Accent2 2" xfId="59"/>
    <cellStyle name="20% - Accent2 2 2" xfId="189"/>
    <cellStyle name="20% - Accent2 2 2 2" xfId="305"/>
    <cellStyle name="20% - Accent2 2 2 2 2" xfId="306"/>
    <cellStyle name="20% - Accent2 2 2 2 3" xfId="307"/>
    <cellStyle name="20% - Accent2 2 2 3" xfId="308"/>
    <cellStyle name="20% - Accent2 2 2 4" xfId="309"/>
    <cellStyle name="20% - Accent2 2 3" xfId="128"/>
    <cellStyle name="20% - Accent2 2 3 2" xfId="311"/>
    <cellStyle name="20% - Accent2 2 3 3" xfId="312"/>
    <cellStyle name="20% - Accent2 2 3 4" xfId="310"/>
    <cellStyle name="20% - Accent2 2 4" xfId="313"/>
    <cellStyle name="20% - Accent2 2 4 2" xfId="314"/>
    <cellStyle name="20% - Accent2 2 4 3" xfId="315"/>
    <cellStyle name="20% - Accent2 2 5" xfId="316"/>
    <cellStyle name="20% - Accent2 2 6" xfId="317"/>
    <cellStyle name="20% - Accent2 3" xfId="531"/>
    <cellStyle name="20% - Accent3 2" xfId="60"/>
    <cellStyle name="20% - Accent3 2 2" xfId="190"/>
    <cellStyle name="20% - Accent3 2 2 2" xfId="318"/>
    <cellStyle name="20% - Accent3 2 2 2 2" xfId="319"/>
    <cellStyle name="20% - Accent3 2 2 2 3" xfId="320"/>
    <cellStyle name="20% - Accent3 2 2 3" xfId="321"/>
    <cellStyle name="20% - Accent3 2 2 4" xfId="322"/>
    <cellStyle name="20% - Accent3 2 3" xfId="129"/>
    <cellStyle name="20% - Accent3 2 3 2" xfId="324"/>
    <cellStyle name="20% - Accent3 2 3 3" xfId="325"/>
    <cellStyle name="20% - Accent3 2 3 4" xfId="323"/>
    <cellStyle name="20% - Accent3 2 4" xfId="326"/>
    <cellStyle name="20% - Accent3 2 4 2" xfId="327"/>
    <cellStyle name="20% - Accent3 2 4 3" xfId="328"/>
    <cellStyle name="20% - Accent3 2 5" xfId="329"/>
    <cellStyle name="20% - Accent3 2 6" xfId="330"/>
    <cellStyle name="20% - Accent3 3" xfId="532"/>
    <cellStyle name="20% - Accent4 2" xfId="61"/>
    <cellStyle name="20% - Accent4 2 2" xfId="191"/>
    <cellStyle name="20% - Accent4 2 2 2" xfId="331"/>
    <cellStyle name="20% - Accent4 2 2 2 2" xfId="332"/>
    <cellStyle name="20% - Accent4 2 2 2 3" xfId="333"/>
    <cellStyle name="20% - Accent4 2 2 3" xfId="334"/>
    <cellStyle name="20% - Accent4 2 2 4" xfId="335"/>
    <cellStyle name="20% - Accent4 2 3" xfId="130"/>
    <cellStyle name="20% - Accent4 2 3 2" xfId="337"/>
    <cellStyle name="20% - Accent4 2 3 3" xfId="338"/>
    <cellStyle name="20% - Accent4 2 3 4" xfId="336"/>
    <cellStyle name="20% - Accent4 2 4" xfId="339"/>
    <cellStyle name="20% - Accent4 2 4 2" xfId="340"/>
    <cellStyle name="20% - Accent4 2 4 3" xfId="341"/>
    <cellStyle name="20% - Accent4 2 5" xfId="342"/>
    <cellStyle name="20% - Accent4 2 6" xfId="343"/>
    <cellStyle name="20% - Accent4 3" xfId="533"/>
    <cellStyle name="20% - Accent5 2" xfId="62"/>
    <cellStyle name="20% - Accent5 2 2" xfId="192"/>
    <cellStyle name="20% - Accent5 2 2 2" xfId="344"/>
    <cellStyle name="20% - Accent5 2 2 2 2" xfId="345"/>
    <cellStyle name="20% - Accent5 2 2 2 3" xfId="346"/>
    <cellStyle name="20% - Accent5 2 2 3" xfId="347"/>
    <cellStyle name="20% - Accent5 2 2 4" xfId="348"/>
    <cellStyle name="20% - Accent5 2 3" xfId="131"/>
    <cellStyle name="20% - Accent5 2 3 2" xfId="350"/>
    <cellStyle name="20% - Accent5 2 3 3" xfId="351"/>
    <cellStyle name="20% - Accent5 2 3 4" xfId="349"/>
    <cellStyle name="20% - Accent5 2 4" xfId="352"/>
    <cellStyle name="20% - Accent5 2 4 2" xfId="353"/>
    <cellStyle name="20% - Accent5 2 4 3" xfId="354"/>
    <cellStyle name="20% - Accent5 2 5" xfId="355"/>
    <cellStyle name="20% - Accent5 2 6" xfId="356"/>
    <cellStyle name="20% - Accent5 3" xfId="534"/>
    <cellStyle name="20% - Accent6 2" xfId="63"/>
    <cellStyle name="20% - Accent6 2 2" xfId="193"/>
    <cellStyle name="20% - Accent6 2 2 2" xfId="357"/>
    <cellStyle name="20% - Accent6 2 2 2 2" xfId="358"/>
    <cellStyle name="20% - Accent6 2 2 2 3" xfId="359"/>
    <cellStyle name="20% - Accent6 2 2 3" xfId="360"/>
    <cellStyle name="20% - Accent6 2 2 4" xfId="361"/>
    <cellStyle name="20% - Accent6 2 3" xfId="132"/>
    <cellStyle name="20% - Accent6 2 3 2" xfId="363"/>
    <cellStyle name="20% - Accent6 2 3 3" xfId="364"/>
    <cellStyle name="20% - Accent6 2 3 4" xfId="362"/>
    <cellStyle name="20% - Accent6 2 4" xfId="365"/>
    <cellStyle name="20% - Accent6 2 4 2" xfId="366"/>
    <cellStyle name="20% - Accent6 2 4 3" xfId="367"/>
    <cellStyle name="20% - Accent6 2 5" xfId="368"/>
    <cellStyle name="20% - Accent6 2 6" xfId="369"/>
    <cellStyle name="20% - Accent6 3" xfId="535"/>
    <cellStyle name="20% - Акцент1" xfId="2"/>
    <cellStyle name="20% — акцент1 2" xfId="585"/>
    <cellStyle name="20% - Акцент2" xfId="3"/>
    <cellStyle name="20% — акцент2 2" xfId="586"/>
    <cellStyle name="20% - Акцент3" xfId="4"/>
    <cellStyle name="20% — акцент3 2" xfId="587"/>
    <cellStyle name="20% - Акцент4" xfId="5"/>
    <cellStyle name="20% — акцент4 2" xfId="588"/>
    <cellStyle name="20% - Акцент5" xfId="6"/>
    <cellStyle name="20% — акцент5 2" xfId="589"/>
    <cellStyle name="20% - Акцент6" xfId="7"/>
    <cellStyle name="20% — акцент6 2" xfId="590"/>
    <cellStyle name="40% - Accent1 2" xfId="64"/>
    <cellStyle name="40% - Accent1 2 2" xfId="194"/>
    <cellStyle name="40% - Accent1 2 2 2" xfId="370"/>
    <cellStyle name="40% - Accent1 2 2 2 2" xfId="371"/>
    <cellStyle name="40% - Accent1 2 2 2 3" xfId="372"/>
    <cellStyle name="40% - Accent1 2 2 3" xfId="373"/>
    <cellStyle name="40% - Accent1 2 2 4" xfId="374"/>
    <cellStyle name="40% - Accent1 2 3" xfId="133"/>
    <cellStyle name="40% - Accent1 2 3 2" xfId="376"/>
    <cellStyle name="40% - Accent1 2 3 3" xfId="377"/>
    <cellStyle name="40% - Accent1 2 3 4" xfId="375"/>
    <cellStyle name="40% - Accent1 2 4" xfId="378"/>
    <cellStyle name="40% - Accent1 2 4 2" xfId="379"/>
    <cellStyle name="40% - Accent1 2 4 3" xfId="380"/>
    <cellStyle name="40% - Accent1 2 5" xfId="381"/>
    <cellStyle name="40% - Accent1 2 6" xfId="382"/>
    <cellStyle name="40% - Accent1 3" xfId="536"/>
    <cellStyle name="40% - Accent2 2" xfId="65"/>
    <cellStyle name="40% - Accent2 2 2" xfId="195"/>
    <cellStyle name="40% - Accent2 2 2 2" xfId="383"/>
    <cellStyle name="40% - Accent2 2 2 2 2" xfId="384"/>
    <cellStyle name="40% - Accent2 2 2 2 3" xfId="385"/>
    <cellStyle name="40% - Accent2 2 2 3" xfId="386"/>
    <cellStyle name="40% - Accent2 2 2 4" xfId="387"/>
    <cellStyle name="40% - Accent2 2 3" xfId="134"/>
    <cellStyle name="40% - Accent2 2 3 2" xfId="389"/>
    <cellStyle name="40% - Accent2 2 3 3" xfId="390"/>
    <cellStyle name="40% - Accent2 2 3 4" xfId="388"/>
    <cellStyle name="40% - Accent2 2 4" xfId="391"/>
    <cellStyle name="40% - Accent2 2 4 2" xfId="392"/>
    <cellStyle name="40% - Accent2 2 4 3" xfId="393"/>
    <cellStyle name="40% - Accent2 2 5" xfId="394"/>
    <cellStyle name="40% - Accent2 2 6" xfId="395"/>
    <cellStyle name="40% - Accent2 3" xfId="537"/>
    <cellStyle name="40% - Accent3 2" xfId="66"/>
    <cellStyle name="40% - Accent3 2 2" xfId="196"/>
    <cellStyle name="40% - Accent3 2 2 2" xfId="396"/>
    <cellStyle name="40% - Accent3 2 2 2 2" xfId="397"/>
    <cellStyle name="40% - Accent3 2 2 2 3" xfId="398"/>
    <cellStyle name="40% - Accent3 2 2 3" xfId="399"/>
    <cellStyle name="40% - Accent3 2 2 4" xfId="400"/>
    <cellStyle name="40% - Accent3 2 3" xfId="135"/>
    <cellStyle name="40% - Accent3 2 3 2" xfId="402"/>
    <cellStyle name="40% - Accent3 2 3 3" xfId="403"/>
    <cellStyle name="40% - Accent3 2 3 4" xfId="401"/>
    <cellStyle name="40% - Accent3 2 4" xfId="404"/>
    <cellStyle name="40% - Accent3 2 4 2" xfId="405"/>
    <cellStyle name="40% - Accent3 2 4 3" xfId="406"/>
    <cellStyle name="40% - Accent3 2 5" xfId="407"/>
    <cellStyle name="40% - Accent3 2 6" xfId="408"/>
    <cellStyle name="40% - Accent3 3" xfId="538"/>
    <cellStyle name="40% - Accent4 2" xfId="67"/>
    <cellStyle name="40% - Accent4 2 2" xfId="197"/>
    <cellStyle name="40% - Accent4 2 2 2" xfId="409"/>
    <cellStyle name="40% - Accent4 2 2 2 2" xfId="410"/>
    <cellStyle name="40% - Accent4 2 2 2 3" xfId="411"/>
    <cellStyle name="40% - Accent4 2 2 3" xfId="412"/>
    <cellStyle name="40% - Accent4 2 2 4" xfId="413"/>
    <cellStyle name="40% - Accent4 2 3" xfId="136"/>
    <cellStyle name="40% - Accent4 2 3 2" xfId="415"/>
    <cellStyle name="40% - Accent4 2 3 3" xfId="416"/>
    <cellStyle name="40% - Accent4 2 3 4" xfId="414"/>
    <cellStyle name="40% - Accent4 2 4" xfId="417"/>
    <cellStyle name="40% - Accent4 2 4 2" xfId="418"/>
    <cellStyle name="40% - Accent4 2 4 3" xfId="419"/>
    <cellStyle name="40% - Accent4 2 5" xfId="420"/>
    <cellStyle name="40% - Accent4 2 6" xfId="421"/>
    <cellStyle name="40% - Accent4 3" xfId="539"/>
    <cellStyle name="40% - Accent5 2" xfId="68"/>
    <cellStyle name="40% - Accent5 2 2" xfId="198"/>
    <cellStyle name="40% - Accent5 2 2 2" xfId="422"/>
    <cellStyle name="40% - Accent5 2 2 2 2" xfId="423"/>
    <cellStyle name="40% - Accent5 2 2 2 3" xfId="424"/>
    <cellStyle name="40% - Accent5 2 2 3" xfId="425"/>
    <cellStyle name="40% - Accent5 2 2 4" xfId="426"/>
    <cellStyle name="40% - Accent5 2 3" xfId="137"/>
    <cellStyle name="40% - Accent5 2 3 2" xfId="428"/>
    <cellStyle name="40% - Accent5 2 3 3" xfId="429"/>
    <cellStyle name="40% - Accent5 2 3 4" xfId="427"/>
    <cellStyle name="40% - Accent5 2 4" xfId="430"/>
    <cellStyle name="40% - Accent5 2 4 2" xfId="431"/>
    <cellStyle name="40% - Accent5 2 4 3" xfId="432"/>
    <cellStyle name="40% - Accent5 2 5" xfId="433"/>
    <cellStyle name="40% - Accent5 2 6" xfId="434"/>
    <cellStyle name="40% - Accent5 3" xfId="540"/>
    <cellStyle name="40% - Accent6 2" xfId="69"/>
    <cellStyle name="40% - Accent6 2 2" xfId="199"/>
    <cellStyle name="40% - Accent6 2 2 2" xfId="435"/>
    <cellStyle name="40% - Accent6 2 2 2 2" xfId="436"/>
    <cellStyle name="40% - Accent6 2 2 2 3" xfId="437"/>
    <cellStyle name="40% - Accent6 2 2 3" xfId="438"/>
    <cellStyle name="40% - Accent6 2 2 4" xfId="439"/>
    <cellStyle name="40% - Accent6 2 3" xfId="138"/>
    <cellStyle name="40% - Accent6 2 3 2" xfId="441"/>
    <cellStyle name="40% - Accent6 2 3 3" xfId="442"/>
    <cellStyle name="40% - Accent6 2 3 4" xfId="440"/>
    <cellStyle name="40% - Accent6 2 4" xfId="443"/>
    <cellStyle name="40% - Accent6 2 4 2" xfId="444"/>
    <cellStyle name="40% - Accent6 2 4 3" xfId="445"/>
    <cellStyle name="40% - Accent6 2 5" xfId="446"/>
    <cellStyle name="40% - Accent6 2 6" xfId="447"/>
    <cellStyle name="40% - Accent6 3" xfId="541"/>
    <cellStyle name="40% - Акцент1" xfId="8"/>
    <cellStyle name="40% — акцент1 2" xfId="591"/>
    <cellStyle name="40% - Акцент2" xfId="9"/>
    <cellStyle name="40% — акцент2 2" xfId="592"/>
    <cellStyle name="40% - Акцент3" xfId="10"/>
    <cellStyle name="40% — акцент3 2" xfId="593"/>
    <cellStyle name="40% - Акцент4" xfId="11"/>
    <cellStyle name="40% — акцент4 2" xfId="594"/>
    <cellStyle name="40% - Акцент5" xfId="12"/>
    <cellStyle name="40% — акцент5 2" xfId="595"/>
    <cellStyle name="40% - Акцент6" xfId="13"/>
    <cellStyle name="40% — акцент6 2" xfId="596"/>
    <cellStyle name="60% - Accent1 2" xfId="70"/>
    <cellStyle name="60% - Accent1 2 2" xfId="200"/>
    <cellStyle name="60% - Accent1 2 3" xfId="139"/>
    <cellStyle name="60% - Accent1 3" xfId="542"/>
    <cellStyle name="60% - Accent2 2" xfId="71"/>
    <cellStyle name="60% - Accent2 2 2" xfId="201"/>
    <cellStyle name="60% - Accent2 2 3" xfId="140"/>
    <cellStyle name="60% - Accent2 3" xfId="543"/>
    <cellStyle name="60% - Accent3 2" xfId="72"/>
    <cellStyle name="60% - Accent3 2 2" xfId="202"/>
    <cellStyle name="60% - Accent3 2 3" xfId="141"/>
    <cellStyle name="60% - Accent3 3" xfId="544"/>
    <cellStyle name="60% - Accent4 2" xfId="73"/>
    <cellStyle name="60% - Accent4 2 2" xfId="203"/>
    <cellStyle name="60% - Accent4 2 3" xfId="142"/>
    <cellStyle name="60% - Accent4 3" xfId="545"/>
    <cellStyle name="60% - Accent5 2" xfId="74"/>
    <cellStyle name="60% - Accent5 2 2" xfId="204"/>
    <cellStyle name="60% - Accent5 2 3" xfId="143"/>
    <cellStyle name="60% - Accent5 3" xfId="546"/>
    <cellStyle name="60% - Accent6 2" xfId="75"/>
    <cellStyle name="60% - Accent6 2 2" xfId="205"/>
    <cellStyle name="60% - Accent6 2 3" xfId="144"/>
    <cellStyle name="60% - Accent6 3" xfId="547"/>
    <cellStyle name="60% - Акцент1" xfId="14"/>
    <cellStyle name="60% — акцент1 2" xfId="597"/>
    <cellStyle name="60% - Акцент2" xfId="15"/>
    <cellStyle name="60% — акцент2 2" xfId="598"/>
    <cellStyle name="60% - Акцент3" xfId="16"/>
    <cellStyle name="60% — акцент3 2" xfId="599"/>
    <cellStyle name="60% - Акцент4" xfId="17"/>
    <cellStyle name="60% — акцент4 2" xfId="600"/>
    <cellStyle name="60% - Акцент5" xfId="18"/>
    <cellStyle name="60% — акцент5 2" xfId="601"/>
    <cellStyle name="60% - Акцент6" xfId="19"/>
    <cellStyle name="60% — акцент6 2" xfId="602"/>
    <cellStyle name="Accent1 2" xfId="76"/>
    <cellStyle name="Accent1 2 2" xfId="206"/>
    <cellStyle name="Accent1 2 3" xfId="145"/>
    <cellStyle name="Accent1 3" xfId="548"/>
    <cellStyle name="Accent2 2" xfId="77"/>
    <cellStyle name="Accent2 2 2" xfId="207"/>
    <cellStyle name="Accent2 2 3" xfId="146"/>
    <cellStyle name="Accent2 3" xfId="549"/>
    <cellStyle name="Accent3 2" xfId="78"/>
    <cellStyle name="Accent3 2 2" xfId="208"/>
    <cellStyle name="Accent3 2 3" xfId="147"/>
    <cellStyle name="Accent3 3" xfId="550"/>
    <cellStyle name="Accent4 2" xfId="79"/>
    <cellStyle name="Accent4 2 2" xfId="209"/>
    <cellStyle name="Accent4 2 3" xfId="148"/>
    <cellStyle name="Accent4 3" xfId="551"/>
    <cellStyle name="Accent5 2" xfId="80"/>
    <cellStyle name="Accent5 2 2" xfId="210"/>
    <cellStyle name="Accent5 2 3" xfId="149"/>
    <cellStyle name="Accent5 3" xfId="552"/>
    <cellStyle name="Accent6 2" xfId="81"/>
    <cellStyle name="Accent6 2 2" xfId="211"/>
    <cellStyle name="Accent6 2 3" xfId="150"/>
    <cellStyle name="Accent6 3" xfId="553"/>
    <cellStyle name="Bad 2" xfId="82"/>
    <cellStyle name="Bad 2 2" xfId="212"/>
    <cellStyle name="Bad 2 3" xfId="151"/>
    <cellStyle name="Bad 3" xfId="554"/>
    <cellStyle name="Calculation 2" xfId="83"/>
    <cellStyle name="Calculation 2 2" xfId="213"/>
    <cellStyle name="Calculation 2 2 2" xfId="279"/>
    <cellStyle name="Calculation 2 3" xfId="152"/>
    <cellStyle name="Calculation 3" xfId="555"/>
    <cellStyle name="Check Cell 2" xfId="84"/>
    <cellStyle name="Check Cell 2 2" xfId="214"/>
    <cellStyle name="Check Cell 2 3" xfId="153"/>
    <cellStyle name="Check Cell 3" xfId="556"/>
    <cellStyle name="Comma" xfId="719" builtinId="3"/>
    <cellStyle name="Comma 10" xfId="116"/>
    <cellStyle name="Comma 2" xfId="20"/>
    <cellStyle name="Comma 2 2" xfId="21"/>
    <cellStyle name="Comma 2 2 2" xfId="215"/>
    <cellStyle name="Comma 2 2 2 2" xfId="448"/>
    <cellStyle name="Comma 2 2 2 3" xfId="280"/>
    <cellStyle name="Comma 2 2 3" xfId="181"/>
    <cellStyle name="Comma 2 2 4" xfId="276"/>
    <cellStyle name="Comma 2 3" xfId="184"/>
    <cellStyle name="Comma 2 3 2" xfId="449"/>
    <cellStyle name="Comma 2 3 3" xfId="278"/>
    <cellStyle name="Comma 2 4" xfId="177"/>
    <cellStyle name="Comma 2 4 2" xfId="274"/>
    <cellStyle name="Comma 2 5" xfId="126"/>
    <cellStyle name="Comma 2 5 2" xfId="269"/>
    <cellStyle name="Comma 2 6" xfId="119"/>
    <cellStyle name="Comma 2 7" xfId="264"/>
    <cellStyle name="Comma 2 8" xfId="258"/>
    <cellStyle name="Comma 3" xfId="22"/>
    <cellStyle name="Comma 3 2" xfId="216"/>
    <cellStyle name="Comma 3 2 2" xfId="450"/>
    <cellStyle name="Comma 3 2 2 2" xfId="451"/>
    <cellStyle name="Comma 3 2 3" xfId="281"/>
    <cellStyle name="Comma 3 3" xfId="180"/>
    <cellStyle name="Comma 3 3 2" xfId="275"/>
    <cellStyle name="Comma 3 4" xfId="121"/>
    <cellStyle name="Comma 3 5" xfId="265"/>
    <cellStyle name="Comma 3 6" xfId="260"/>
    <cellStyle name="Comma 4" xfId="23"/>
    <cellStyle name="Comma 4 2" xfId="183"/>
    <cellStyle name="Comma 4 2 2" xfId="453"/>
    <cellStyle name="Comma 4 2 3" xfId="452"/>
    <cellStyle name="Comma 4 3" xfId="454"/>
    <cellStyle name="Comma 4 3 2" xfId="455"/>
    <cellStyle name="Comma 4 4" xfId="277"/>
    <cellStyle name="Comma 5" xfId="24"/>
    <cellStyle name="Comma 5 2" xfId="175"/>
    <cellStyle name="Comma 5 2 2" xfId="457"/>
    <cellStyle name="Comma 5 2 3" xfId="456"/>
    <cellStyle name="Comma 5 3" xfId="273"/>
    <cellStyle name="Comma 6" xfId="85"/>
    <cellStyle name="Comma 6 2" xfId="124"/>
    <cellStyle name="Comma 6 2 2" xfId="458"/>
    <cellStyle name="Comma 6 3" xfId="459"/>
    <cellStyle name="Comma 6 3 2" xfId="460"/>
    <cellStyle name="Comma 6 3 2 2" xfId="461"/>
    <cellStyle name="Comma 6 3 2 3" xfId="462"/>
    <cellStyle name="Comma 6 3 3" xfId="463"/>
    <cellStyle name="Comma 6 3 4" xfId="464"/>
    <cellStyle name="Comma 6 4" xfId="465"/>
    <cellStyle name="Comma 6 4 2" xfId="466"/>
    <cellStyle name="Comma 6 4 2 2" xfId="467"/>
    <cellStyle name="Comma 6 4 2 3" xfId="468"/>
    <cellStyle name="Comma 6 4 3" xfId="469"/>
    <cellStyle name="Comma 6 4 4" xfId="470"/>
    <cellStyle name="Comma 6 5" xfId="471"/>
    <cellStyle name="Comma 6 5 2" xfId="472"/>
    <cellStyle name="Comma 6 5 3" xfId="473"/>
    <cellStyle name="Comma 6 6" xfId="474"/>
    <cellStyle name="Comma 6 6 2" xfId="475"/>
    <cellStyle name="Comma 6 6 3" xfId="476"/>
    <cellStyle name="Comma 6 7" xfId="477"/>
    <cellStyle name="Comma 6 8" xfId="478"/>
    <cellStyle name="Comma 6 9" xfId="268"/>
    <cellStyle name="Comma 7" xfId="86"/>
    <cellStyle name="Comma 7 2" xfId="479"/>
    <cellStyle name="Comma 8" xfId="106"/>
    <cellStyle name="Comma 8 2" xfId="481"/>
    <cellStyle name="Comma 8 3" xfId="480"/>
    <cellStyle name="Comma 9" xfId="109"/>
    <cellStyle name="Comma 9 2" xfId="483"/>
    <cellStyle name="Comma 9 3" xfId="482"/>
    <cellStyle name="Currency 2" xfId="603"/>
    <cellStyle name="Currency 3" xfId="604"/>
    <cellStyle name="Currency 3 2" xfId="605"/>
    <cellStyle name="Currency 3 3" xfId="606"/>
    <cellStyle name="Currency 4" xfId="607"/>
    <cellStyle name="Currency 5" xfId="261"/>
    <cellStyle name="edRascen" xfId="608"/>
    <cellStyle name="Explanatory Text 2" xfId="87"/>
    <cellStyle name="Explanatory Text 2 2" xfId="217"/>
    <cellStyle name="Explanatory Text 2 3" xfId="154"/>
    <cellStyle name="Explanatory Text 3" xfId="557"/>
    <cellStyle name="Good 2" xfId="88"/>
    <cellStyle name="Good 2 2" xfId="218"/>
    <cellStyle name="Good 2 3" xfId="155"/>
    <cellStyle name="Good 3" xfId="558"/>
    <cellStyle name="Heading 1 2" xfId="89"/>
    <cellStyle name="Heading 1 2 2" xfId="219"/>
    <cellStyle name="Heading 1 2 3" xfId="156"/>
    <cellStyle name="Heading 1 3" xfId="559"/>
    <cellStyle name="Heading 2 2" xfId="90"/>
    <cellStyle name="Heading 2 2 2" xfId="220"/>
    <cellStyle name="Heading 2 2 3" xfId="157"/>
    <cellStyle name="Heading 2 3" xfId="560"/>
    <cellStyle name="Heading 3 2" xfId="91"/>
    <cellStyle name="Heading 3 2 2" xfId="221"/>
    <cellStyle name="Heading 3 2 3" xfId="158"/>
    <cellStyle name="Heading 3 3" xfId="561"/>
    <cellStyle name="Heading 4 2" xfId="92"/>
    <cellStyle name="Heading 4 2 2" xfId="222"/>
    <cellStyle name="Heading 4 2 3" xfId="159"/>
    <cellStyle name="Heading 4 3" xfId="562"/>
    <cellStyle name="Input 2" xfId="93"/>
    <cellStyle name="Input 2 2" xfId="223"/>
    <cellStyle name="Input 2 2 2" xfId="282"/>
    <cellStyle name="Input 2 3" xfId="160"/>
    <cellStyle name="Input 3" xfId="563"/>
    <cellStyle name="Linked Cell 2" xfId="94"/>
    <cellStyle name="Linked Cell 2 2" xfId="224"/>
    <cellStyle name="Linked Cell 2 3" xfId="161"/>
    <cellStyle name="Linked Cell 3" xfId="564"/>
    <cellStyle name="Neutral 2" xfId="95"/>
    <cellStyle name="Neutral 2 2" xfId="186"/>
    <cellStyle name="Neutral 2 3" xfId="162"/>
    <cellStyle name="Neutral 2 3 2" xfId="484"/>
    <cellStyle name="Neutral 3" xfId="108"/>
    <cellStyle name="Neutral 4" xfId="485"/>
    <cellStyle name="Neutral 4 2" xfId="565"/>
    <cellStyle name="Normal" xfId="0" builtinId="0"/>
    <cellStyle name="Normal 10" xfId="114"/>
    <cellStyle name="Normal 10 10" xfId="609"/>
    <cellStyle name="Normal 10 11" xfId="610"/>
    <cellStyle name="Normal 10 12" xfId="611"/>
    <cellStyle name="Normal 10 13" xfId="612"/>
    <cellStyle name="Normal 10 14" xfId="613"/>
    <cellStyle name="Normal 10 2" xfId="486"/>
    <cellStyle name="Normal 10 2 2" xfId="487"/>
    <cellStyle name="Normal 10 2 2 2" xfId="488"/>
    <cellStyle name="Normal 10 2 2 3" xfId="489"/>
    <cellStyle name="Normal 10 2 2 4" xfId="614"/>
    <cellStyle name="Normal 10 2 3" xfId="490"/>
    <cellStyle name="Normal 10 2 4" xfId="491"/>
    <cellStyle name="Normal 10 2 5" xfId="615"/>
    <cellStyle name="Normal 10 3" xfId="492"/>
    <cellStyle name="Normal 10 3 2" xfId="493"/>
    <cellStyle name="Normal 10 3 3" xfId="494"/>
    <cellStyle name="Normal 10 3 4" xfId="616"/>
    <cellStyle name="Normal 10 4" xfId="495"/>
    <cellStyle name="Normal 10 4 2" xfId="496"/>
    <cellStyle name="Normal 10 4 3" xfId="497"/>
    <cellStyle name="Normal 10 4 4" xfId="617"/>
    <cellStyle name="Normal 10 5" xfId="498"/>
    <cellStyle name="Normal 10 5 2" xfId="618"/>
    <cellStyle name="Normal 10 6" xfId="499"/>
    <cellStyle name="Normal 10 6 2" xfId="619"/>
    <cellStyle name="Normal 10 7" xfId="620"/>
    <cellStyle name="Normal 10 8" xfId="621"/>
    <cellStyle name="Normal 10 9" xfId="622"/>
    <cellStyle name="Normal 11" xfId="110"/>
    <cellStyle name="Normal 11 10" xfId="500"/>
    <cellStyle name="Normal 11 2" xfId="501"/>
    <cellStyle name="Normal 11 2 2" xfId="623"/>
    <cellStyle name="Normal 11 3" xfId="624"/>
    <cellStyle name="Normal 11 4" xfId="625"/>
    <cellStyle name="Normal 11 5" xfId="626"/>
    <cellStyle name="Normal 11 6" xfId="627"/>
    <cellStyle name="Normal 11 7" xfId="628"/>
    <cellStyle name="Normal 11 8" xfId="629"/>
    <cellStyle name="Normal 11 9" xfId="630"/>
    <cellStyle name="Normal 12" xfId="502"/>
    <cellStyle name="Normal 12 10" xfId="631"/>
    <cellStyle name="Normal 12 10 2" xfId="632"/>
    <cellStyle name="Normal 12 10 2 2" xfId="633"/>
    <cellStyle name="Normal 12 10 3" xfId="634"/>
    <cellStyle name="Normal 12 10 3 2" xfId="635"/>
    <cellStyle name="Normal 12 10 3 2 2" xfId="636"/>
    <cellStyle name="Normal 12 10 4" xfId="637"/>
    <cellStyle name="Normal 12 10 5" xfId="638"/>
    <cellStyle name="Normal 12 10 5 2" xfId="639"/>
    <cellStyle name="Normal 12 11" xfId="640"/>
    <cellStyle name="Normal 12 12" xfId="641"/>
    <cellStyle name="Normal 12 13" xfId="642"/>
    <cellStyle name="Normal 12 14" xfId="643"/>
    <cellStyle name="Normal 12 15" xfId="644"/>
    <cellStyle name="Normal 12 2" xfId="503"/>
    <cellStyle name="Normal 12 2 2" xfId="645"/>
    <cellStyle name="Normal 12 2 3" xfId="646"/>
    <cellStyle name="Normal 12 3" xfId="647"/>
    <cellStyle name="Normal 12 4" xfId="648"/>
    <cellStyle name="Normal 12 5" xfId="649"/>
    <cellStyle name="Normal 12 6" xfId="650"/>
    <cellStyle name="Normal 12 7" xfId="651"/>
    <cellStyle name="Normal 12 8" xfId="652"/>
    <cellStyle name="Normal 12 9" xfId="653"/>
    <cellStyle name="Normal 13" xfId="654"/>
    <cellStyle name="Normal 13 2" xfId="655"/>
    <cellStyle name="Normal 14" xfId="656"/>
    <cellStyle name="Normal 14 2" xfId="657"/>
    <cellStyle name="Normal 15" xfId="658"/>
    <cellStyle name="Normal 16" xfId="659"/>
    <cellStyle name="Normal 17" xfId="660"/>
    <cellStyle name="Normal 18" xfId="661"/>
    <cellStyle name="Normal 19" xfId="662"/>
    <cellStyle name="Normal 2" xfId="25"/>
    <cellStyle name="Normal 2 2" xfId="97"/>
    <cellStyle name="Normal 2 2 2" xfId="241"/>
    <cellStyle name="Normal 2 2 3" xfId="225"/>
    <cellStyle name="Normal 2 2 4" xfId="163"/>
    <cellStyle name="Normal 2 2 5" xfId="584"/>
    <cellStyle name="Normal 2 2 6" xfId="270"/>
    <cellStyle name="Normal 2 2 7" xfId="254"/>
    <cellStyle name="Normal 2 3" xfId="96"/>
    <cellStyle name="Normal 2 3 2" xfId="226"/>
    <cellStyle name="Normal 2 3 3" xfId="663"/>
    <cellStyle name="Normal 2 3 4" xfId="664"/>
    <cellStyle name="Normal 2 4" xfId="176"/>
    <cellStyle name="Normal 2 4 2" xfId="665"/>
    <cellStyle name="Normal 2 5" xfId="125"/>
    <cellStyle name="Normal 2 6" xfId="111"/>
    <cellStyle name="Normal 2 7" xfId="579"/>
    <cellStyle name="Normal 2 8" xfId="262"/>
    <cellStyle name="Normal 2 9" xfId="251"/>
    <cellStyle name="Normal 2_2" xfId="666"/>
    <cellStyle name="Normal 20" xfId="245"/>
    <cellStyle name="Normal 3" xfId="26"/>
    <cellStyle name="Normal 3 2" xfId="164"/>
    <cellStyle name="Normal 3 2 2" xfId="227"/>
    <cellStyle name="Normal 3 2 3" xfId="185"/>
    <cellStyle name="Normal 3 3" xfId="179"/>
    <cellStyle name="Normal 3 3 2" xfId="667"/>
    <cellStyle name="Normal 3 4" xfId="113"/>
    <cellStyle name="Normal 3_HavelvacN2axjusakN3" xfId="187"/>
    <cellStyle name="Normal 4" xfId="27"/>
    <cellStyle name="Normal 4 2" xfId="28"/>
    <cellStyle name="Normal 4 2 2" xfId="504"/>
    <cellStyle name="Normal 4 2 3" xfId="668"/>
    <cellStyle name="Normal 4 3" xfId="98"/>
    <cellStyle name="Normal 4 3 2" xfId="182"/>
    <cellStyle name="Normal 4 4" xfId="115"/>
    <cellStyle name="Normal 4 5" xfId="580"/>
    <cellStyle name="Normal 4 6" xfId="263"/>
    <cellStyle name="Normal 4 7" xfId="252"/>
    <cellStyle name="Normal 4_2" xfId="669"/>
    <cellStyle name="Normal 5" xfId="29"/>
    <cellStyle name="Normal 5 2" xfId="99"/>
    <cellStyle name="Normal 5 2 2" xfId="228"/>
    <cellStyle name="Normal 5 2 2 2" xfId="283"/>
    <cellStyle name="Normal 5 2 3" xfId="165"/>
    <cellStyle name="Normal 5 2 4" xfId="572"/>
    <cellStyle name="Normal 5 3" xfId="118"/>
    <cellStyle name="Normal 5 3 2" xfId="506"/>
    <cellStyle name="Normal 5 3 2 2" xfId="507"/>
    <cellStyle name="Normal 5 3 2 3" xfId="508"/>
    <cellStyle name="Normal 5 3 3" xfId="509"/>
    <cellStyle name="Normal 5 3 4" xfId="510"/>
    <cellStyle name="Normal 5 3 5" xfId="505"/>
    <cellStyle name="Normal 5 4" xfId="511"/>
    <cellStyle name="Normal 5 4 2" xfId="512"/>
    <cellStyle name="Normal 5 4 2 2" xfId="513"/>
    <cellStyle name="Normal 5 4 2 3" xfId="514"/>
    <cellStyle name="Normal 5 4 3" xfId="515"/>
    <cellStyle name="Normal 5 4 4" xfId="516"/>
    <cellStyle name="Normal 5 5" xfId="517"/>
    <cellStyle name="Normal 5 5 2" xfId="518"/>
    <cellStyle name="Normal 5 5 3" xfId="519"/>
    <cellStyle name="Normal 5 6" xfId="520"/>
    <cellStyle name="Normal 5 6 2" xfId="521"/>
    <cellStyle name="Normal 5 6 3" xfId="522"/>
    <cellStyle name="Normal 5 7" xfId="523"/>
    <cellStyle name="Normal 5 8" xfId="524"/>
    <cellStyle name="Normal 5 9" xfId="525"/>
    <cellStyle name="Normal 6" xfId="30"/>
    <cellStyle name="Normal 6 2" xfId="229"/>
    <cellStyle name="Normal 6 3" xfId="670"/>
    <cellStyle name="Normal 7" xfId="31"/>
    <cellStyle name="Normal 7 10" xfId="671"/>
    <cellStyle name="Normal 7 11" xfId="672"/>
    <cellStyle name="Normal 7 12" xfId="673"/>
    <cellStyle name="Normal 7 13" xfId="674"/>
    <cellStyle name="Normal 7 14" xfId="675"/>
    <cellStyle name="Normal 7 15" xfId="676"/>
    <cellStyle name="Normal 7 2" xfId="230"/>
    <cellStyle name="Normal 7 3" xfId="677"/>
    <cellStyle name="Normal 7 3 2" xfId="678"/>
    <cellStyle name="Normal 7 4" xfId="679"/>
    <cellStyle name="Normal 7 4 2" xfId="680"/>
    <cellStyle name="Normal 7 5" xfId="681"/>
    <cellStyle name="Normal 7 6" xfId="682"/>
    <cellStyle name="Normal 7 7" xfId="683"/>
    <cellStyle name="Normal 7 8" xfId="684"/>
    <cellStyle name="Normal 7 9" xfId="685"/>
    <cellStyle name="Normal 8" xfId="105"/>
    <cellStyle name="Normal 8 10" xfId="686"/>
    <cellStyle name="Normal 8 11" xfId="687"/>
    <cellStyle name="Normal 8 12" xfId="688"/>
    <cellStyle name="Normal 8 13" xfId="689"/>
    <cellStyle name="Normal 8 14" xfId="690"/>
    <cellStyle name="Normal 8 15" xfId="691"/>
    <cellStyle name="Normal 8 2" xfId="240"/>
    <cellStyle name="Normal 8 2 10" xfId="692"/>
    <cellStyle name="Normal 8 2 11" xfId="693"/>
    <cellStyle name="Normal 8 2 12" xfId="694"/>
    <cellStyle name="Normal 8 2 13" xfId="695"/>
    <cellStyle name="Normal 8 2 14" xfId="696"/>
    <cellStyle name="Normal 8 2 2" xfId="697"/>
    <cellStyle name="Normal 8 2 3" xfId="698"/>
    <cellStyle name="Normal 8 2 4" xfId="699"/>
    <cellStyle name="Normal 8 2 5" xfId="700"/>
    <cellStyle name="Normal 8 2 6" xfId="701"/>
    <cellStyle name="Normal 8 2 7" xfId="702"/>
    <cellStyle name="Normal 8 2 8" xfId="703"/>
    <cellStyle name="Normal 8 2 9" xfId="704"/>
    <cellStyle name="Normal 8 3" xfId="117"/>
    <cellStyle name="Normal 8 3 2" xfId="705"/>
    <cellStyle name="Normal 8 4" xfId="706"/>
    <cellStyle name="Normal 8 4 2" xfId="707"/>
    <cellStyle name="Normal 8 5" xfId="708"/>
    <cellStyle name="Normal 8 6" xfId="709"/>
    <cellStyle name="Normal 8 7" xfId="710"/>
    <cellStyle name="Normal 8 8" xfId="711"/>
    <cellStyle name="Normal 8 9" xfId="712"/>
    <cellStyle name="Normal 9" xfId="122"/>
    <cellStyle name="Normal 9 2" xfId="713"/>
    <cellStyle name="Normal 9 3" xfId="266"/>
    <cellStyle name="Note 2" xfId="100"/>
    <cellStyle name="Note 2 2" xfId="231"/>
    <cellStyle name="Note 2 2 2" xfId="284"/>
    <cellStyle name="Note 2 3" xfId="166"/>
    <cellStyle name="Note 3" xfId="167"/>
    <cellStyle name="Note 3 2" xfId="271"/>
    <cellStyle name="Output 2" xfId="101"/>
    <cellStyle name="Output 2 2" xfId="232"/>
    <cellStyle name="Output 2 2 2" xfId="285"/>
    <cellStyle name="Output 2 3" xfId="168"/>
    <cellStyle name="Output 3" xfId="566"/>
    <cellStyle name="Percent 2" xfId="32"/>
    <cellStyle name="Percent 2 2" xfId="178"/>
    <cellStyle name="Percent 2 2 2" xfId="526"/>
    <cellStyle name="Percent 2 3" xfId="169"/>
    <cellStyle name="Percent 2 4" xfId="112"/>
    <cellStyle name="Percent 3" xfId="120"/>
    <cellStyle name="Percent 3 2" xfId="527"/>
    <cellStyle name="RowLevel_1_N6+artabyuje" xfId="528"/>
    <cellStyle name="SN_241" xfId="107"/>
    <cellStyle name="Style 1" xfId="33"/>
    <cellStyle name="Style 1 2" xfId="233"/>
    <cellStyle name="Style 1 3" xfId="714"/>
    <cellStyle name="Style 1_verchnakan_ax21-25_2018" xfId="234"/>
    <cellStyle name="Title 2" xfId="102"/>
    <cellStyle name="Title 2 2" xfId="235"/>
    <cellStyle name="Title 2 3" xfId="170"/>
    <cellStyle name="Title 3" xfId="567"/>
    <cellStyle name="Total 2" xfId="103"/>
    <cellStyle name="Total 2 2" xfId="236"/>
    <cellStyle name="Total 2 2 2" xfId="286"/>
    <cellStyle name="Total 2 3" xfId="171"/>
    <cellStyle name="Total 3" xfId="568"/>
    <cellStyle name="Warning Text 2" xfId="104"/>
    <cellStyle name="Warning Text 2 2" xfId="237"/>
    <cellStyle name="Warning Text 2 3" xfId="172"/>
    <cellStyle name="Warning Text 3" xfId="56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азвание 2" xfId="529"/>
    <cellStyle name="Нейтральный" xfId="50"/>
    <cellStyle name="Обычный 2" xfId="123"/>
    <cellStyle name="Обычный 2 2" xfId="239"/>
    <cellStyle name="Обычный 2 2 2" xfId="715"/>
    <cellStyle name="Обычный 2 2 3" xfId="287"/>
    <cellStyle name="Обычный 2 2 4" xfId="256"/>
    <cellStyle name="Обычный 2 3" xfId="238"/>
    <cellStyle name="Обычный 2 4" xfId="574"/>
    <cellStyle name="Обычный 2 5" xfId="583"/>
    <cellStyle name="Обычный 2 6" xfId="718"/>
    <cellStyle name="Обычный 2 7" xfId="267"/>
    <cellStyle name="Обычный 2 8" xfId="255"/>
    <cellStyle name="Обычный 3" xfId="242"/>
    <cellStyle name="Обычный 3 2" xfId="577"/>
    <cellStyle name="Обычный 3 3" xfId="248"/>
    <cellStyle name="Обычный 4" xfId="257"/>
    <cellStyle name="Обычный 4 2" xfId="250"/>
    <cellStyle name="Обычный 4 3" xfId="582"/>
    <cellStyle name="Обычный 4 4" xfId="288"/>
    <cellStyle name="Обычный 5" xfId="244"/>
    <cellStyle name="Обычный 5 2" xfId="581"/>
    <cellStyle name="Обычный 5 3" xfId="289"/>
    <cellStyle name="Обычный 5 4" xfId="253"/>
    <cellStyle name="Обычный 6" xfId="249"/>
    <cellStyle name="Обычный 6 2" xfId="578"/>
    <cellStyle name="Обычный 6 3" xfId="290"/>
    <cellStyle name="Обычный 7" xfId="259"/>
    <cellStyle name="Обычный 7 2" xfId="570"/>
    <cellStyle name="Обычный 8" xfId="575"/>
    <cellStyle name="Обычный 9" xfId="717"/>
    <cellStyle name="Плохой" xfId="51"/>
    <cellStyle name="Пояснение" xfId="52"/>
    <cellStyle name="Примечание" xfId="53"/>
    <cellStyle name="Связанная ячейка" xfId="54"/>
    <cellStyle name="Стиль 1" xfId="173"/>
    <cellStyle name="Текст предупреждения" xfId="55"/>
    <cellStyle name="Финансовый 2" xfId="174"/>
    <cellStyle name="Финансовый 2 2" xfId="576"/>
    <cellStyle name="Финансовый 2 3" xfId="272"/>
    <cellStyle name="Финансовый 2 4" xfId="247"/>
    <cellStyle name="Финансовый 3" xfId="243"/>
    <cellStyle name="Финансовый 3 2" xfId="571"/>
    <cellStyle name="Финансовый 4" xfId="573"/>
    <cellStyle name="Финансовый 5" xfId="716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arine%20Sargsyan\Downloads\3havelvacner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</sheetNames>
    <sheetDataSet>
      <sheetData sheetId="0" refreshError="1"/>
      <sheetData sheetId="1" refreshError="1">
        <row r="20">
          <cell r="G20">
            <v>0</v>
          </cell>
          <cell r="H20">
            <v>0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6"/>
  <sheetViews>
    <sheetView tabSelected="1" topLeftCell="A13" zoomScaleNormal="100" workbookViewId="0">
      <selection activeCell="D114" sqref="D114:G114"/>
    </sheetView>
  </sheetViews>
  <sheetFormatPr defaultRowHeight="17.25"/>
  <cols>
    <col min="1" max="1" width="11.42578125" style="6" customWidth="1"/>
    <col min="2" max="2" width="16.140625" style="6" customWidth="1"/>
    <col min="3" max="3" width="65.28515625" style="6" customWidth="1"/>
    <col min="4" max="4" width="20.5703125" style="6" customWidth="1"/>
    <col min="5" max="5" width="17.85546875" style="6" customWidth="1"/>
    <col min="6" max="6" width="19.140625" style="6" customWidth="1"/>
    <col min="7" max="7" width="20" style="6" customWidth="1"/>
    <col min="8" max="207" width="9.140625" style="6"/>
    <col min="208" max="208" width="5" style="6" customWidth="1"/>
    <col min="209" max="209" width="4.7109375" style="6" customWidth="1"/>
    <col min="210" max="210" width="5" style="6" customWidth="1"/>
    <col min="211" max="211" width="19.7109375" style="6" customWidth="1"/>
    <col min="212" max="212" width="49.85546875" style="6" customWidth="1"/>
    <col min="213" max="213" width="14.5703125" style="6" customWidth="1"/>
    <col min="214" max="214" width="13.7109375" style="6" customWidth="1"/>
    <col min="215" max="215" width="13.42578125" style="6" customWidth="1"/>
    <col min="216" max="216" width="15.42578125" style="6" customWidth="1"/>
    <col min="217" max="218" width="10.28515625" style="6" bestFit="1" customWidth="1"/>
    <col min="219" max="463" width="9.140625" style="6"/>
    <col min="464" max="464" width="5" style="6" customWidth="1"/>
    <col min="465" max="465" width="4.7109375" style="6" customWidth="1"/>
    <col min="466" max="466" width="5" style="6" customWidth="1"/>
    <col min="467" max="467" width="19.7109375" style="6" customWidth="1"/>
    <col min="468" max="468" width="49.85546875" style="6" customWidth="1"/>
    <col min="469" max="469" width="14.5703125" style="6" customWidth="1"/>
    <col min="470" max="470" width="13.7109375" style="6" customWidth="1"/>
    <col min="471" max="471" width="13.42578125" style="6" customWidth="1"/>
    <col min="472" max="472" width="15.42578125" style="6" customWidth="1"/>
    <col min="473" max="474" width="10.28515625" style="6" bestFit="1" customWidth="1"/>
    <col min="475" max="719" width="9.140625" style="6"/>
    <col min="720" max="720" width="5" style="6" customWidth="1"/>
    <col min="721" max="721" width="4.7109375" style="6" customWidth="1"/>
    <col min="722" max="722" width="5" style="6" customWidth="1"/>
    <col min="723" max="723" width="19.7109375" style="6" customWidth="1"/>
    <col min="724" max="724" width="49.85546875" style="6" customWidth="1"/>
    <col min="725" max="725" width="14.5703125" style="6" customWidth="1"/>
    <col min="726" max="726" width="13.7109375" style="6" customWidth="1"/>
    <col min="727" max="727" width="13.42578125" style="6" customWidth="1"/>
    <col min="728" max="728" width="15.42578125" style="6" customWidth="1"/>
    <col min="729" max="730" width="10.28515625" style="6" bestFit="1" customWidth="1"/>
    <col min="731" max="975" width="9.140625" style="6"/>
    <col min="976" max="976" width="5" style="6" customWidth="1"/>
    <col min="977" max="977" width="4.7109375" style="6" customWidth="1"/>
    <col min="978" max="978" width="5" style="6" customWidth="1"/>
    <col min="979" max="979" width="19.7109375" style="6" customWidth="1"/>
    <col min="980" max="980" width="49.85546875" style="6" customWidth="1"/>
    <col min="981" max="981" width="14.5703125" style="6" customWidth="1"/>
    <col min="982" max="982" width="13.7109375" style="6" customWidth="1"/>
    <col min="983" max="983" width="13.42578125" style="6" customWidth="1"/>
    <col min="984" max="984" width="15.42578125" style="6" customWidth="1"/>
    <col min="985" max="986" width="10.28515625" style="6" bestFit="1" customWidth="1"/>
    <col min="987" max="1231" width="9.140625" style="6"/>
    <col min="1232" max="1232" width="5" style="6" customWidth="1"/>
    <col min="1233" max="1233" width="4.7109375" style="6" customWidth="1"/>
    <col min="1234" max="1234" width="5" style="6" customWidth="1"/>
    <col min="1235" max="1235" width="19.7109375" style="6" customWidth="1"/>
    <col min="1236" max="1236" width="49.85546875" style="6" customWidth="1"/>
    <col min="1237" max="1237" width="14.5703125" style="6" customWidth="1"/>
    <col min="1238" max="1238" width="13.7109375" style="6" customWidth="1"/>
    <col min="1239" max="1239" width="13.42578125" style="6" customWidth="1"/>
    <col min="1240" max="1240" width="15.42578125" style="6" customWidth="1"/>
    <col min="1241" max="1242" width="10.28515625" style="6" bestFit="1" customWidth="1"/>
    <col min="1243" max="1487" width="9.140625" style="6"/>
    <col min="1488" max="1488" width="5" style="6" customWidth="1"/>
    <col min="1489" max="1489" width="4.7109375" style="6" customWidth="1"/>
    <col min="1490" max="1490" width="5" style="6" customWidth="1"/>
    <col min="1491" max="1491" width="19.7109375" style="6" customWidth="1"/>
    <col min="1492" max="1492" width="49.85546875" style="6" customWidth="1"/>
    <col min="1493" max="1493" width="14.5703125" style="6" customWidth="1"/>
    <col min="1494" max="1494" width="13.7109375" style="6" customWidth="1"/>
    <col min="1495" max="1495" width="13.42578125" style="6" customWidth="1"/>
    <col min="1496" max="1496" width="15.42578125" style="6" customWidth="1"/>
    <col min="1497" max="1498" width="10.28515625" style="6" bestFit="1" customWidth="1"/>
    <col min="1499" max="1743" width="9.140625" style="6"/>
    <col min="1744" max="1744" width="5" style="6" customWidth="1"/>
    <col min="1745" max="1745" width="4.7109375" style="6" customWidth="1"/>
    <col min="1746" max="1746" width="5" style="6" customWidth="1"/>
    <col min="1747" max="1747" width="19.7109375" style="6" customWidth="1"/>
    <col min="1748" max="1748" width="49.85546875" style="6" customWidth="1"/>
    <col min="1749" max="1749" width="14.5703125" style="6" customWidth="1"/>
    <col min="1750" max="1750" width="13.7109375" style="6" customWidth="1"/>
    <col min="1751" max="1751" width="13.42578125" style="6" customWidth="1"/>
    <col min="1752" max="1752" width="15.42578125" style="6" customWidth="1"/>
    <col min="1753" max="1754" width="10.28515625" style="6" bestFit="1" customWidth="1"/>
    <col min="1755" max="1999" width="9.140625" style="6"/>
    <col min="2000" max="2000" width="5" style="6" customWidth="1"/>
    <col min="2001" max="2001" width="4.7109375" style="6" customWidth="1"/>
    <col min="2002" max="2002" width="5" style="6" customWidth="1"/>
    <col min="2003" max="2003" width="19.7109375" style="6" customWidth="1"/>
    <col min="2004" max="2004" width="49.85546875" style="6" customWidth="1"/>
    <col min="2005" max="2005" width="14.5703125" style="6" customWidth="1"/>
    <col min="2006" max="2006" width="13.7109375" style="6" customWidth="1"/>
    <col min="2007" max="2007" width="13.42578125" style="6" customWidth="1"/>
    <col min="2008" max="2008" width="15.42578125" style="6" customWidth="1"/>
    <col min="2009" max="2010" width="10.28515625" style="6" bestFit="1" customWidth="1"/>
    <col min="2011" max="2255" width="9.140625" style="6"/>
    <col min="2256" max="2256" width="5" style="6" customWidth="1"/>
    <col min="2257" max="2257" width="4.7109375" style="6" customWidth="1"/>
    <col min="2258" max="2258" width="5" style="6" customWidth="1"/>
    <col min="2259" max="2259" width="19.7109375" style="6" customWidth="1"/>
    <col min="2260" max="2260" width="49.85546875" style="6" customWidth="1"/>
    <col min="2261" max="2261" width="14.5703125" style="6" customWidth="1"/>
    <col min="2262" max="2262" width="13.7109375" style="6" customWidth="1"/>
    <col min="2263" max="2263" width="13.42578125" style="6" customWidth="1"/>
    <col min="2264" max="2264" width="15.42578125" style="6" customWidth="1"/>
    <col min="2265" max="2266" width="10.28515625" style="6" bestFit="1" customWidth="1"/>
    <col min="2267" max="2511" width="9.140625" style="6"/>
    <col min="2512" max="2512" width="5" style="6" customWidth="1"/>
    <col min="2513" max="2513" width="4.7109375" style="6" customWidth="1"/>
    <col min="2514" max="2514" width="5" style="6" customWidth="1"/>
    <col min="2515" max="2515" width="19.7109375" style="6" customWidth="1"/>
    <col min="2516" max="2516" width="49.85546875" style="6" customWidth="1"/>
    <col min="2517" max="2517" width="14.5703125" style="6" customWidth="1"/>
    <col min="2518" max="2518" width="13.7109375" style="6" customWidth="1"/>
    <col min="2519" max="2519" width="13.42578125" style="6" customWidth="1"/>
    <col min="2520" max="2520" width="15.42578125" style="6" customWidth="1"/>
    <col min="2521" max="2522" width="10.28515625" style="6" bestFit="1" customWidth="1"/>
    <col min="2523" max="2767" width="9.140625" style="6"/>
    <col min="2768" max="2768" width="5" style="6" customWidth="1"/>
    <col min="2769" max="2769" width="4.7109375" style="6" customWidth="1"/>
    <col min="2770" max="2770" width="5" style="6" customWidth="1"/>
    <col min="2771" max="2771" width="19.7109375" style="6" customWidth="1"/>
    <col min="2772" max="2772" width="49.85546875" style="6" customWidth="1"/>
    <col min="2773" max="2773" width="14.5703125" style="6" customWidth="1"/>
    <col min="2774" max="2774" width="13.7109375" style="6" customWidth="1"/>
    <col min="2775" max="2775" width="13.42578125" style="6" customWidth="1"/>
    <col min="2776" max="2776" width="15.42578125" style="6" customWidth="1"/>
    <col min="2777" max="2778" width="10.28515625" style="6" bestFit="1" customWidth="1"/>
    <col min="2779" max="3023" width="9.140625" style="6"/>
    <col min="3024" max="3024" width="5" style="6" customWidth="1"/>
    <col min="3025" max="3025" width="4.7109375" style="6" customWidth="1"/>
    <col min="3026" max="3026" width="5" style="6" customWidth="1"/>
    <col min="3027" max="3027" width="19.7109375" style="6" customWidth="1"/>
    <col min="3028" max="3028" width="49.85546875" style="6" customWidth="1"/>
    <col min="3029" max="3029" width="14.5703125" style="6" customWidth="1"/>
    <col min="3030" max="3030" width="13.7109375" style="6" customWidth="1"/>
    <col min="3031" max="3031" width="13.42578125" style="6" customWidth="1"/>
    <col min="3032" max="3032" width="15.42578125" style="6" customWidth="1"/>
    <col min="3033" max="3034" width="10.28515625" style="6" bestFit="1" customWidth="1"/>
    <col min="3035" max="3279" width="9.140625" style="6"/>
    <col min="3280" max="3280" width="5" style="6" customWidth="1"/>
    <col min="3281" max="3281" width="4.7109375" style="6" customWidth="1"/>
    <col min="3282" max="3282" width="5" style="6" customWidth="1"/>
    <col min="3283" max="3283" width="19.7109375" style="6" customWidth="1"/>
    <col min="3284" max="3284" width="49.85546875" style="6" customWidth="1"/>
    <col min="3285" max="3285" width="14.5703125" style="6" customWidth="1"/>
    <col min="3286" max="3286" width="13.7109375" style="6" customWidth="1"/>
    <col min="3287" max="3287" width="13.42578125" style="6" customWidth="1"/>
    <col min="3288" max="3288" width="15.42578125" style="6" customWidth="1"/>
    <col min="3289" max="3290" width="10.28515625" style="6" bestFit="1" customWidth="1"/>
    <col min="3291" max="3535" width="9.140625" style="6"/>
    <col min="3536" max="3536" width="5" style="6" customWidth="1"/>
    <col min="3537" max="3537" width="4.7109375" style="6" customWidth="1"/>
    <col min="3538" max="3538" width="5" style="6" customWidth="1"/>
    <col min="3539" max="3539" width="19.7109375" style="6" customWidth="1"/>
    <col min="3540" max="3540" width="49.85546875" style="6" customWidth="1"/>
    <col min="3541" max="3541" width="14.5703125" style="6" customWidth="1"/>
    <col min="3542" max="3542" width="13.7109375" style="6" customWidth="1"/>
    <col min="3543" max="3543" width="13.42578125" style="6" customWidth="1"/>
    <col min="3544" max="3544" width="15.42578125" style="6" customWidth="1"/>
    <col min="3545" max="3546" width="10.28515625" style="6" bestFit="1" customWidth="1"/>
    <col min="3547" max="3791" width="9.140625" style="6"/>
    <col min="3792" max="3792" width="5" style="6" customWidth="1"/>
    <col min="3793" max="3793" width="4.7109375" style="6" customWidth="1"/>
    <col min="3794" max="3794" width="5" style="6" customWidth="1"/>
    <col min="3795" max="3795" width="19.7109375" style="6" customWidth="1"/>
    <col min="3796" max="3796" width="49.85546875" style="6" customWidth="1"/>
    <col min="3797" max="3797" width="14.5703125" style="6" customWidth="1"/>
    <col min="3798" max="3798" width="13.7109375" style="6" customWidth="1"/>
    <col min="3799" max="3799" width="13.42578125" style="6" customWidth="1"/>
    <col min="3800" max="3800" width="15.42578125" style="6" customWidth="1"/>
    <col min="3801" max="3802" width="10.28515625" style="6" bestFit="1" customWidth="1"/>
    <col min="3803" max="4047" width="9.140625" style="6"/>
    <col min="4048" max="4048" width="5" style="6" customWidth="1"/>
    <col min="4049" max="4049" width="4.7109375" style="6" customWidth="1"/>
    <col min="4050" max="4050" width="5" style="6" customWidth="1"/>
    <col min="4051" max="4051" width="19.7109375" style="6" customWidth="1"/>
    <col min="4052" max="4052" width="49.85546875" style="6" customWidth="1"/>
    <col min="4053" max="4053" width="14.5703125" style="6" customWidth="1"/>
    <col min="4054" max="4054" width="13.7109375" style="6" customWidth="1"/>
    <col min="4055" max="4055" width="13.42578125" style="6" customWidth="1"/>
    <col min="4056" max="4056" width="15.42578125" style="6" customWidth="1"/>
    <col min="4057" max="4058" width="10.28515625" style="6" bestFit="1" customWidth="1"/>
    <col min="4059" max="4303" width="9.140625" style="6"/>
    <col min="4304" max="4304" width="5" style="6" customWidth="1"/>
    <col min="4305" max="4305" width="4.7109375" style="6" customWidth="1"/>
    <col min="4306" max="4306" width="5" style="6" customWidth="1"/>
    <col min="4307" max="4307" width="19.7109375" style="6" customWidth="1"/>
    <col min="4308" max="4308" width="49.85546875" style="6" customWidth="1"/>
    <col min="4309" max="4309" width="14.5703125" style="6" customWidth="1"/>
    <col min="4310" max="4310" width="13.7109375" style="6" customWidth="1"/>
    <col min="4311" max="4311" width="13.42578125" style="6" customWidth="1"/>
    <col min="4312" max="4312" width="15.42578125" style="6" customWidth="1"/>
    <col min="4313" max="4314" width="10.28515625" style="6" bestFit="1" customWidth="1"/>
    <col min="4315" max="4559" width="9.140625" style="6"/>
    <col min="4560" max="4560" width="5" style="6" customWidth="1"/>
    <col min="4561" max="4561" width="4.7109375" style="6" customWidth="1"/>
    <col min="4562" max="4562" width="5" style="6" customWidth="1"/>
    <col min="4563" max="4563" width="19.7109375" style="6" customWidth="1"/>
    <col min="4564" max="4564" width="49.85546875" style="6" customWidth="1"/>
    <col min="4565" max="4565" width="14.5703125" style="6" customWidth="1"/>
    <col min="4566" max="4566" width="13.7109375" style="6" customWidth="1"/>
    <col min="4567" max="4567" width="13.42578125" style="6" customWidth="1"/>
    <col min="4568" max="4568" width="15.42578125" style="6" customWidth="1"/>
    <col min="4569" max="4570" width="10.28515625" style="6" bestFit="1" customWidth="1"/>
    <col min="4571" max="4815" width="9.140625" style="6"/>
    <col min="4816" max="4816" width="5" style="6" customWidth="1"/>
    <col min="4817" max="4817" width="4.7109375" style="6" customWidth="1"/>
    <col min="4818" max="4818" width="5" style="6" customWidth="1"/>
    <col min="4819" max="4819" width="19.7109375" style="6" customWidth="1"/>
    <col min="4820" max="4820" width="49.85546875" style="6" customWidth="1"/>
    <col min="4821" max="4821" width="14.5703125" style="6" customWidth="1"/>
    <col min="4822" max="4822" width="13.7109375" style="6" customWidth="1"/>
    <col min="4823" max="4823" width="13.42578125" style="6" customWidth="1"/>
    <col min="4824" max="4824" width="15.42578125" style="6" customWidth="1"/>
    <col min="4825" max="4826" width="10.28515625" style="6" bestFit="1" customWidth="1"/>
    <col min="4827" max="5071" width="9.140625" style="6"/>
    <col min="5072" max="5072" width="5" style="6" customWidth="1"/>
    <col min="5073" max="5073" width="4.7109375" style="6" customWidth="1"/>
    <col min="5074" max="5074" width="5" style="6" customWidth="1"/>
    <col min="5075" max="5075" width="19.7109375" style="6" customWidth="1"/>
    <col min="5076" max="5076" width="49.85546875" style="6" customWidth="1"/>
    <col min="5077" max="5077" width="14.5703125" style="6" customWidth="1"/>
    <col min="5078" max="5078" width="13.7109375" style="6" customWidth="1"/>
    <col min="5079" max="5079" width="13.42578125" style="6" customWidth="1"/>
    <col min="5080" max="5080" width="15.42578125" style="6" customWidth="1"/>
    <col min="5081" max="5082" width="10.28515625" style="6" bestFit="1" customWidth="1"/>
    <col min="5083" max="5327" width="9.140625" style="6"/>
    <col min="5328" max="5328" width="5" style="6" customWidth="1"/>
    <col min="5329" max="5329" width="4.7109375" style="6" customWidth="1"/>
    <col min="5330" max="5330" width="5" style="6" customWidth="1"/>
    <col min="5331" max="5331" width="19.7109375" style="6" customWidth="1"/>
    <col min="5332" max="5332" width="49.85546875" style="6" customWidth="1"/>
    <col min="5333" max="5333" width="14.5703125" style="6" customWidth="1"/>
    <col min="5334" max="5334" width="13.7109375" style="6" customWidth="1"/>
    <col min="5335" max="5335" width="13.42578125" style="6" customWidth="1"/>
    <col min="5336" max="5336" width="15.42578125" style="6" customWidth="1"/>
    <col min="5337" max="5338" width="10.28515625" style="6" bestFit="1" customWidth="1"/>
    <col min="5339" max="5583" width="9.140625" style="6"/>
    <col min="5584" max="5584" width="5" style="6" customWidth="1"/>
    <col min="5585" max="5585" width="4.7109375" style="6" customWidth="1"/>
    <col min="5586" max="5586" width="5" style="6" customWidth="1"/>
    <col min="5587" max="5587" width="19.7109375" style="6" customWidth="1"/>
    <col min="5588" max="5588" width="49.85546875" style="6" customWidth="1"/>
    <col min="5589" max="5589" width="14.5703125" style="6" customWidth="1"/>
    <col min="5590" max="5590" width="13.7109375" style="6" customWidth="1"/>
    <col min="5591" max="5591" width="13.42578125" style="6" customWidth="1"/>
    <col min="5592" max="5592" width="15.42578125" style="6" customWidth="1"/>
    <col min="5593" max="5594" width="10.28515625" style="6" bestFit="1" customWidth="1"/>
    <col min="5595" max="5839" width="9.140625" style="6"/>
    <col min="5840" max="5840" width="5" style="6" customWidth="1"/>
    <col min="5841" max="5841" width="4.7109375" style="6" customWidth="1"/>
    <col min="5842" max="5842" width="5" style="6" customWidth="1"/>
    <col min="5843" max="5843" width="19.7109375" style="6" customWidth="1"/>
    <col min="5844" max="5844" width="49.85546875" style="6" customWidth="1"/>
    <col min="5845" max="5845" width="14.5703125" style="6" customWidth="1"/>
    <col min="5846" max="5846" width="13.7109375" style="6" customWidth="1"/>
    <col min="5847" max="5847" width="13.42578125" style="6" customWidth="1"/>
    <col min="5848" max="5848" width="15.42578125" style="6" customWidth="1"/>
    <col min="5849" max="5850" width="10.28515625" style="6" bestFit="1" customWidth="1"/>
    <col min="5851" max="6095" width="9.140625" style="6"/>
    <col min="6096" max="6096" width="5" style="6" customWidth="1"/>
    <col min="6097" max="6097" width="4.7109375" style="6" customWidth="1"/>
    <col min="6098" max="6098" width="5" style="6" customWidth="1"/>
    <col min="6099" max="6099" width="19.7109375" style="6" customWidth="1"/>
    <col min="6100" max="6100" width="49.85546875" style="6" customWidth="1"/>
    <col min="6101" max="6101" width="14.5703125" style="6" customWidth="1"/>
    <col min="6102" max="6102" width="13.7109375" style="6" customWidth="1"/>
    <col min="6103" max="6103" width="13.42578125" style="6" customWidth="1"/>
    <col min="6104" max="6104" width="15.42578125" style="6" customWidth="1"/>
    <col min="6105" max="6106" width="10.28515625" style="6" bestFit="1" customWidth="1"/>
    <col min="6107" max="6351" width="9.140625" style="6"/>
    <col min="6352" max="6352" width="5" style="6" customWidth="1"/>
    <col min="6353" max="6353" width="4.7109375" style="6" customWidth="1"/>
    <col min="6354" max="6354" width="5" style="6" customWidth="1"/>
    <col min="6355" max="6355" width="19.7109375" style="6" customWidth="1"/>
    <col min="6356" max="6356" width="49.85546875" style="6" customWidth="1"/>
    <col min="6357" max="6357" width="14.5703125" style="6" customWidth="1"/>
    <col min="6358" max="6358" width="13.7109375" style="6" customWidth="1"/>
    <col min="6359" max="6359" width="13.42578125" style="6" customWidth="1"/>
    <col min="6360" max="6360" width="15.42578125" style="6" customWidth="1"/>
    <col min="6361" max="6362" width="10.28515625" style="6" bestFit="1" customWidth="1"/>
    <col min="6363" max="6607" width="9.140625" style="6"/>
    <col min="6608" max="6608" width="5" style="6" customWidth="1"/>
    <col min="6609" max="6609" width="4.7109375" style="6" customWidth="1"/>
    <col min="6610" max="6610" width="5" style="6" customWidth="1"/>
    <col min="6611" max="6611" width="19.7109375" style="6" customWidth="1"/>
    <col min="6612" max="6612" width="49.85546875" style="6" customWidth="1"/>
    <col min="6613" max="6613" width="14.5703125" style="6" customWidth="1"/>
    <col min="6614" max="6614" width="13.7109375" style="6" customWidth="1"/>
    <col min="6615" max="6615" width="13.42578125" style="6" customWidth="1"/>
    <col min="6616" max="6616" width="15.42578125" style="6" customWidth="1"/>
    <col min="6617" max="6618" width="10.28515625" style="6" bestFit="1" customWidth="1"/>
    <col min="6619" max="6863" width="9.140625" style="6"/>
    <col min="6864" max="6864" width="5" style="6" customWidth="1"/>
    <col min="6865" max="6865" width="4.7109375" style="6" customWidth="1"/>
    <col min="6866" max="6866" width="5" style="6" customWidth="1"/>
    <col min="6867" max="6867" width="19.7109375" style="6" customWidth="1"/>
    <col min="6868" max="6868" width="49.85546875" style="6" customWidth="1"/>
    <col min="6869" max="6869" width="14.5703125" style="6" customWidth="1"/>
    <col min="6870" max="6870" width="13.7109375" style="6" customWidth="1"/>
    <col min="6871" max="6871" width="13.42578125" style="6" customWidth="1"/>
    <col min="6872" max="6872" width="15.42578125" style="6" customWidth="1"/>
    <col min="6873" max="6874" width="10.28515625" style="6" bestFit="1" customWidth="1"/>
    <col min="6875" max="7119" width="9.140625" style="6"/>
    <col min="7120" max="7120" width="5" style="6" customWidth="1"/>
    <col min="7121" max="7121" width="4.7109375" style="6" customWidth="1"/>
    <col min="7122" max="7122" width="5" style="6" customWidth="1"/>
    <col min="7123" max="7123" width="19.7109375" style="6" customWidth="1"/>
    <col min="7124" max="7124" width="49.85546875" style="6" customWidth="1"/>
    <col min="7125" max="7125" width="14.5703125" style="6" customWidth="1"/>
    <col min="7126" max="7126" width="13.7109375" style="6" customWidth="1"/>
    <col min="7127" max="7127" width="13.42578125" style="6" customWidth="1"/>
    <col min="7128" max="7128" width="15.42578125" style="6" customWidth="1"/>
    <col min="7129" max="7130" width="10.28515625" style="6" bestFit="1" customWidth="1"/>
    <col min="7131" max="7375" width="9.140625" style="6"/>
    <col min="7376" max="7376" width="5" style="6" customWidth="1"/>
    <col min="7377" max="7377" width="4.7109375" style="6" customWidth="1"/>
    <col min="7378" max="7378" width="5" style="6" customWidth="1"/>
    <col min="7379" max="7379" width="19.7109375" style="6" customWidth="1"/>
    <col min="7380" max="7380" width="49.85546875" style="6" customWidth="1"/>
    <col min="7381" max="7381" width="14.5703125" style="6" customWidth="1"/>
    <col min="7382" max="7382" width="13.7109375" style="6" customWidth="1"/>
    <col min="7383" max="7383" width="13.42578125" style="6" customWidth="1"/>
    <col min="7384" max="7384" width="15.42578125" style="6" customWidth="1"/>
    <col min="7385" max="7386" width="10.28515625" style="6" bestFit="1" customWidth="1"/>
    <col min="7387" max="7631" width="9.140625" style="6"/>
    <col min="7632" max="7632" width="5" style="6" customWidth="1"/>
    <col min="7633" max="7633" width="4.7109375" style="6" customWidth="1"/>
    <col min="7634" max="7634" width="5" style="6" customWidth="1"/>
    <col min="7635" max="7635" width="19.7109375" style="6" customWidth="1"/>
    <col min="7636" max="7636" width="49.85546875" style="6" customWidth="1"/>
    <col min="7637" max="7637" width="14.5703125" style="6" customWidth="1"/>
    <col min="7638" max="7638" width="13.7109375" style="6" customWidth="1"/>
    <col min="7639" max="7639" width="13.42578125" style="6" customWidth="1"/>
    <col min="7640" max="7640" width="15.42578125" style="6" customWidth="1"/>
    <col min="7641" max="7642" width="10.28515625" style="6" bestFit="1" customWidth="1"/>
    <col min="7643" max="7887" width="9.140625" style="6"/>
    <col min="7888" max="7888" width="5" style="6" customWidth="1"/>
    <col min="7889" max="7889" width="4.7109375" style="6" customWidth="1"/>
    <col min="7890" max="7890" width="5" style="6" customWidth="1"/>
    <col min="7891" max="7891" width="19.7109375" style="6" customWidth="1"/>
    <col min="7892" max="7892" width="49.85546875" style="6" customWidth="1"/>
    <col min="7893" max="7893" width="14.5703125" style="6" customWidth="1"/>
    <col min="7894" max="7894" width="13.7109375" style="6" customWidth="1"/>
    <col min="7895" max="7895" width="13.42578125" style="6" customWidth="1"/>
    <col min="7896" max="7896" width="15.42578125" style="6" customWidth="1"/>
    <col min="7897" max="7898" width="10.28515625" style="6" bestFit="1" customWidth="1"/>
    <col min="7899" max="8143" width="9.140625" style="6"/>
    <col min="8144" max="8144" width="5" style="6" customWidth="1"/>
    <col min="8145" max="8145" width="4.7109375" style="6" customWidth="1"/>
    <col min="8146" max="8146" width="5" style="6" customWidth="1"/>
    <col min="8147" max="8147" width="19.7109375" style="6" customWidth="1"/>
    <col min="8148" max="8148" width="49.85546875" style="6" customWidth="1"/>
    <col min="8149" max="8149" width="14.5703125" style="6" customWidth="1"/>
    <col min="8150" max="8150" width="13.7109375" style="6" customWidth="1"/>
    <col min="8151" max="8151" width="13.42578125" style="6" customWidth="1"/>
    <col min="8152" max="8152" width="15.42578125" style="6" customWidth="1"/>
    <col min="8153" max="8154" width="10.28515625" style="6" bestFit="1" customWidth="1"/>
    <col min="8155" max="8399" width="9.140625" style="6"/>
    <col min="8400" max="8400" width="5" style="6" customWidth="1"/>
    <col min="8401" max="8401" width="4.7109375" style="6" customWidth="1"/>
    <col min="8402" max="8402" width="5" style="6" customWidth="1"/>
    <col min="8403" max="8403" width="19.7109375" style="6" customWidth="1"/>
    <col min="8404" max="8404" width="49.85546875" style="6" customWidth="1"/>
    <col min="8405" max="8405" width="14.5703125" style="6" customWidth="1"/>
    <col min="8406" max="8406" width="13.7109375" style="6" customWidth="1"/>
    <col min="8407" max="8407" width="13.42578125" style="6" customWidth="1"/>
    <col min="8408" max="8408" width="15.42578125" style="6" customWidth="1"/>
    <col min="8409" max="8410" width="10.28515625" style="6" bestFit="1" customWidth="1"/>
    <col min="8411" max="8655" width="9.140625" style="6"/>
    <col min="8656" max="8656" width="5" style="6" customWidth="1"/>
    <col min="8657" max="8657" width="4.7109375" style="6" customWidth="1"/>
    <col min="8658" max="8658" width="5" style="6" customWidth="1"/>
    <col min="8659" max="8659" width="19.7109375" style="6" customWidth="1"/>
    <col min="8660" max="8660" width="49.85546875" style="6" customWidth="1"/>
    <col min="8661" max="8661" width="14.5703125" style="6" customWidth="1"/>
    <col min="8662" max="8662" width="13.7109375" style="6" customWidth="1"/>
    <col min="8663" max="8663" width="13.42578125" style="6" customWidth="1"/>
    <col min="8664" max="8664" width="15.42578125" style="6" customWidth="1"/>
    <col min="8665" max="8666" width="10.28515625" style="6" bestFit="1" customWidth="1"/>
    <col min="8667" max="8911" width="9.140625" style="6"/>
    <col min="8912" max="8912" width="5" style="6" customWidth="1"/>
    <col min="8913" max="8913" width="4.7109375" style="6" customWidth="1"/>
    <col min="8914" max="8914" width="5" style="6" customWidth="1"/>
    <col min="8915" max="8915" width="19.7109375" style="6" customWidth="1"/>
    <col min="8916" max="8916" width="49.85546875" style="6" customWidth="1"/>
    <col min="8917" max="8917" width="14.5703125" style="6" customWidth="1"/>
    <col min="8918" max="8918" width="13.7109375" style="6" customWidth="1"/>
    <col min="8919" max="8919" width="13.42578125" style="6" customWidth="1"/>
    <col min="8920" max="8920" width="15.42578125" style="6" customWidth="1"/>
    <col min="8921" max="8922" width="10.28515625" style="6" bestFit="1" customWidth="1"/>
    <col min="8923" max="9167" width="9.140625" style="6"/>
    <col min="9168" max="9168" width="5" style="6" customWidth="1"/>
    <col min="9169" max="9169" width="4.7109375" style="6" customWidth="1"/>
    <col min="9170" max="9170" width="5" style="6" customWidth="1"/>
    <col min="9171" max="9171" width="19.7109375" style="6" customWidth="1"/>
    <col min="9172" max="9172" width="49.85546875" style="6" customWidth="1"/>
    <col min="9173" max="9173" width="14.5703125" style="6" customWidth="1"/>
    <col min="9174" max="9174" width="13.7109375" style="6" customWidth="1"/>
    <col min="9175" max="9175" width="13.42578125" style="6" customWidth="1"/>
    <col min="9176" max="9176" width="15.42578125" style="6" customWidth="1"/>
    <col min="9177" max="9178" width="10.28515625" style="6" bestFit="1" customWidth="1"/>
    <col min="9179" max="9423" width="9.140625" style="6"/>
    <col min="9424" max="9424" width="5" style="6" customWidth="1"/>
    <col min="9425" max="9425" width="4.7109375" style="6" customWidth="1"/>
    <col min="9426" max="9426" width="5" style="6" customWidth="1"/>
    <col min="9427" max="9427" width="19.7109375" style="6" customWidth="1"/>
    <col min="9428" max="9428" width="49.85546875" style="6" customWidth="1"/>
    <col min="9429" max="9429" width="14.5703125" style="6" customWidth="1"/>
    <col min="9430" max="9430" width="13.7109375" style="6" customWidth="1"/>
    <col min="9431" max="9431" width="13.42578125" style="6" customWidth="1"/>
    <col min="9432" max="9432" width="15.42578125" style="6" customWidth="1"/>
    <col min="9433" max="9434" width="10.28515625" style="6" bestFit="1" customWidth="1"/>
    <col min="9435" max="9679" width="9.140625" style="6"/>
    <col min="9680" max="9680" width="5" style="6" customWidth="1"/>
    <col min="9681" max="9681" width="4.7109375" style="6" customWidth="1"/>
    <col min="9682" max="9682" width="5" style="6" customWidth="1"/>
    <col min="9683" max="9683" width="19.7109375" style="6" customWidth="1"/>
    <col min="9684" max="9684" width="49.85546875" style="6" customWidth="1"/>
    <col min="9685" max="9685" width="14.5703125" style="6" customWidth="1"/>
    <col min="9686" max="9686" width="13.7109375" style="6" customWidth="1"/>
    <col min="9687" max="9687" width="13.42578125" style="6" customWidth="1"/>
    <col min="9688" max="9688" width="15.42578125" style="6" customWidth="1"/>
    <col min="9689" max="9690" width="10.28515625" style="6" bestFit="1" customWidth="1"/>
    <col min="9691" max="9935" width="9.140625" style="6"/>
    <col min="9936" max="9936" width="5" style="6" customWidth="1"/>
    <col min="9937" max="9937" width="4.7109375" style="6" customWidth="1"/>
    <col min="9938" max="9938" width="5" style="6" customWidth="1"/>
    <col min="9939" max="9939" width="19.7109375" style="6" customWidth="1"/>
    <col min="9940" max="9940" width="49.85546875" style="6" customWidth="1"/>
    <col min="9941" max="9941" width="14.5703125" style="6" customWidth="1"/>
    <col min="9942" max="9942" width="13.7109375" style="6" customWidth="1"/>
    <col min="9943" max="9943" width="13.42578125" style="6" customWidth="1"/>
    <col min="9944" max="9944" width="15.42578125" style="6" customWidth="1"/>
    <col min="9945" max="9946" width="10.28515625" style="6" bestFit="1" customWidth="1"/>
    <col min="9947" max="10191" width="9.140625" style="6"/>
    <col min="10192" max="10192" width="5" style="6" customWidth="1"/>
    <col min="10193" max="10193" width="4.7109375" style="6" customWidth="1"/>
    <col min="10194" max="10194" width="5" style="6" customWidth="1"/>
    <col min="10195" max="10195" width="19.7109375" style="6" customWidth="1"/>
    <col min="10196" max="10196" width="49.85546875" style="6" customWidth="1"/>
    <col min="10197" max="10197" width="14.5703125" style="6" customWidth="1"/>
    <col min="10198" max="10198" width="13.7109375" style="6" customWidth="1"/>
    <col min="10199" max="10199" width="13.42578125" style="6" customWidth="1"/>
    <col min="10200" max="10200" width="15.42578125" style="6" customWidth="1"/>
    <col min="10201" max="10202" width="10.28515625" style="6" bestFit="1" customWidth="1"/>
    <col min="10203" max="10447" width="9.140625" style="6"/>
    <col min="10448" max="10448" width="5" style="6" customWidth="1"/>
    <col min="10449" max="10449" width="4.7109375" style="6" customWidth="1"/>
    <col min="10450" max="10450" width="5" style="6" customWidth="1"/>
    <col min="10451" max="10451" width="19.7109375" style="6" customWidth="1"/>
    <col min="10452" max="10452" width="49.85546875" style="6" customWidth="1"/>
    <col min="10453" max="10453" width="14.5703125" style="6" customWidth="1"/>
    <col min="10454" max="10454" width="13.7109375" style="6" customWidth="1"/>
    <col min="10455" max="10455" width="13.42578125" style="6" customWidth="1"/>
    <col min="10456" max="10456" width="15.42578125" style="6" customWidth="1"/>
    <col min="10457" max="10458" width="10.28515625" style="6" bestFit="1" customWidth="1"/>
    <col min="10459" max="10703" width="9.140625" style="6"/>
    <col min="10704" max="10704" width="5" style="6" customWidth="1"/>
    <col min="10705" max="10705" width="4.7109375" style="6" customWidth="1"/>
    <col min="10706" max="10706" width="5" style="6" customWidth="1"/>
    <col min="10707" max="10707" width="19.7109375" style="6" customWidth="1"/>
    <col min="10708" max="10708" width="49.85546875" style="6" customWidth="1"/>
    <col min="10709" max="10709" width="14.5703125" style="6" customWidth="1"/>
    <col min="10710" max="10710" width="13.7109375" style="6" customWidth="1"/>
    <col min="10711" max="10711" width="13.42578125" style="6" customWidth="1"/>
    <col min="10712" max="10712" width="15.42578125" style="6" customWidth="1"/>
    <col min="10713" max="10714" width="10.28515625" style="6" bestFit="1" customWidth="1"/>
    <col min="10715" max="10959" width="9.140625" style="6"/>
    <col min="10960" max="10960" width="5" style="6" customWidth="1"/>
    <col min="10961" max="10961" width="4.7109375" style="6" customWidth="1"/>
    <col min="10962" max="10962" width="5" style="6" customWidth="1"/>
    <col min="10963" max="10963" width="19.7109375" style="6" customWidth="1"/>
    <col min="10964" max="10964" width="49.85546875" style="6" customWidth="1"/>
    <col min="10965" max="10965" width="14.5703125" style="6" customWidth="1"/>
    <col min="10966" max="10966" width="13.7109375" style="6" customWidth="1"/>
    <col min="10967" max="10967" width="13.42578125" style="6" customWidth="1"/>
    <col min="10968" max="10968" width="15.42578125" style="6" customWidth="1"/>
    <col min="10969" max="10970" width="10.28515625" style="6" bestFit="1" customWidth="1"/>
    <col min="10971" max="11215" width="9.140625" style="6"/>
    <col min="11216" max="11216" width="5" style="6" customWidth="1"/>
    <col min="11217" max="11217" width="4.7109375" style="6" customWidth="1"/>
    <col min="11218" max="11218" width="5" style="6" customWidth="1"/>
    <col min="11219" max="11219" width="19.7109375" style="6" customWidth="1"/>
    <col min="11220" max="11220" width="49.85546875" style="6" customWidth="1"/>
    <col min="11221" max="11221" width="14.5703125" style="6" customWidth="1"/>
    <col min="11222" max="11222" width="13.7109375" style="6" customWidth="1"/>
    <col min="11223" max="11223" width="13.42578125" style="6" customWidth="1"/>
    <col min="11224" max="11224" width="15.42578125" style="6" customWidth="1"/>
    <col min="11225" max="11226" width="10.28515625" style="6" bestFit="1" customWidth="1"/>
    <col min="11227" max="11471" width="9.140625" style="6"/>
    <col min="11472" max="11472" width="5" style="6" customWidth="1"/>
    <col min="11473" max="11473" width="4.7109375" style="6" customWidth="1"/>
    <col min="11474" max="11474" width="5" style="6" customWidth="1"/>
    <col min="11475" max="11475" width="19.7109375" style="6" customWidth="1"/>
    <col min="11476" max="11476" width="49.85546875" style="6" customWidth="1"/>
    <col min="11477" max="11477" width="14.5703125" style="6" customWidth="1"/>
    <col min="11478" max="11478" width="13.7109375" style="6" customWidth="1"/>
    <col min="11479" max="11479" width="13.42578125" style="6" customWidth="1"/>
    <col min="11480" max="11480" width="15.42578125" style="6" customWidth="1"/>
    <col min="11481" max="11482" width="10.28515625" style="6" bestFit="1" customWidth="1"/>
    <col min="11483" max="11727" width="9.140625" style="6"/>
    <col min="11728" max="11728" width="5" style="6" customWidth="1"/>
    <col min="11729" max="11729" width="4.7109375" style="6" customWidth="1"/>
    <col min="11730" max="11730" width="5" style="6" customWidth="1"/>
    <col min="11731" max="11731" width="19.7109375" style="6" customWidth="1"/>
    <col min="11732" max="11732" width="49.85546875" style="6" customWidth="1"/>
    <col min="11733" max="11733" width="14.5703125" style="6" customWidth="1"/>
    <col min="11734" max="11734" width="13.7109375" style="6" customWidth="1"/>
    <col min="11735" max="11735" width="13.42578125" style="6" customWidth="1"/>
    <col min="11736" max="11736" width="15.42578125" style="6" customWidth="1"/>
    <col min="11737" max="11738" width="10.28515625" style="6" bestFit="1" customWidth="1"/>
    <col min="11739" max="11983" width="9.140625" style="6"/>
    <col min="11984" max="11984" width="5" style="6" customWidth="1"/>
    <col min="11985" max="11985" width="4.7109375" style="6" customWidth="1"/>
    <col min="11986" max="11986" width="5" style="6" customWidth="1"/>
    <col min="11987" max="11987" width="19.7109375" style="6" customWidth="1"/>
    <col min="11988" max="11988" width="49.85546875" style="6" customWidth="1"/>
    <col min="11989" max="11989" width="14.5703125" style="6" customWidth="1"/>
    <col min="11990" max="11990" width="13.7109375" style="6" customWidth="1"/>
    <col min="11991" max="11991" width="13.42578125" style="6" customWidth="1"/>
    <col min="11992" max="11992" width="15.42578125" style="6" customWidth="1"/>
    <col min="11993" max="11994" width="10.28515625" style="6" bestFit="1" customWidth="1"/>
    <col min="11995" max="12239" width="9.140625" style="6"/>
    <col min="12240" max="12240" width="5" style="6" customWidth="1"/>
    <col min="12241" max="12241" width="4.7109375" style="6" customWidth="1"/>
    <col min="12242" max="12242" width="5" style="6" customWidth="1"/>
    <col min="12243" max="12243" width="19.7109375" style="6" customWidth="1"/>
    <col min="12244" max="12244" width="49.85546875" style="6" customWidth="1"/>
    <col min="12245" max="12245" width="14.5703125" style="6" customWidth="1"/>
    <col min="12246" max="12246" width="13.7109375" style="6" customWidth="1"/>
    <col min="12247" max="12247" width="13.42578125" style="6" customWidth="1"/>
    <col min="12248" max="12248" width="15.42578125" style="6" customWidth="1"/>
    <col min="12249" max="12250" width="10.28515625" style="6" bestFit="1" customWidth="1"/>
    <col min="12251" max="12495" width="9.140625" style="6"/>
    <col min="12496" max="12496" width="5" style="6" customWidth="1"/>
    <col min="12497" max="12497" width="4.7109375" style="6" customWidth="1"/>
    <col min="12498" max="12498" width="5" style="6" customWidth="1"/>
    <col min="12499" max="12499" width="19.7109375" style="6" customWidth="1"/>
    <col min="12500" max="12500" width="49.85546875" style="6" customWidth="1"/>
    <col min="12501" max="12501" width="14.5703125" style="6" customWidth="1"/>
    <col min="12502" max="12502" width="13.7109375" style="6" customWidth="1"/>
    <col min="12503" max="12503" width="13.42578125" style="6" customWidth="1"/>
    <col min="12504" max="12504" width="15.42578125" style="6" customWidth="1"/>
    <col min="12505" max="12506" width="10.28515625" style="6" bestFit="1" customWidth="1"/>
    <col min="12507" max="12751" width="9.140625" style="6"/>
    <col min="12752" max="12752" width="5" style="6" customWidth="1"/>
    <col min="12753" max="12753" width="4.7109375" style="6" customWidth="1"/>
    <col min="12754" max="12754" width="5" style="6" customWidth="1"/>
    <col min="12755" max="12755" width="19.7109375" style="6" customWidth="1"/>
    <col min="12756" max="12756" width="49.85546875" style="6" customWidth="1"/>
    <col min="12757" max="12757" width="14.5703125" style="6" customWidth="1"/>
    <col min="12758" max="12758" width="13.7109375" style="6" customWidth="1"/>
    <col min="12759" max="12759" width="13.42578125" style="6" customWidth="1"/>
    <col min="12760" max="12760" width="15.42578125" style="6" customWidth="1"/>
    <col min="12761" max="12762" width="10.28515625" style="6" bestFit="1" customWidth="1"/>
    <col min="12763" max="13007" width="9.140625" style="6"/>
    <col min="13008" max="13008" width="5" style="6" customWidth="1"/>
    <col min="13009" max="13009" width="4.7109375" style="6" customWidth="1"/>
    <col min="13010" max="13010" width="5" style="6" customWidth="1"/>
    <col min="13011" max="13011" width="19.7109375" style="6" customWidth="1"/>
    <col min="13012" max="13012" width="49.85546875" style="6" customWidth="1"/>
    <col min="13013" max="13013" width="14.5703125" style="6" customWidth="1"/>
    <col min="13014" max="13014" width="13.7109375" style="6" customWidth="1"/>
    <col min="13015" max="13015" width="13.42578125" style="6" customWidth="1"/>
    <col min="13016" max="13016" width="15.42578125" style="6" customWidth="1"/>
    <col min="13017" max="13018" width="10.28515625" style="6" bestFit="1" customWidth="1"/>
    <col min="13019" max="13263" width="9.140625" style="6"/>
    <col min="13264" max="13264" width="5" style="6" customWidth="1"/>
    <col min="13265" max="13265" width="4.7109375" style="6" customWidth="1"/>
    <col min="13266" max="13266" width="5" style="6" customWidth="1"/>
    <col min="13267" max="13267" width="19.7109375" style="6" customWidth="1"/>
    <col min="13268" max="13268" width="49.85546875" style="6" customWidth="1"/>
    <col min="13269" max="13269" width="14.5703125" style="6" customWidth="1"/>
    <col min="13270" max="13270" width="13.7109375" style="6" customWidth="1"/>
    <col min="13271" max="13271" width="13.42578125" style="6" customWidth="1"/>
    <col min="13272" max="13272" width="15.42578125" style="6" customWidth="1"/>
    <col min="13273" max="13274" width="10.28515625" style="6" bestFit="1" customWidth="1"/>
    <col min="13275" max="13519" width="9.140625" style="6"/>
    <col min="13520" max="13520" width="5" style="6" customWidth="1"/>
    <col min="13521" max="13521" width="4.7109375" style="6" customWidth="1"/>
    <col min="13522" max="13522" width="5" style="6" customWidth="1"/>
    <col min="13523" max="13523" width="19.7109375" style="6" customWidth="1"/>
    <col min="13524" max="13524" width="49.85546875" style="6" customWidth="1"/>
    <col min="13525" max="13525" width="14.5703125" style="6" customWidth="1"/>
    <col min="13526" max="13526" width="13.7109375" style="6" customWidth="1"/>
    <col min="13527" max="13527" width="13.42578125" style="6" customWidth="1"/>
    <col min="13528" max="13528" width="15.42578125" style="6" customWidth="1"/>
    <col min="13529" max="13530" width="10.28515625" style="6" bestFit="1" customWidth="1"/>
    <col min="13531" max="13775" width="9.140625" style="6"/>
    <col min="13776" max="13776" width="5" style="6" customWidth="1"/>
    <col min="13777" max="13777" width="4.7109375" style="6" customWidth="1"/>
    <col min="13778" max="13778" width="5" style="6" customWidth="1"/>
    <col min="13779" max="13779" width="19.7109375" style="6" customWidth="1"/>
    <col min="13780" max="13780" width="49.85546875" style="6" customWidth="1"/>
    <col min="13781" max="13781" width="14.5703125" style="6" customWidth="1"/>
    <col min="13782" max="13782" width="13.7109375" style="6" customWidth="1"/>
    <col min="13783" max="13783" width="13.42578125" style="6" customWidth="1"/>
    <col min="13784" max="13784" width="15.42578125" style="6" customWidth="1"/>
    <col min="13785" max="13786" width="10.28515625" style="6" bestFit="1" customWidth="1"/>
    <col min="13787" max="14031" width="9.140625" style="6"/>
    <col min="14032" max="14032" width="5" style="6" customWidth="1"/>
    <col min="14033" max="14033" width="4.7109375" style="6" customWidth="1"/>
    <col min="14034" max="14034" width="5" style="6" customWidth="1"/>
    <col min="14035" max="14035" width="19.7109375" style="6" customWidth="1"/>
    <col min="14036" max="14036" width="49.85546875" style="6" customWidth="1"/>
    <col min="14037" max="14037" width="14.5703125" style="6" customWidth="1"/>
    <col min="14038" max="14038" width="13.7109375" style="6" customWidth="1"/>
    <col min="14039" max="14039" width="13.42578125" style="6" customWidth="1"/>
    <col min="14040" max="14040" width="15.42578125" style="6" customWidth="1"/>
    <col min="14041" max="14042" width="10.28515625" style="6" bestFit="1" customWidth="1"/>
    <col min="14043" max="14287" width="9.140625" style="6"/>
    <col min="14288" max="14288" width="5" style="6" customWidth="1"/>
    <col min="14289" max="14289" width="4.7109375" style="6" customWidth="1"/>
    <col min="14290" max="14290" width="5" style="6" customWidth="1"/>
    <col min="14291" max="14291" width="19.7109375" style="6" customWidth="1"/>
    <col min="14292" max="14292" width="49.85546875" style="6" customWidth="1"/>
    <col min="14293" max="14293" width="14.5703125" style="6" customWidth="1"/>
    <col min="14294" max="14294" width="13.7109375" style="6" customWidth="1"/>
    <col min="14295" max="14295" width="13.42578125" style="6" customWidth="1"/>
    <col min="14296" max="14296" width="15.42578125" style="6" customWidth="1"/>
    <col min="14297" max="14298" width="10.28515625" style="6" bestFit="1" customWidth="1"/>
    <col min="14299" max="14543" width="9.140625" style="6"/>
    <col min="14544" max="14544" width="5" style="6" customWidth="1"/>
    <col min="14545" max="14545" width="4.7109375" style="6" customWidth="1"/>
    <col min="14546" max="14546" width="5" style="6" customWidth="1"/>
    <col min="14547" max="14547" width="19.7109375" style="6" customWidth="1"/>
    <col min="14548" max="14548" width="49.85546875" style="6" customWidth="1"/>
    <col min="14549" max="14549" width="14.5703125" style="6" customWidth="1"/>
    <col min="14550" max="14550" width="13.7109375" style="6" customWidth="1"/>
    <col min="14551" max="14551" width="13.42578125" style="6" customWidth="1"/>
    <col min="14552" max="14552" width="15.42578125" style="6" customWidth="1"/>
    <col min="14553" max="14554" width="10.28515625" style="6" bestFit="1" customWidth="1"/>
    <col min="14555" max="14799" width="9.140625" style="6"/>
    <col min="14800" max="14800" width="5" style="6" customWidth="1"/>
    <col min="14801" max="14801" width="4.7109375" style="6" customWidth="1"/>
    <col min="14802" max="14802" width="5" style="6" customWidth="1"/>
    <col min="14803" max="14803" width="19.7109375" style="6" customWidth="1"/>
    <col min="14804" max="14804" width="49.85546875" style="6" customWidth="1"/>
    <col min="14805" max="14805" width="14.5703125" style="6" customWidth="1"/>
    <col min="14806" max="14806" width="13.7109375" style="6" customWidth="1"/>
    <col min="14807" max="14807" width="13.42578125" style="6" customWidth="1"/>
    <col min="14808" max="14808" width="15.42578125" style="6" customWidth="1"/>
    <col min="14809" max="14810" width="10.28515625" style="6" bestFit="1" customWidth="1"/>
    <col min="14811" max="15055" width="9.140625" style="6"/>
    <col min="15056" max="15056" width="5" style="6" customWidth="1"/>
    <col min="15057" max="15057" width="4.7109375" style="6" customWidth="1"/>
    <col min="15058" max="15058" width="5" style="6" customWidth="1"/>
    <col min="15059" max="15059" width="19.7109375" style="6" customWidth="1"/>
    <col min="15060" max="15060" width="49.85546875" style="6" customWidth="1"/>
    <col min="15061" max="15061" width="14.5703125" style="6" customWidth="1"/>
    <col min="15062" max="15062" width="13.7109375" style="6" customWidth="1"/>
    <col min="15063" max="15063" width="13.42578125" style="6" customWidth="1"/>
    <col min="15064" max="15064" width="15.42578125" style="6" customWidth="1"/>
    <col min="15065" max="15066" width="10.28515625" style="6" bestFit="1" customWidth="1"/>
    <col min="15067" max="15311" width="9.140625" style="6"/>
    <col min="15312" max="15312" width="5" style="6" customWidth="1"/>
    <col min="15313" max="15313" width="4.7109375" style="6" customWidth="1"/>
    <col min="15314" max="15314" width="5" style="6" customWidth="1"/>
    <col min="15315" max="15315" width="19.7109375" style="6" customWidth="1"/>
    <col min="15316" max="15316" width="49.85546875" style="6" customWidth="1"/>
    <col min="15317" max="15317" width="14.5703125" style="6" customWidth="1"/>
    <col min="15318" max="15318" width="13.7109375" style="6" customWidth="1"/>
    <col min="15319" max="15319" width="13.42578125" style="6" customWidth="1"/>
    <col min="15320" max="15320" width="15.42578125" style="6" customWidth="1"/>
    <col min="15321" max="15322" width="10.28515625" style="6" bestFit="1" customWidth="1"/>
    <col min="15323" max="15567" width="9.140625" style="6"/>
    <col min="15568" max="15568" width="5" style="6" customWidth="1"/>
    <col min="15569" max="15569" width="4.7109375" style="6" customWidth="1"/>
    <col min="15570" max="15570" width="5" style="6" customWidth="1"/>
    <col min="15571" max="15571" width="19.7109375" style="6" customWidth="1"/>
    <col min="15572" max="15572" width="49.85546875" style="6" customWidth="1"/>
    <col min="15573" max="15573" width="14.5703125" style="6" customWidth="1"/>
    <col min="15574" max="15574" width="13.7109375" style="6" customWidth="1"/>
    <col min="15575" max="15575" width="13.42578125" style="6" customWidth="1"/>
    <col min="15576" max="15576" width="15.42578125" style="6" customWidth="1"/>
    <col min="15577" max="15578" width="10.28515625" style="6" bestFit="1" customWidth="1"/>
    <col min="15579" max="15823" width="9.140625" style="6"/>
    <col min="15824" max="15824" width="5" style="6" customWidth="1"/>
    <col min="15825" max="15825" width="4.7109375" style="6" customWidth="1"/>
    <col min="15826" max="15826" width="5" style="6" customWidth="1"/>
    <col min="15827" max="15827" width="19.7109375" style="6" customWidth="1"/>
    <col min="15828" max="15828" width="49.85546875" style="6" customWidth="1"/>
    <col min="15829" max="15829" width="14.5703125" style="6" customWidth="1"/>
    <col min="15830" max="15830" width="13.7109375" style="6" customWidth="1"/>
    <col min="15831" max="15831" width="13.42578125" style="6" customWidth="1"/>
    <col min="15832" max="15832" width="15.42578125" style="6" customWidth="1"/>
    <col min="15833" max="15834" width="10.28515625" style="6" bestFit="1" customWidth="1"/>
    <col min="15835" max="16079" width="9.140625" style="6"/>
    <col min="16080" max="16080" width="5" style="6" customWidth="1"/>
    <col min="16081" max="16081" width="4.7109375" style="6" customWidth="1"/>
    <col min="16082" max="16082" width="5" style="6" customWidth="1"/>
    <col min="16083" max="16083" width="19.7109375" style="6" customWidth="1"/>
    <col min="16084" max="16084" width="49.85546875" style="6" customWidth="1"/>
    <col min="16085" max="16085" width="14.5703125" style="6" customWidth="1"/>
    <col min="16086" max="16086" width="13.7109375" style="6" customWidth="1"/>
    <col min="16087" max="16087" width="13.42578125" style="6" customWidth="1"/>
    <col min="16088" max="16088" width="15.42578125" style="6" customWidth="1"/>
    <col min="16089" max="16090" width="10.28515625" style="6" bestFit="1" customWidth="1"/>
    <col min="16091" max="16384" width="9.140625" style="6"/>
  </cols>
  <sheetData>
    <row r="1" spans="1:7">
      <c r="B1" s="6" t="s">
        <v>48</v>
      </c>
      <c r="G1" s="62" t="s">
        <v>76</v>
      </c>
    </row>
    <row r="2" spans="1:7">
      <c r="C2" s="7"/>
      <c r="D2" s="7"/>
      <c r="E2" s="7"/>
      <c r="F2" s="7"/>
      <c r="G2" s="62" t="s">
        <v>85</v>
      </c>
    </row>
    <row r="3" spans="1:7">
      <c r="C3" s="7"/>
      <c r="D3" s="7"/>
      <c r="E3" s="7"/>
      <c r="F3" s="7"/>
      <c r="G3" s="63" t="s">
        <v>47</v>
      </c>
    </row>
    <row r="4" spans="1:7">
      <c r="B4" s="8"/>
      <c r="C4" s="8"/>
      <c r="D4" s="8"/>
      <c r="E4" s="8"/>
      <c r="F4" s="8"/>
      <c r="G4" s="8"/>
    </row>
    <row r="5" spans="1:7" ht="73.150000000000006" customHeight="1">
      <c r="A5" s="125" t="s">
        <v>86</v>
      </c>
      <c r="B5" s="125"/>
      <c r="C5" s="125"/>
      <c r="D5" s="125"/>
      <c r="E5" s="125"/>
      <c r="F5" s="125"/>
      <c r="G5" s="125"/>
    </row>
    <row r="6" spans="1:7">
      <c r="B6" s="11"/>
      <c r="C6" s="11"/>
      <c r="D6" s="11"/>
      <c r="E6" s="11"/>
      <c r="F6" s="11"/>
      <c r="G6" s="11" t="s">
        <v>65</v>
      </c>
    </row>
    <row r="7" spans="1:7" s="9" customFormat="1" ht="69.75" customHeight="1">
      <c r="A7" s="126" t="s">
        <v>49</v>
      </c>
      <c r="B7" s="127"/>
      <c r="C7" s="128" t="s">
        <v>50</v>
      </c>
      <c r="D7" s="126" t="s">
        <v>51</v>
      </c>
      <c r="E7" s="130"/>
      <c r="F7" s="130"/>
      <c r="G7" s="127"/>
    </row>
    <row r="8" spans="1:7" s="9" customFormat="1" ht="33.75" customHeight="1">
      <c r="A8" s="21" t="s">
        <v>52</v>
      </c>
      <c r="B8" s="21" t="s">
        <v>53</v>
      </c>
      <c r="C8" s="129"/>
      <c r="D8" s="21" t="s">
        <v>77</v>
      </c>
      <c r="E8" s="21" t="s">
        <v>78</v>
      </c>
      <c r="F8" s="21" t="s">
        <v>22</v>
      </c>
      <c r="G8" s="21" t="s">
        <v>0</v>
      </c>
    </row>
    <row r="9" spans="1:7" s="9" customFormat="1">
      <c r="A9" s="73"/>
      <c r="B9" s="73"/>
      <c r="C9" s="73" t="s">
        <v>54</v>
      </c>
      <c r="D9" s="111">
        <f>+D11</f>
        <v>0</v>
      </c>
      <c r="E9" s="111">
        <f t="shared" ref="E9:G9" si="0">+E11</f>
        <v>0</v>
      </c>
      <c r="F9" s="111">
        <f t="shared" si="0"/>
        <v>0</v>
      </c>
      <c r="G9" s="111">
        <f t="shared" si="0"/>
        <v>0</v>
      </c>
    </row>
    <row r="10" spans="1:7" s="9" customFormat="1">
      <c r="A10" s="73"/>
      <c r="B10" s="73"/>
      <c r="C10" s="73" t="s">
        <v>55</v>
      </c>
      <c r="D10" s="111"/>
      <c r="E10" s="111"/>
      <c r="F10" s="111"/>
      <c r="G10" s="111"/>
    </row>
    <row r="11" spans="1:7" s="10" customFormat="1" ht="38.25" customHeight="1">
      <c r="A11" s="78"/>
      <c r="B11" s="109"/>
      <c r="C11" s="73" t="s">
        <v>61</v>
      </c>
      <c r="D11" s="111">
        <f>+D13</f>
        <v>0</v>
      </c>
      <c r="E11" s="111">
        <f t="shared" ref="E11:G11" si="1">+E13</f>
        <v>0</v>
      </c>
      <c r="F11" s="111">
        <f t="shared" si="1"/>
        <v>0</v>
      </c>
      <c r="G11" s="111">
        <f t="shared" si="1"/>
        <v>0</v>
      </c>
    </row>
    <row r="12" spans="1:7" s="10" customFormat="1" ht="17.25" customHeight="1">
      <c r="A12" s="78"/>
      <c r="B12" s="73"/>
      <c r="C12" s="73" t="s">
        <v>62</v>
      </c>
      <c r="D12" s="111"/>
      <c r="E12" s="111"/>
      <c r="F12" s="111"/>
      <c r="G12" s="111"/>
    </row>
    <row r="13" spans="1:7" ht="17.25" customHeight="1">
      <c r="A13" s="70"/>
      <c r="B13" s="73"/>
      <c r="C13" s="73" t="s">
        <v>21</v>
      </c>
      <c r="D13" s="111">
        <f>+D15</f>
        <v>0</v>
      </c>
      <c r="E13" s="111">
        <f t="shared" ref="E13:G13" si="2">+E15</f>
        <v>0</v>
      </c>
      <c r="F13" s="111">
        <f t="shared" si="2"/>
        <v>0</v>
      </c>
      <c r="G13" s="111">
        <f t="shared" si="2"/>
        <v>0</v>
      </c>
    </row>
    <row r="14" spans="1:7" ht="17.25" customHeight="1">
      <c r="A14" s="70"/>
      <c r="B14" s="73"/>
      <c r="C14" s="73" t="s">
        <v>56</v>
      </c>
      <c r="D14" s="111"/>
      <c r="E14" s="111"/>
      <c r="F14" s="111"/>
      <c r="G14" s="111"/>
    </row>
    <row r="15" spans="1:7" ht="17.25" customHeight="1">
      <c r="A15" s="108">
        <v>1212</v>
      </c>
      <c r="B15" s="70"/>
      <c r="C15" s="73" t="s">
        <v>23</v>
      </c>
      <c r="D15" s="111">
        <f>+D17</f>
        <v>0</v>
      </c>
      <c r="E15" s="111">
        <f t="shared" ref="E15:G15" si="3">+E17</f>
        <v>0</v>
      </c>
      <c r="F15" s="111">
        <f t="shared" si="3"/>
        <v>0</v>
      </c>
      <c r="G15" s="111">
        <f t="shared" si="3"/>
        <v>0</v>
      </c>
    </row>
    <row r="16" spans="1:7" s="10" customFormat="1">
      <c r="A16" s="73"/>
      <c r="B16" s="73"/>
      <c r="C16" s="73" t="s">
        <v>62</v>
      </c>
      <c r="D16" s="111"/>
      <c r="E16" s="111"/>
      <c r="F16" s="111"/>
      <c r="G16" s="111"/>
    </row>
    <row r="17" spans="1:7" ht="34.5">
      <c r="A17" s="73"/>
      <c r="B17" s="108">
        <v>12007</v>
      </c>
      <c r="C17" s="73" t="s">
        <v>57</v>
      </c>
      <c r="D17" s="111">
        <v>0</v>
      </c>
      <c r="E17" s="111">
        <v>0</v>
      </c>
      <c r="F17" s="111">
        <v>0</v>
      </c>
      <c r="G17" s="111">
        <v>0</v>
      </c>
    </row>
    <row r="18" spans="1:7" s="10" customFormat="1">
      <c r="A18" s="23"/>
      <c r="B18" s="23"/>
      <c r="C18" s="23" t="s">
        <v>27</v>
      </c>
      <c r="D18" s="23"/>
      <c r="E18" s="23"/>
      <c r="F18" s="23"/>
      <c r="G18" s="23"/>
    </row>
    <row r="19" spans="1:7">
      <c r="A19" s="24"/>
      <c r="B19" s="22"/>
      <c r="C19" s="61" t="s">
        <v>63</v>
      </c>
      <c r="D19" s="73">
        <f>-(D20+D33+D55+D64+D81+D88+D97+D101+D109)</f>
        <v>-944228.89999999991</v>
      </c>
      <c r="E19" s="73">
        <f>-(E20+E33+E55+E64+E81+E88+E97+E101+E109)</f>
        <v>-944228.89999999991</v>
      </c>
      <c r="F19" s="73">
        <f>-(F20+F33+F55+F64+F81+F88+F97+F101+F109)</f>
        <v>-944228.89999999991</v>
      </c>
      <c r="G19" s="73">
        <f>-(G20+G33+G55+G64+G81+G88+G97+G101+G109)</f>
        <v>-944228.89999999991</v>
      </c>
    </row>
    <row r="20" spans="1:7">
      <c r="A20" s="24"/>
      <c r="B20" s="22"/>
      <c r="C20" s="68" t="s">
        <v>95</v>
      </c>
      <c r="D20" s="72">
        <f>SUM(D22:D32)</f>
        <v>124105.70000000001</v>
      </c>
      <c r="E20" s="72">
        <f t="shared" ref="E20:G20" si="4">SUM(E22:E32)</f>
        <v>124105.70000000001</v>
      </c>
      <c r="F20" s="72">
        <f t="shared" si="4"/>
        <v>124105.70000000001</v>
      </c>
      <c r="G20" s="72">
        <f t="shared" si="4"/>
        <v>124105.70000000001</v>
      </c>
    </row>
    <row r="21" spans="1:7">
      <c r="A21" s="25"/>
      <c r="B21" s="25"/>
      <c r="C21" s="70" t="s">
        <v>58</v>
      </c>
      <c r="D21" s="70"/>
      <c r="E21" s="70"/>
      <c r="F21" s="26"/>
      <c r="G21" s="26"/>
    </row>
    <row r="22" spans="1:7" ht="49.5">
      <c r="A22" s="25"/>
      <c r="B22" s="25"/>
      <c r="C22" s="123" t="s">
        <v>104</v>
      </c>
      <c r="D22" s="118">
        <v>3815.4</v>
      </c>
      <c r="E22" s="118">
        <v>3815.4</v>
      </c>
      <c r="F22" s="118">
        <v>3815.4</v>
      </c>
      <c r="G22" s="118">
        <v>3815.4</v>
      </c>
    </row>
    <row r="23" spans="1:7" ht="33">
      <c r="A23" s="25"/>
      <c r="B23" s="25"/>
      <c r="C23" s="123" t="s">
        <v>105</v>
      </c>
      <c r="D23" s="118">
        <v>15832.2</v>
      </c>
      <c r="E23" s="118">
        <v>15832.2</v>
      </c>
      <c r="F23" s="118">
        <v>15832.2</v>
      </c>
      <c r="G23" s="118">
        <v>15832.2</v>
      </c>
    </row>
    <row r="24" spans="1:7">
      <c r="A24" s="25"/>
      <c r="B24" s="25"/>
      <c r="C24" s="123" t="s">
        <v>106</v>
      </c>
      <c r="D24" s="118">
        <v>3942.2</v>
      </c>
      <c r="E24" s="118">
        <v>3942.2</v>
      </c>
      <c r="F24" s="118">
        <v>3942.2</v>
      </c>
      <c r="G24" s="118">
        <v>3942.2</v>
      </c>
    </row>
    <row r="25" spans="1:7" ht="49.5">
      <c r="A25" s="25"/>
      <c r="B25" s="25"/>
      <c r="C25" s="123" t="s">
        <v>107</v>
      </c>
      <c r="D25" s="118">
        <v>6261.8</v>
      </c>
      <c r="E25" s="118">
        <v>6261.8</v>
      </c>
      <c r="F25" s="118">
        <v>6261.8</v>
      </c>
      <c r="G25" s="118">
        <v>6261.8</v>
      </c>
    </row>
    <row r="26" spans="1:7" ht="33">
      <c r="A26" s="25"/>
      <c r="B26" s="25"/>
      <c r="C26" s="123" t="s">
        <v>108</v>
      </c>
      <c r="D26" s="118">
        <v>23172.2</v>
      </c>
      <c r="E26" s="118">
        <v>23172.2</v>
      </c>
      <c r="F26" s="118">
        <v>23172.2</v>
      </c>
      <c r="G26" s="118">
        <v>23172.2</v>
      </c>
    </row>
    <row r="27" spans="1:7" ht="33">
      <c r="A27" s="25"/>
      <c r="B27" s="25"/>
      <c r="C27" s="123" t="s">
        <v>109</v>
      </c>
      <c r="D27" s="118">
        <v>2827.5</v>
      </c>
      <c r="E27" s="118">
        <v>2827.5</v>
      </c>
      <c r="F27" s="118">
        <v>2827.5</v>
      </c>
      <c r="G27" s="118">
        <v>2827.5</v>
      </c>
    </row>
    <row r="28" spans="1:7" ht="49.5">
      <c r="A28" s="25"/>
      <c r="B28" s="25"/>
      <c r="C28" s="123" t="s">
        <v>110</v>
      </c>
      <c r="D28" s="118">
        <v>21601.200000000001</v>
      </c>
      <c r="E28" s="118">
        <v>21601.200000000001</v>
      </c>
      <c r="F28" s="118">
        <v>21601.200000000001</v>
      </c>
      <c r="G28" s="118">
        <v>21601.200000000001</v>
      </c>
    </row>
    <row r="29" spans="1:7" ht="33">
      <c r="A29" s="25"/>
      <c r="B29" s="25"/>
      <c r="C29" s="123" t="s">
        <v>111</v>
      </c>
      <c r="D29" s="118">
        <v>4654.7</v>
      </c>
      <c r="E29" s="118">
        <v>4654.7</v>
      </c>
      <c r="F29" s="118">
        <v>4654.7</v>
      </c>
      <c r="G29" s="118">
        <v>4654.7</v>
      </c>
    </row>
    <row r="30" spans="1:7" ht="33">
      <c r="A30" s="25"/>
      <c r="B30" s="25"/>
      <c r="C30" s="123" t="s">
        <v>112</v>
      </c>
      <c r="D30" s="118">
        <v>5143.6000000000004</v>
      </c>
      <c r="E30" s="118">
        <v>5143.6000000000004</v>
      </c>
      <c r="F30" s="118">
        <v>5143.6000000000004</v>
      </c>
      <c r="G30" s="118">
        <v>5143.6000000000004</v>
      </c>
    </row>
    <row r="31" spans="1:7" ht="33">
      <c r="A31" s="25"/>
      <c r="B31" s="25"/>
      <c r="C31" s="123" t="s">
        <v>113</v>
      </c>
      <c r="D31" s="118">
        <v>8743.7999999999993</v>
      </c>
      <c r="E31" s="118">
        <v>8743.7999999999993</v>
      </c>
      <c r="F31" s="118">
        <v>8743.7999999999993</v>
      </c>
      <c r="G31" s="118">
        <v>8743.7999999999993</v>
      </c>
    </row>
    <row r="32" spans="1:7" ht="33">
      <c r="A32" s="25"/>
      <c r="B32" s="25"/>
      <c r="C32" s="123" t="s">
        <v>114</v>
      </c>
      <c r="D32" s="118">
        <v>28111.1</v>
      </c>
      <c r="E32" s="118">
        <v>28111.1</v>
      </c>
      <c r="F32" s="118">
        <v>28111.1</v>
      </c>
      <c r="G32" s="118">
        <v>28111.1</v>
      </c>
    </row>
    <row r="33" spans="1:7">
      <c r="A33" s="24"/>
      <c r="B33" s="22"/>
      <c r="C33" s="68" t="s">
        <v>79</v>
      </c>
      <c r="D33" s="72">
        <f>SUM(D35:D54)</f>
        <v>70566.100000000006</v>
      </c>
      <c r="E33" s="72">
        <f>SUM(E35:E54)</f>
        <v>70566.100000000006</v>
      </c>
      <c r="F33" s="72">
        <f>SUM(F35:F54)</f>
        <v>70566.100000000006</v>
      </c>
      <c r="G33" s="72">
        <f>SUM(G35:G54)</f>
        <v>70566.100000000006</v>
      </c>
    </row>
    <row r="34" spans="1:7">
      <c r="A34" s="25"/>
      <c r="B34" s="25"/>
      <c r="C34" s="70" t="s">
        <v>58</v>
      </c>
      <c r="D34" s="70"/>
      <c r="E34" s="70"/>
      <c r="F34" s="26"/>
      <c r="G34" s="26"/>
    </row>
    <row r="35" spans="1:7" ht="33">
      <c r="A35" s="25"/>
      <c r="B35" s="25"/>
      <c r="C35" s="123" t="s">
        <v>115</v>
      </c>
      <c r="D35" s="71">
        <v>99</v>
      </c>
      <c r="E35" s="71">
        <v>99</v>
      </c>
      <c r="F35" s="71">
        <v>99</v>
      </c>
      <c r="G35" s="71">
        <v>99</v>
      </c>
    </row>
    <row r="36" spans="1:7">
      <c r="A36" s="25"/>
      <c r="B36" s="25"/>
      <c r="C36" s="123" t="s">
        <v>116</v>
      </c>
      <c r="D36" s="71">
        <v>583.79999999999995</v>
      </c>
      <c r="E36" s="71">
        <v>583.79999999999995</v>
      </c>
      <c r="F36" s="71">
        <v>583.79999999999995</v>
      </c>
      <c r="G36" s="71">
        <v>583.79999999999995</v>
      </c>
    </row>
    <row r="37" spans="1:7" ht="33">
      <c r="A37" s="25"/>
      <c r="B37" s="25"/>
      <c r="C37" s="123" t="s">
        <v>117</v>
      </c>
      <c r="D37" s="71">
        <v>295.60000000000002</v>
      </c>
      <c r="E37" s="71">
        <v>295.60000000000002</v>
      </c>
      <c r="F37" s="71">
        <v>295.60000000000002</v>
      </c>
      <c r="G37" s="71">
        <v>295.60000000000002</v>
      </c>
    </row>
    <row r="38" spans="1:7">
      <c r="A38" s="25"/>
      <c r="B38" s="25"/>
      <c r="C38" s="123" t="s">
        <v>118</v>
      </c>
      <c r="D38" s="71">
        <v>517</v>
      </c>
      <c r="E38" s="71">
        <v>517</v>
      </c>
      <c r="F38" s="71">
        <v>517</v>
      </c>
      <c r="G38" s="71">
        <v>517</v>
      </c>
    </row>
    <row r="39" spans="1:7" ht="33">
      <c r="A39" s="25"/>
      <c r="B39" s="25"/>
      <c r="C39" s="123" t="s">
        <v>119</v>
      </c>
      <c r="D39" s="71">
        <v>508.2</v>
      </c>
      <c r="E39" s="71">
        <v>508.2</v>
      </c>
      <c r="F39" s="71">
        <v>508.2</v>
      </c>
      <c r="G39" s="71">
        <v>508.2</v>
      </c>
    </row>
    <row r="40" spans="1:7" ht="33">
      <c r="A40" s="25"/>
      <c r="B40" s="25"/>
      <c r="C40" s="123" t="s">
        <v>120</v>
      </c>
      <c r="D40" s="71">
        <v>16588.900000000001</v>
      </c>
      <c r="E40" s="71">
        <v>16588.900000000001</v>
      </c>
      <c r="F40" s="71">
        <v>16588.900000000001</v>
      </c>
      <c r="G40" s="71">
        <v>16588.900000000001</v>
      </c>
    </row>
    <row r="41" spans="1:7" ht="49.5">
      <c r="A41" s="25"/>
      <c r="B41" s="25"/>
      <c r="C41" s="123" t="s">
        <v>121</v>
      </c>
      <c r="D41" s="71">
        <v>24205.5</v>
      </c>
      <c r="E41" s="71">
        <v>24205.5</v>
      </c>
      <c r="F41" s="71">
        <v>24205.5</v>
      </c>
      <c r="G41" s="71">
        <v>24205.5</v>
      </c>
    </row>
    <row r="42" spans="1:7" ht="33">
      <c r="A42" s="25"/>
      <c r="B42" s="25"/>
      <c r="C42" s="123" t="s">
        <v>122</v>
      </c>
      <c r="D42" s="71">
        <v>567</v>
      </c>
      <c r="E42" s="71">
        <v>567</v>
      </c>
      <c r="F42" s="71">
        <v>567</v>
      </c>
      <c r="G42" s="71">
        <v>567</v>
      </c>
    </row>
    <row r="43" spans="1:7">
      <c r="A43" s="25"/>
      <c r="B43" s="25"/>
      <c r="C43" s="123" t="s">
        <v>123</v>
      </c>
      <c r="D43" s="71">
        <v>223.5</v>
      </c>
      <c r="E43" s="71">
        <v>223.5</v>
      </c>
      <c r="F43" s="71">
        <v>223.5</v>
      </c>
      <c r="G43" s="71">
        <v>223.5</v>
      </c>
    </row>
    <row r="44" spans="1:7" ht="33">
      <c r="A44" s="25"/>
      <c r="B44" s="25"/>
      <c r="C44" s="123" t="s">
        <v>124</v>
      </c>
      <c r="D44" s="71">
        <v>7060.5</v>
      </c>
      <c r="E44" s="71">
        <v>7060.5</v>
      </c>
      <c r="F44" s="71">
        <v>7060.5</v>
      </c>
      <c r="G44" s="71">
        <v>7060.5</v>
      </c>
    </row>
    <row r="45" spans="1:7" ht="33">
      <c r="A45" s="25"/>
      <c r="B45" s="25"/>
      <c r="C45" s="123" t="s">
        <v>125</v>
      </c>
      <c r="D45" s="71">
        <v>2911.9</v>
      </c>
      <c r="E45" s="71">
        <v>2911.9</v>
      </c>
      <c r="F45" s="71">
        <v>2911.9</v>
      </c>
      <c r="G45" s="71">
        <v>2911.9</v>
      </c>
    </row>
    <row r="46" spans="1:7" ht="33">
      <c r="A46" s="25"/>
      <c r="B46" s="25"/>
      <c r="C46" s="123" t="s">
        <v>126</v>
      </c>
      <c r="D46" s="71">
        <v>183.8</v>
      </c>
      <c r="E46" s="71">
        <v>183.8</v>
      </c>
      <c r="F46" s="71">
        <v>183.8</v>
      </c>
      <c r="G46" s="71">
        <v>183.8</v>
      </c>
    </row>
    <row r="47" spans="1:7" ht="49.5">
      <c r="A47" s="25"/>
      <c r="B47" s="25"/>
      <c r="C47" s="123" t="s">
        <v>127</v>
      </c>
      <c r="D47" s="71">
        <v>180</v>
      </c>
      <c r="E47" s="71">
        <v>180</v>
      </c>
      <c r="F47" s="71">
        <v>180</v>
      </c>
      <c r="G47" s="71">
        <v>180</v>
      </c>
    </row>
    <row r="48" spans="1:7" ht="33">
      <c r="A48" s="25"/>
      <c r="B48" s="25"/>
      <c r="C48" s="123" t="s">
        <v>128</v>
      </c>
      <c r="D48" s="71">
        <v>562.5</v>
      </c>
      <c r="E48" s="71">
        <v>562.5</v>
      </c>
      <c r="F48" s="71">
        <v>562.5</v>
      </c>
      <c r="G48" s="71">
        <v>562.5</v>
      </c>
    </row>
    <row r="49" spans="1:7" ht="49.5">
      <c r="A49" s="25"/>
      <c r="B49" s="25"/>
      <c r="C49" s="123" t="s">
        <v>129</v>
      </c>
      <c r="D49" s="71">
        <v>188.5</v>
      </c>
      <c r="E49" s="71">
        <v>188.5</v>
      </c>
      <c r="F49" s="71">
        <v>188.5</v>
      </c>
      <c r="G49" s="71">
        <v>188.5</v>
      </c>
    </row>
    <row r="50" spans="1:7" ht="33">
      <c r="A50" s="25"/>
      <c r="B50" s="25"/>
      <c r="C50" s="123" t="s">
        <v>130</v>
      </c>
      <c r="D50" s="71">
        <v>9263.7000000000007</v>
      </c>
      <c r="E50" s="71">
        <v>9263.7000000000007</v>
      </c>
      <c r="F50" s="71">
        <v>9263.7000000000007</v>
      </c>
      <c r="G50" s="71">
        <v>9263.7000000000007</v>
      </c>
    </row>
    <row r="51" spans="1:7">
      <c r="A51" s="25"/>
      <c r="B51" s="25"/>
      <c r="C51" s="123" t="s">
        <v>131</v>
      </c>
      <c r="D51" s="71">
        <v>1429.3</v>
      </c>
      <c r="E51" s="71">
        <v>1429.3</v>
      </c>
      <c r="F51" s="71">
        <v>1429.3</v>
      </c>
      <c r="G51" s="71">
        <v>1429.3</v>
      </c>
    </row>
    <row r="52" spans="1:7" ht="33">
      <c r="A52" s="25"/>
      <c r="B52" s="25"/>
      <c r="C52" s="123" t="s">
        <v>132</v>
      </c>
      <c r="D52" s="71">
        <v>86.4</v>
      </c>
      <c r="E52" s="71">
        <v>86.4</v>
      </c>
      <c r="F52" s="71">
        <v>86.4</v>
      </c>
      <c r="G52" s="71">
        <v>86.4</v>
      </c>
    </row>
    <row r="53" spans="1:7" ht="33">
      <c r="A53" s="25"/>
      <c r="B53" s="25"/>
      <c r="C53" s="123" t="s">
        <v>133</v>
      </c>
      <c r="D53" s="71">
        <v>4541</v>
      </c>
      <c r="E53" s="71">
        <v>4541</v>
      </c>
      <c r="F53" s="71">
        <v>4541</v>
      </c>
      <c r="G53" s="71">
        <v>4541</v>
      </c>
    </row>
    <row r="54" spans="1:7" ht="33">
      <c r="A54" s="25"/>
      <c r="B54" s="25"/>
      <c r="C54" s="123" t="s">
        <v>134</v>
      </c>
      <c r="D54" s="71">
        <v>570</v>
      </c>
      <c r="E54" s="71">
        <v>570</v>
      </c>
      <c r="F54" s="71">
        <v>570</v>
      </c>
      <c r="G54" s="71">
        <v>570</v>
      </c>
    </row>
    <row r="55" spans="1:7">
      <c r="A55" s="24"/>
      <c r="B55" s="22"/>
      <c r="C55" s="68" t="s">
        <v>147</v>
      </c>
      <c r="D55" s="72">
        <f>SUM(D57:D63)</f>
        <v>102418.1</v>
      </c>
      <c r="E55" s="72">
        <f>SUM(E57:E63)</f>
        <v>102418.1</v>
      </c>
      <c r="F55" s="72">
        <f>SUM(F57:F63)</f>
        <v>102418.1</v>
      </c>
      <c r="G55" s="72">
        <f>SUM(G57:G63)</f>
        <v>102418.1</v>
      </c>
    </row>
    <row r="56" spans="1:7">
      <c r="A56" s="25"/>
      <c r="B56" s="25"/>
      <c r="C56" s="70" t="s">
        <v>58</v>
      </c>
      <c r="D56" s="70"/>
      <c r="E56" s="70"/>
      <c r="F56" s="26"/>
      <c r="G56" s="26"/>
    </row>
    <row r="57" spans="1:7">
      <c r="A57" s="25"/>
      <c r="B57" s="25"/>
      <c r="C57" s="123" t="s">
        <v>156</v>
      </c>
      <c r="D57" s="71">
        <v>41744.699999999997</v>
      </c>
      <c r="E57" s="71">
        <v>41744.699999999997</v>
      </c>
      <c r="F57" s="71">
        <v>41744.699999999997</v>
      </c>
      <c r="G57" s="71">
        <v>41744.699999999997</v>
      </c>
    </row>
    <row r="58" spans="1:7">
      <c r="A58" s="25"/>
      <c r="B58" s="25"/>
      <c r="C58" s="123" t="s">
        <v>157</v>
      </c>
      <c r="D58" s="71">
        <v>17228.599999999999</v>
      </c>
      <c r="E58" s="71">
        <v>17228.599999999999</v>
      </c>
      <c r="F58" s="71">
        <v>17228.599999999999</v>
      </c>
      <c r="G58" s="71">
        <v>17228.599999999999</v>
      </c>
    </row>
    <row r="59" spans="1:7" ht="33">
      <c r="A59" s="25"/>
      <c r="B59" s="25"/>
      <c r="C59" s="123" t="s">
        <v>158</v>
      </c>
      <c r="D59" s="71">
        <v>18013.7</v>
      </c>
      <c r="E59" s="71">
        <v>18013.7</v>
      </c>
      <c r="F59" s="71">
        <v>18013.7</v>
      </c>
      <c r="G59" s="71">
        <v>18013.7</v>
      </c>
    </row>
    <row r="60" spans="1:7" ht="33">
      <c r="A60" s="25"/>
      <c r="B60" s="25"/>
      <c r="C60" s="123" t="s">
        <v>159</v>
      </c>
      <c r="D60" s="71">
        <v>5332</v>
      </c>
      <c r="E60" s="71">
        <v>5332</v>
      </c>
      <c r="F60" s="71">
        <v>5332</v>
      </c>
      <c r="G60" s="71">
        <v>5332</v>
      </c>
    </row>
    <row r="61" spans="1:7">
      <c r="A61" s="25"/>
      <c r="B61" s="25"/>
      <c r="C61" s="123" t="s">
        <v>160</v>
      </c>
      <c r="D61" s="71">
        <v>2458.6</v>
      </c>
      <c r="E61" s="71">
        <v>2458.6</v>
      </c>
      <c r="F61" s="71">
        <v>2458.6</v>
      </c>
      <c r="G61" s="71">
        <v>2458.6</v>
      </c>
    </row>
    <row r="62" spans="1:7" ht="66">
      <c r="A62" s="25"/>
      <c r="B62" s="25"/>
      <c r="C62" s="123" t="s">
        <v>154</v>
      </c>
      <c r="D62" s="71">
        <v>2715.8</v>
      </c>
      <c r="E62" s="71">
        <v>2715.8</v>
      </c>
      <c r="F62" s="71">
        <v>2715.8</v>
      </c>
      <c r="G62" s="71">
        <v>2715.8</v>
      </c>
    </row>
    <row r="63" spans="1:7" ht="33">
      <c r="A63" s="25"/>
      <c r="B63" s="25"/>
      <c r="C63" s="123" t="s">
        <v>155</v>
      </c>
      <c r="D63" s="71">
        <v>14924.7</v>
      </c>
      <c r="E63" s="71">
        <v>14924.7</v>
      </c>
      <c r="F63" s="71">
        <v>14924.7</v>
      </c>
      <c r="G63" s="71">
        <v>14924.7</v>
      </c>
    </row>
    <row r="64" spans="1:7">
      <c r="A64" s="24"/>
      <c r="B64" s="22"/>
      <c r="C64" s="68" t="s">
        <v>80</v>
      </c>
      <c r="D64" s="72">
        <f>SUM(D66:D80)</f>
        <v>128029.8</v>
      </c>
      <c r="E64" s="72">
        <f>SUM(E66:E80)</f>
        <v>128029.8</v>
      </c>
      <c r="F64" s="72">
        <f>SUM(F66:F80)</f>
        <v>128029.8</v>
      </c>
      <c r="G64" s="72">
        <f>SUM(G66:G80)</f>
        <v>128029.8</v>
      </c>
    </row>
    <row r="65" spans="1:7">
      <c r="A65" s="25"/>
      <c r="B65" s="25"/>
      <c r="C65" s="6" t="s">
        <v>58</v>
      </c>
      <c r="D65" s="26"/>
      <c r="E65" s="26"/>
      <c r="F65" s="26"/>
      <c r="G65" s="26"/>
    </row>
    <row r="66" spans="1:7" ht="33">
      <c r="A66" s="25"/>
      <c r="B66" s="25"/>
      <c r="C66" s="123" t="s">
        <v>135</v>
      </c>
      <c r="D66" s="71">
        <v>1500</v>
      </c>
      <c r="E66" s="71">
        <v>1500</v>
      </c>
      <c r="F66" s="71">
        <v>1500</v>
      </c>
      <c r="G66" s="71">
        <v>1500</v>
      </c>
    </row>
    <row r="67" spans="1:7" ht="33">
      <c r="A67" s="25"/>
      <c r="B67" s="25"/>
      <c r="C67" s="123" t="s">
        <v>136</v>
      </c>
      <c r="D67" s="71">
        <v>2394</v>
      </c>
      <c r="E67" s="71">
        <v>2394</v>
      </c>
      <c r="F67" s="71">
        <v>2394</v>
      </c>
      <c r="G67" s="71">
        <v>2394</v>
      </c>
    </row>
    <row r="68" spans="1:7" ht="33">
      <c r="A68" s="25"/>
      <c r="B68" s="25"/>
      <c r="C68" s="123" t="s">
        <v>137</v>
      </c>
      <c r="D68" s="71">
        <v>7236.7</v>
      </c>
      <c r="E68" s="71">
        <v>7236.7</v>
      </c>
      <c r="F68" s="71">
        <v>7236.7</v>
      </c>
      <c r="G68" s="71">
        <v>7236.7</v>
      </c>
    </row>
    <row r="69" spans="1:7" ht="33">
      <c r="A69" s="25"/>
      <c r="B69" s="25"/>
      <c r="C69" s="123" t="s">
        <v>138</v>
      </c>
      <c r="D69" s="71">
        <v>2025</v>
      </c>
      <c r="E69" s="71">
        <v>2025</v>
      </c>
      <c r="F69" s="71">
        <v>2025</v>
      </c>
      <c r="G69" s="71">
        <v>2025</v>
      </c>
    </row>
    <row r="70" spans="1:7" ht="33">
      <c r="A70" s="25"/>
      <c r="B70" s="25"/>
      <c r="C70" s="123" t="s">
        <v>139</v>
      </c>
      <c r="D70" s="71">
        <v>1031.7</v>
      </c>
      <c r="E70" s="71">
        <v>1031.7</v>
      </c>
      <c r="F70" s="71">
        <v>1031.7</v>
      </c>
      <c r="G70" s="71">
        <v>1031.7</v>
      </c>
    </row>
    <row r="71" spans="1:7" ht="33">
      <c r="A71" s="25"/>
      <c r="B71" s="25"/>
      <c r="C71" s="123" t="s">
        <v>140</v>
      </c>
      <c r="D71" s="71">
        <v>4440.1000000000004</v>
      </c>
      <c r="E71" s="71">
        <v>4440.1000000000004</v>
      </c>
      <c r="F71" s="71">
        <v>4440.1000000000004</v>
      </c>
      <c r="G71" s="71">
        <v>4440.1000000000004</v>
      </c>
    </row>
    <row r="72" spans="1:7" ht="33">
      <c r="A72" s="25"/>
      <c r="B72" s="25"/>
      <c r="C72" s="123" t="s">
        <v>187</v>
      </c>
      <c r="D72" s="71">
        <v>13186.9</v>
      </c>
      <c r="E72" s="71">
        <v>13186.9</v>
      </c>
      <c r="F72" s="71">
        <v>13186.9</v>
      </c>
      <c r="G72" s="71">
        <v>13186.9</v>
      </c>
    </row>
    <row r="73" spans="1:7" ht="49.5">
      <c r="A73" s="25"/>
      <c r="B73" s="25"/>
      <c r="C73" s="123" t="s">
        <v>188</v>
      </c>
      <c r="D73" s="71">
        <v>55611.6</v>
      </c>
      <c r="E73" s="71">
        <v>55611.6</v>
      </c>
      <c r="F73" s="71">
        <v>55611.6</v>
      </c>
      <c r="G73" s="71">
        <v>55611.6</v>
      </c>
    </row>
    <row r="74" spans="1:7" ht="33">
      <c r="A74" s="25"/>
      <c r="B74" s="25"/>
      <c r="C74" s="123" t="s">
        <v>189</v>
      </c>
      <c r="D74" s="71">
        <v>9428.7000000000007</v>
      </c>
      <c r="E74" s="71">
        <v>9428.7000000000007</v>
      </c>
      <c r="F74" s="71">
        <v>9428.7000000000007</v>
      </c>
      <c r="G74" s="71">
        <v>9428.7000000000007</v>
      </c>
    </row>
    <row r="75" spans="1:7" ht="33">
      <c r="A75" s="25"/>
      <c r="B75" s="25"/>
      <c r="C75" s="123" t="s">
        <v>141</v>
      </c>
      <c r="D75" s="71">
        <v>691.1</v>
      </c>
      <c r="E75" s="71">
        <v>691.1</v>
      </c>
      <c r="F75" s="71">
        <v>691.1</v>
      </c>
      <c r="G75" s="71">
        <v>691.1</v>
      </c>
    </row>
    <row r="76" spans="1:7" ht="33">
      <c r="A76" s="25"/>
      <c r="B76" s="25"/>
      <c r="C76" s="123" t="s">
        <v>142</v>
      </c>
      <c r="D76" s="71">
        <v>1108.9000000000001</v>
      </c>
      <c r="E76" s="71">
        <v>1108.9000000000001</v>
      </c>
      <c r="F76" s="71">
        <v>1108.9000000000001</v>
      </c>
      <c r="G76" s="71">
        <v>1108.9000000000001</v>
      </c>
    </row>
    <row r="77" spans="1:7" ht="33">
      <c r="A77" s="25"/>
      <c r="B77" s="25"/>
      <c r="C77" s="123" t="s">
        <v>143</v>
      </c>
      <c r="D77" s="71">
        <v>547.6</v>
      </c>
      <c r="E77" s="71">
        <v>547.6</v>
      </c>
      <c r="F77" s="71">
        <v>547.6</v>
      </c>
      <c r="G77" s="71">
        <v>547.6</v>
      </c>
    </row>
    <row r="78" spans="1:7" ht="33">
      <c r="A78" s="25"/>
      <c r="B78" s="25"/>
      <c r="C78" s="123" t="s">
        <v>144</v>
      </c>
      <c r="D78" s="71">
        <v>5122</v>
      </c>
      <c r="E78" s="71">
        <v>5122</v>
      </c>
      <c r="F78" s="71">
        <v>5122</v>
      </c>
      <c r="G78" s="71">
        <v>5122</v>
      </c>
    </row>
    <row r="79" spans="1:7" ht="49.5">
      <c r="A79" s="25"/>
      <c r="B79" s="25"/>
      <c r="C79" s="123" t="s">
        <v>145</v>
      </c>
      <c r="D79" s="71">
        <v>11885.1</v>
      </c>
      <c r="E79" s="71">
        <v>11885.1</v>
      </c>
      <c r="F79" s="71">
        <v>11885.1</v>
      </c>
      <c r="G79" s="71">
        <v>11885.1</v>
      </c>
    </row>
    <row r="80" spans="1:7" ht="33">
      <c r="A80" s="25"/>
      <c r="B80" s="25"/>
      <c r="C80" s="123" t="s">
        <v>146</v>
      </c>
      <c r="D80" s="71">
        <v>11820.4</v>
      </c>
      <c r="E80" s="71">
        <v>11820.4</v>
      </c>
      <c r="F80" s="71">
        <v>11820.4</v>
      </c>
      <c r="G80" s="71">
        <v>11820.4</v>
      </c>
    </row>
    <row r="81" spans="1:7">
      <c r="A81" s="24"/>
      <c r="B81" s="22"/>
      <c r="C81" s="68" t="s">
        <v>67</v>
      </c>
      <c r="D81" s="72">
        <f>SUM(D83:D87)</f>
        <v>63980.600000000006</v>
      </c>
      <c r="E81" s="72">
        <f>SUM(E83:E87)</f>
        <v>63980.600000000006</v>
      </c>
      <c r="F81" s="72">
        <f>SUM(F83:F87)</f>
        <v>63980.600000000006</v>
      </c>
      <c r="G81" s="72">
        <f>SUM(G83:G87)</f>
        <v>63980.600000000006</v>
      </c>
    </row>
    <row r="82" spans="1:7">
      <c r="A82" s="25"/>
      <c r="B82" s="25"/>
      <c r="C82" s="6" t="s">
        <v>58</v>
      </c>
      <c r="D82" s="70"/>
      <c r="E82" s="70"/>
      <c r="F82" s="26"/>
      <c r="G82" s="26"/>
    </row>
    <row r="83" spans="1:7" ht="33">
      <c r="A83" s="25"/>
      <c r="B83" s="25"/>
      <c r="C83" s="123" t="s">
        <v>161</v>
      </c>
      <c r="D83" s="27">
        <v>5740.8</v>
      </c>
      <c r="E83" s="27">
        <v>5740.8</v>
      </c>
      <c r="F83" s="27">
        <v>5740.8</v>
      </c>
      <c r="G83" s="27">
        <v>5740.8</v>
      </c>
    </row>
    <row r="84" spans="1:7" ht="33">
      <c r="A84" s="25"/>
      <c r="B84" s="25"/>
      <c r="C84" s="123" t="s">
        <v>162</v>
      </c>
      <c r="D84" s="82">
        <v>8166.7</v>
      </c>
      <c r="E84" s="82">
        <v>8166.7</v>
      </c>
      <c r="F84" s="82">
        <v>8166.7</v>
      </c>
      <c r="G84" s="82">
        <v>8166.7</v>
      </c>
    </row>
    <row r="85" spans="1:7" ht="33">
      <c r="A85" s="25"/>
      <c r="B85" s="25"/>
      <c r="C85" s="123" t="s">
        <v>192</v>
      </c>
      <c r="D85" s="119">
        <v>3866.6</v>
      </c>
      <c r="E85" s="119">
        <v>3866.6</v>
      </c>
      <c r="F85" s="119">
        <v>3866.6</v>
      </c>
      <c r="G85" s="119">
        <v>3866.6</v>
      </c>
    </row>
    <row r="86" spans="1:7" ht="49.5">
      <c r="A86" s="25"/>
      <c r="B86" s="25"/>
      <c r="C86" s="123" t="s">
        <v>193</v>
      </c>
      <c r="D86" s="82">
        <v>21265.200000000001</v>
      </c>
      <c r="E86" s="82">
        <v>21265.200000000001</v>
      </c>
      <c r="F86" s="82">
        <v>21265.200000000001</v>
      </c>
      <c r="G86" s="82">
        <v>21265.200000000001</v>
      </c>
    </row>
    <row r="87" spans="1:7" ht="49.5">
      <c r="A87" s="25"/>
      <c r="B87" s="25"/>
      <c r="C87" s="123" t="s">
        <v>163</v>
      </c>
      <c r="D87" s="82">
        <v>24941.3</v>
      </c>
      <c r="E87" s="82">
        <v>24941.3</v>
      </c>
      <c r="F87" s="82">
        <v>24941.3</v>
      </c>
      <c r="G87" s="82">
        <v>24941.3</v>
      </c>
    </row>
    <row r="88" spans="1:7">
      <c r="A88" s="24"/>
      <c r="B88" s="22"/>
      <c r="C88" s="68" t="s">
        <v>164</v>
      </c>
      <c r="D88" s="72">
        <f>SUM(D90:D96)</f>
        <v>85195.5</v>
      </c>
      <c r="E88" s="72">
        <f>SUM(E90:E96)</f>
        <v>85195.5</v>
      </c>
      <c r="F88" s="72">
        <f>SUM(F90:F96)</f>
        <v>85195.5</v>
      </c>
      <c r="G88" s="72">
        <f>SUM(G90:G96)</f>
        <v>85195.5</v>
      </c>
    </row>
    <row r="89" spans="1:7">
      <c r="A89" s="25"/>
      <c r="B89" s="25"/>
      <c r="C89" s="6" t="s">
        <v>58</v>
      </c>
      <c r="D89" s="70"/>
      <c r="E89" s="70"/>
      <c r="F89" s="26"/>
      <c r="G89" s="26"/>
    </row>
    <row r="90" spans="1:7" ht="33">
      <c r="A90" s="25"/>
      <c r="B90" s="25"/>
      <c r="C90" s="123" t="s">
        <v>165</v>
      </c>
      <c r="D90" s="27">
        <v>14411.3</v>
      </c>
      <c r="E90" s="27">
        <v>14411.3</v>
      </c>
      <c r="F90" s="27">
        <v>14411.3</v>
      </c>
      <c r="G90" s="27">
        <v>14411.3</v>
      </c>
    </row>
    <row r="91" spans="1:7" ht="33">
      <c r="A91" s="25"/>
      <c r="B91" s="25"/>
      <c r="C91" s="123" t="s">
        <v>191</v>
      </c>
      <c r="D91" s="119">
        <v>2707.7</v>
      </c>
      <c r="E91" s="119">
        <v>2707.7</v>
      </c>
      <c r="F91" s="119">
        <v>2707.7</v>
      </c>
      <c r="G91" s="119">
        <v>2707.7</v>
      </c>
    </row>
    <row r="92" spans="1:7" ht="33">
      <c r="A92" s="120"/>
      <c r="B92" s="120"/>
      <c r="C92" s="123" t="s">
        <v>166</v>
      </c>
      <c r="D92" s="119">
        <v>9113</v>
      </c>
      <c r="E92" s="119">
        <v>9113</v>
      </c>
      <c r="F92" s="119">
        <v>9113</v>
      </c>
      <c r="G92" s="119">
        <v>9113</v>
      </c>
    </row>
    <row r="93" spans="1:7" ht="49.5">
      <c r="A93" s="120"/>
      <c r="B93" s="120"/>
      <c r="C93" s="123" t="s">
        <v>167</v>
      </c>
      <c r="D93" s="119">
        <v>27142.5</v>
      </c>
      <c r="E93" s="119">
        <v>27142.5</v>
      </c>
      <c r="F93" s="119">
        <v>27142.5</v>
      </c>
      <c r="G93" s="119">
        <v>27142.5</v>
      </c>
    </row>
    <row r="94" spans="1:7" ht="33">
      <c r="A94" s="25"/>
      <c r="B94" s="25"/>
      <c r="C94" s="123" t="s">
        <v>168</v>
      </c>
      <c r="D94" s="119">
        <v>12171.2</v>
      </c>
      <c r="E94" s="119">
        <v>12171.2</v>
      </c>
      <c r="F94" s="119">
        <v>12171.2</v>
      </c>
      <c r="G94" s="119">
        <v>12171.2</v>
      </c>
    </row>
    <row r="95" spans="1:7" ht="33">
      <c r="A95" s="25"/>
      <c r="B95" s="25"/>
      <c r="C95" s="123" t="s">
        <v>194</v>
      </c>
      <c r="D95" s="82">
        <v>5117.2</v>
      </c>
      <c r="E95" s="82">
        <v>5117.2</v>
      </c>
      <c r="F95" s="82">
        <v>5117.2</v>
      </c>
      <c r="G95" s="82">
        <v>5117.2</v>
      </c>
    </row>
    <row r="96" spans="1:7" ht="49.5">
      <c r="A96" s="25"/>
      <c r="B96" s="25"/>
      <c r="C96" s="123" t="s">
        <v>169</v>
      </c>
      <c r="D96" s="82">
        <v>14532.6</v>
      </c>
      <c r="E96" s="82">
        <v>14532.6</v>
      </c>
      <c r="F96" s="82">
        <v>14532.6</v>
      </c>
      <c r="G96" s="82">
        <v>14532.6</v>
      </c>
    </row>
    <row r="97" spans="1:7">
      <c r="A97" s="25"/>
      <c r="B97" s="29"/>
      <c r="C97" s="69" t="s">
        <v>68</v>
      </c>
      <c r="D97" s="81">
        <f>SUM(D99:D100)</f>
        <v>23068.1</v>
      </c>
      <c r="E97" s="81">
        <f t="shared" ref="E97:G97" si="5">SUM(E99:E100)</f>
        <v>23068.1</v>
      </c>
      <c r="F97" s="81">
        <f t="shared" si="5"/>
        <v>23068.1</v>
      </c>
      <c r="G97" s="81">
        <f t="shared" si="5"/>
        <v>23068.1</v>
      </c>
    </row>
    <row r="98" spans="1:7">
      <c r="A98" s="25"/>
      <c r="B98" s="25"/>
      <c r="C98" s="28" t="s">
        <v>58</v>
      </c>
      <c r="D98" s="28"/>
      <c r="E98" s="28"/>
      <c r="F98" s="26"/>
      <c r="G98" s="26"/>
    </row>
    <row r="99" spans="1:7" ht="33">
      <c r="A99" s="25"/>
      <c r="B99" s="30"/>
      <c r="C99" s="123" t="s">
        <v>170</v>
      </c>
      <c r="D99" s="27">
        <v>10029.5</v>
      </c>
      <c r="E99" s="27">
        <v>10029.5</v>
      </c>
      <c r="F99" s="27">
        <v>10029.5</v>
      </c>
      <c r="G99" s="27">
        <v>10029.5</v>
      </c>
    </row>
    <row r="100" spans="1:7">
      <c r="A100" s="25"/>
      <c r="B100" s="30"/>
      <c r="C100" s="123" t="s">
        <v>171</v>
      </c>
      <c r="D100" s="27">
        <v>13038.6</v>
      </c>
      <c r="E100" s="27">
        <v>13038.6</v>
      </c>
      <c r="F100" s="27">
        <v>13038.6</v>
      </c>
      <c r="G100" s="27">
        <v>13038.6</v>
      </c>
    </row>
    <row r="101" spans="1:7">
      <c r="A101" s="24"/>
      <c r="B101" s="22"/>
      <c r="C101" s="68" t="s">
        <v>92</v>
      </c>
      <c r="D101" s="72">
        <f>SUM(D103:D108)</f>
        <v>141953.59999999998</v>
      </c>
      <c r="E101" s="72">
        <f>SUM(E103:E108)</f>
        <v>141953.59999999998</v>
      </c>
      <c r="F101" s="72">
        <f t="shared" ref="F101:G101" si="6">SUM(F103:F108)</f>
        <v>141953.59999999998</v>
      </c>
      <c r="G101" s="72">
        <f t="shared" si="6"/>
        <v>141953.59999999998</v>
      </c>
    </row>
    <row r="102" spans="1:7">
      <c r="A102" s="25"/>
      <c r="B102" s="25"/>
      <c r="C102" s="6" t="s">
        <v>58</v>
      </c>
      <c r="D102" s="70"/>
      <c r="E102" s="70"/>
      <c r="F102" s="26"/>
      <c r="G102" s="26"/>
    </row>
    <row r="103" spans="1:7" ht="49.5">
      <c r="A103" s="25"/>
      <c r="B103" s="25"/>
      <c r="C103" s="123" t="s">
        <v>148</v>
      </c>
      <c r="D103" s="27">
        <v>16909.5</v>
      </c>
      <c r="E103" s="27">
        <v>16909.5</v>
      </c>
      <c r="F103" s="27">
        <v>16909.5</v>
      </c>
      <c r="G103" s="27">
        <v>16909.5</v>
      </c>
    </row>
    <row r="104" spans="1:7" ht="33">
      <c r="A104" s="25"/>
      <c r="B104" s="25"/>
      <c r="C104" s="123" t="s">
        <v>149</v>
      </c>
      <c r="D104" s="82">
        <v>7694.7</v>
      </c>
      <c r="E104" s="82">
        <v>7694.7</v>
      </c>
      <c r="F104" s="82">
        <v>7694.7</v>
      </c>
      <c r="G104" s="82">
        <v>7694.7</v>
      </c>
    </row>
    <row r="105" spans="1:7" ht="33">
      <c r="A105" s="120"/>
      <c r="B105" s="120"/>
      <c r="C105" s="123" t="s">
        <v>150</v>
      </c>
      <c r="D105" s="119">
        <v>2057.1</v>
      </c>
      <c r="E105" s="119">
        <v>2057.1</v>
      </c>
      <c r="F105" s="119">
        <v>2057.1</v>
      </c>
      <c r="G105" s="119">
        <v>2057.1</v>
      </c>
    </row>
    <row r="106" spans="1:7" ht="49.5">
      <c r="A106" s="120"/>
      <c r="B106" s="120"/>
      <c r="C106" s="123" t="s">
        <v>151</v>
      </c>
      <c r="D106" s="119">
        <v>85601.7</v>
      </c>
      <c r="E106" s="119">
        <v>85601.7</v>
      </c>
      <c r="F106" s="119">
        <v>85601.7</v>
      </c>
      <c r="G106" s="119">
        <v>85601.7</v>
      </c>
    </row>
    <row r="107" spans="1:7" ht="66">
      <c r="A107" s="120"/>
      <c r="B107" s="120"/>
      <c r="C107" s="123" t="s">
        <v>152</v>
      </c>
      <c r="D107" s="119">
        <v>22037.8</v>
      </c>
      <c r="E107" s="119">
        <v>22037.8</v>
      </c>
      <c r="F107" s="119">
        <v>22037.8</v>
      </c>
      <c r="G107" s="119">
        <v>22037.8</v>
      </c>
    </row>
    <row r="108" spans="1:7" ht="82.5">
      <c r="A108" s="25"/>
      <c r="B108" s="25"/>
      <c r="C108" s="123" t="s">
        <v>153</v>
      </c>
      <c r="D108" s="119">
        <v>7652.8</v>
      </c>
      <c r="E108" s="119">
        <v>7652.8</v>
      </c>
      <c r="F108" s="119">
        <v>7652.8</v>
      </c>
      <c r="G108" s="119">
        <v>7652.8</v>
      </c>
    </row>
    <row r="109" spans="1:7">
      <c r="A109" s="24"/>
      <c r="B109" s="22"/>
      <c r="C109" s="68" t="s">
        <v>172</v>
      </c>
      <c r="D109" s="72">
        <f>SUM(D111:D116)</f>
        <v>204911.39999999997</v>
      </c>
      <c r="E109" s="72">
        <f>SUM(E111:E118)</f>
        <v>204911.39999999997</v>
      </c>
      <c r="F109" s="72">
        <f>SUM(F111:F118)</f>
        <v>204911.39999999997</v>
      </c>
      <c r="G109" s="72">
        <f>SUM(G111:G118)</f>
        <v>204911.39999999997</v>
      </c>
    </row>
    <row r="110" spans="1:7">
      <c r="A110" s="25"/>
      <c r="B110" s="25"/>
      <c r="C110" s="6" t="s">
        <v>58</v>
      </c>
      <c r="D110" s="70"/>
      <c r="E110" s="70"/>
      <c r="F110" s="26"/>
      <c r="G110" s="26"/>
    </row>
    <row r="111" spans="1:7" ht="82.5">
      <c r="A111" s="25"/>
      <c r="B111" s="25"/>
      <c r="C111" s="123" t="s">
        <v>173</v>
      </c>
      <c r="D111" s="27">
        <v>29456.799999999999</v>
      </c>
      <c r="E111" s="27">
        <v>29456.799999999999</v>
      </c>
      <c r="F111" s="27">
        <v>29456.799999999999</v>
      </c>
      <c r="G111" s="27">
        <v>29456.799999999999</v>
      </c>
    </row>
    <row r="112" spans="1:7" ht="99">
      <c r="A112" s="25"/>
      <c r="B112" s="25"/>
      <c r="C112" s="123" t="s">
        <v>190</v>
      </c>
      <c r="D112" s="82">
        <v>21845.8</v>
      </c>
      <c r="E112" s="82">
        <v>21845.8</v>
      </c>
      <c r="F112" s="82">
        <v>21845.8</v>
      </c>
      <c r="G112" s="82">
        <v>21845.8</v>
      </c>
    </row>
    <row r="113" spans="1:7" ht="148.5">
      <c r="A113" s="120"/>
      <c r="B113" s="120"/>
      <c r="C113" s="123" t="s">
        <v>174</v>
      </c>
      <c r="D113" s="119">
        <v>112772.7</v>
      </c>
      <c r="E113" s="119">
        <v>112772.7</v>
      </c>
      <c r="F113" s="119">
        <v>112772.7</v>
      </c>
      <c r="G113" s="119">
        <v>112772.7</v>
      </c>
    </row>
    <row r="114" spans="1:7" ht="33">
      <c r="A114" s="120"/>
      <c r="B114" s="120"/>
      <c r="C114" s="123" t="s">
        <v>175</v>
      </c>
      <c r="D114" s="119">
        <v>7258.5</v>
      </c>
      <c r="E114" s="119">
        <v>7258.5</v>
      </c>
      <c r="F114" s="119">
        <v>7258.5</v>
      </c>
      <c r="G114" s="119">
        <v>7258.5</v>
      </c>
    </row>
    <row r="115" spans="1:7" ht="49.5">
      <c r="A115" s="120"/>
      <c r="B115" s="120"/>
      <c r="C115" s="123" t="s">
        <v>176</v>
      </c>
      <c r="D115" s="119">
        <v>6521.3</v>
      </c>
      <c r="E115" s="119">
        <v>6521.3</v>
      </c>
      <c r="F115" s="119">
        <v>6521.3</v>
      </c>
      <c r="G115" s="119">
        <v>6521.3</v>
      </c>
    </row>
    <row r="116" spans="1:7" ht="33">
      <c r="A116" s="25"/>
      <c r="B116" s="25"/>
      <c r="C116" s="123" t="s">
        <v>177</v>
      </c>
      <c r="D116" s="119">
        <v>27056.3</v>
      </c>
      <c r="E116" s="119">
        <v>27056.3</v>
      </c>
      <c r="F116" s="119">
        <v>27056.3</v>
      </c>
      <c r="G116" s="119">
        <v>27056.3</v>
      </c>
    </row>
  </sheetData>
  <mergeCells count="4">
    <mergeCell ref="A5:G5"/>
    <mergeCell ref="A7:B7"/>
    <mergeCell ref="C7:C8"/>
    <mergeCell ref="D7:G7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1"/>
  <sheetViews>
    <sheetView topLeftCell="A46" zoomScaleNormal="100" workbookViewId="0">
      <selection activeCell="G50" sqref="G50"/>
    </sheetView>
  </sheetViews>
  <sheetFormatPr defaultColWidth="9.140625" defaultRowHeight="17.25"/>
  <cols>
    <col min="1" max="1" width="8.42578125" style="2" bestFit="1" customWidth="1"/>
    <col min="2" max="2" width="7.7109375" style="2" bestFit="1" customWidth="1"/>
    <col min="3" max="3" width="6" style="2" bestFit="1" customWidth="1"/>
    <col min="4" max="4" width="10.140625" style="2" bestFit="1" customWidth="1"/>
    <col min="5" max="5" width="14.28515625" style="2" customWidth="1"/>
    <col min="6" max="6" width="69.7109375" style="2" customWidth="1"/>
    <col min="7" max="7" width="15.42578125" style="2" customWidth="1"/>
    <col min="8" max="10" width="15.5703125" style="2" customWidth="1"/>
    <col min="11" max="11" width="9.140625" style="2"/>
    <col min="12" max="12" width="14.28515625" style="2" bestFit="1" customWidth="1"/>
    <col min="13" max="16384" width="9.140625" style="2"/>
  </cols>
  <sheetData>
    <row r="1" spans="1:255">
      <c r="J1" s="62" t="s">
        <v>75</v>
      </c>
    </row>
    <row r="2" spans="1:255">
      <c r="D2" s="64"/>
      <c r="E2" s="64"/>
      <c r="F2" s="64"/>
      <c r="G2" s="64"/>
      <c r="H2" s="64"/>
      <c r="J2" s="62" t="s">
        <v>85</v>
      </c>
    </row>
    <row r="3" spans="1:255">
      <c r="C3" s="3"/>
      <c r="D3" s="65"/>
      <c r="E3" s="65"/>
      <c r="F3" s="65"/>
      <c r="G3" s="65"/>
      <c r="H3" s="65"/>
      <c r="J3" s="63" t="s">
        <v>47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</row>
    <row r="4" spans="1:255">
      <c r="E4" s="3"/>
      <c r="F4" s="3"/>
      <c r="G4" s="3"/>
      <c r="H4" s="3"/>
      <c r="I4" s="66"/>
      <c r="J4" s="20"/>
      <c r="K4" s="20"/>
      <c r="L4" s="20"/>
      <c r="M4" s="20"/>
      <c r="N4" s="20"/>
      <c r="O4" s="1"/>
      <c r="P4" s="20"/>
      <c r="Q4" s="20"/>
      <c r="R4" s="20"/>
      <c r="S4" s="20"/>
      <c r="T4" s="20"/>
      <c r="U4" s="20"/>
      <c r="V4" s="20"/>
      <c r="W4" s="1"/>
      <c r="X4" s="20"/>
      <c r="Y4" s="20"/>
      <c r="Z4" s="20"/>
      <c r="AA4" s="20"/>
      <c r="AB4" s="20"/>
      <c r="AC4" s="20"/>
      <c r="AD4" s="20"/>
      <c r="AE4" s="1"/>
      <c r="AF4" s="20"/>
      <c r="AG4" s="20"/>
      <c r="AH4" s="20"/>
      <c r="AI4" s="20"/>
      <c r="AJ4" s="20"/>
      <c r="AK4" s="20"/>
      <c r="AL4" s="20"/>
      <c r="AM4" s="1"/>
      <c r="AN4" s="20"/>
      <c r="AO4" s="20"/>
      <c r="AP4" s="20"/>
      <c r="AQ4" s="20"/>
      <c r="AR4" s="20"/>
      <c r="AS4" s="20"/>
      <c r="AT4" s="20"/>
      <c r="AU4" s="1"/>
      <c r="AV4" s="20"/>
      <c r="AW4" s="20"/>
      <c r="AX4" s="20"/>
      <c r="AY4" s="20"/>
      <c r="AZ4" s="20"/>
      <c r="BA4" s="20"/>
      <c r="BB4" s="20"/>
      <c r="BC4" s="1"/>
      <c r="BD4" s="20"/>
      <c r="BE4" s="20"/>
      <c r="BF4" s="20"/>
      <c r="BG4" s="20"/>
      <c r="BH4" s="20"/>
      <c r="BI4" s="20"/>
      <c r="BJ4" s="20"/>
      <c r="BK4" s="1"/>
      <c r="BL4" s="20"/>
      <c r="BM4" s="20"/>
      <c r="BN4" s="20"/>
      <c r="BO4" s="20"/>
      <c r="BP4" s="20"/>
      <c r="BQ4" s="20"/>
      <c r="BR4" s="20"/>
      <c r="BS4" s="1"/>
      <c r="BT4" s="20"/>
      <c r="BU4" s="20"/>
      <c r="BV4" s="20"/>
      <c r="BW4" s="20"/>
      <c r="BX4" s="20"/>
      <c r="BY4" s="20"/>
      <c r="BZ4" s="20"/>
      <c r="CA4" s="1"/>
      <c r="CB4" s="20"/>
      <c r="CC4" s="20"/>
      <c r="CD4" s="20"/>
      <c r="CE4" s="20"/>
      <c r="CF4" s="20"/>
      <c r="CG4" s="20"/>
      <c r="CH4" s="20"/>
      <c r="CI4" s="1"/>
      <c r="CJ4" s="20"/>
      <c r="CK4" s="20"/>
      <c r="CL4" s="20"/>
      <c r="CM4" s="20"/>
      <c r="CN4" s="20"/>
      <c r="CO4" s="20"/>
      <c r="CP4" s="20"/>
      <c r="CQ4" s="1"/>
      <c r="CR4" s="20"/>
      <c r="CS4" s="20"/>
      <c r="CT4" s="20"/>
      <c r="CU4" s="20"/>
      <c r="CV4" s="20"/>
      <c r="CW4" s="20"/>
      <c r="CX4" s="20"/>
      <c r="CY4" s="1"/>
      <c r="CZ4" s="20"/>
      <c r="DA4" s="20"/>
      <c r="DB4" s="20"/>
      <c r="DC4" s="20"/>
      <c r="DD4" s="20"/>
      <c r="DE4" s="20"/>
      <c r="DF4" s="20"/>
      <c r="DG4" s="1"/>
      <c r="DH4" s="20"/>
      <c r="DI4" s="20"/>
      <c r="DJ4" s="20"/>
      <c r="DK4" s="20"/>
      <c r="DL4" s="20"/>
      <c r="DM4" s="20"/>
      <c r="DN4" s="20"/>
      <c r="DO4" s="1"/>
      <c r="DP4" s="20"/>
      <c r="DQ4" s="20"/>
      <c r="DR4" s="20"/>
      <c r="DS4" s="20"/>
      <c r="DT4" s="20"/>
      <c r="DU4" s="20"/>
      <c r="DV4" s="20"/>
      <c r="DW4" s="1"/>
      <c r="DX4" s="20"/>
      <c r="DY4" s="20"/>
      <c r="DZ4" s="20"/>
      <c r="EA4" s="20"/>
      <c r="EB4" s="20"/>
      <c r="EC4" s="20"/>
      <c r="ED4" s="20"/>
      <c r="EE4" s="1"/>
      <c r="EF4" s="20"/>
      <c r="EG4" s="20"/>
      <c r="EH4" s="20"/>
      <c r="EI4" s="20"/>
      <c r="EJ4" s="20"/>
      <c r="EK4" s="20"/>
      <c r="EL4" s="20"/>
      <c r="EM4" s="1"/>
      <c r="EN4" s="20"/>
      <c r="EO4" s="20"/>
      <c r="EP4" s="20"/>
      <c r="EQ4" s="20"/>
      <c r="ER4" s="20"/>
      <c r="ES4" s="20"/>
      <c r="ET4" s="20"/>
      <c r="EU4" s="1"/>
      <c r="EV4" s="20"/>
      <c r="EW4" s="20"/>
      <c r="EX4" s="20"/>
      <c r="EY4" s="20"/>
      <c r="EZ4" s="20"/>
      <c r="FA4" s="20"/>
      <c r="FB4" s="20"/>
      <c r="FC4" s="1"/>
      <c r="FD4" s="20"/>
      <c r="FE4" s="20"/>
      <c r="FF4" s="20"/>
      <c r="FG4" s="20"/>
      <c r="FH4" s="20"/>
      <c r="FI4" s="20"/>
      <c r="FJ4" s="20"/>
      <c r="FK4" s="1"/>
      <c r="FL4" s="20"/>
      <c r="FM4" s="20"/>
      <c r="FN4" s="20"/>
      <c r="FO4" s="20"/>
      <c r="FP4" s="20"/>
      <c r="FQ4" s="20"/>
      <c r="FR4" s="20"/>
      <c r="FS4" s="1"/>
      <c r="FT4" s="20"/>
      <c r="FU4" s="20"/>
      <c r="FV4" s="20"/>
      <c r="FW4" s="20"/>
      <c r="FX4" s="20"/>
      <c r="FY4" s="20"/>
      <c r="FZ4" s="20"/>
      <c r="GA4" s="1"/>
      <c r="GB4" s="20"/>
      <c r="GC4" s="20"/>
      <c r="GD4" s="20"/>
      <c r="GE4" s="20"/>
      <c r="GF4" s="20"/>
      <c r="GG4" s="20"/>
      <c r="GH4" s="20"/>
      <c r="GI4" s="1"/>
      <c r="GJ4" s="20"/>
      <c r="GK4" s="20"/>
      <c r="GL4" s="20"/>
      <c r="GM4" s="20"/>
      <c r="GN4" s="20"/>
      <c r="GO4" s="20"/>
      <c r="GP4" s="20"/>
      <c r="GQ4" s="1"/>
      <c r="GR4" s="20"/>
      <c r="GS4" s="20"/>
      <c r="GT4" s="20"/>
      <c r="GU4" s="20"/>
      <c r="GV4" s="20"/>
      <c r="GW4" s="20"/>
      <c r="GX4" s="20"/>
      <c r="GY4" s="1"/>
      <c r="GZ4" s="20"/>
      <c r="HA4" s="20"/>
      <c r="HB4" s="20"/>
      <c r="HC4" s="20"/>
      <c r="HD4" s="20"/>
      <c r="HE4" s="20"/>
      <c r="HF4" s="20"/>
      <c r="HG4" s="1"/>
      <c r="HH4" s="20"/>
      <c r="HI4" s="20"/>
      <c r="HJ4" s="20"/>
      <c r="HK4" s="20"/>
      <c r="HL4" s="20"/>
      <c r="HM4" s="20"/>
      <c r="HN4" s="20"/>
      <c r="HO4" s="1"/>
      <c r="HP4" s="20"/>
      <c r="HQ4" s="20"/>
      <c r="HR4" s="20"/>
      <c r="HS4" s="20"/>
      <c r="HT4" s="20"/>
      <c r="HU4" s="20"/>
      <c r="HV4" s="20"/>
      <c r="HW4" s="1"/>
      <c r="HX4" s="20"/>
      <c r="HY4" s="20"/>
      <c r="HZ4" s="20"/>
      <c r="IA4" s="20"/>
      <c r="IB4" s="20"/>
      <c r="IC4" s="20"/>
      <c r="ID4" s="20"/>
      <c r="IE4" s="1"/>
      <c r="IF4" s="20"/>
      <c r="IG4" s="20"/>
      <c r="IH4" s="20"/>
      <c r="II4" s="20"/>
      <c r="IJ4" s="20"/>
      <c r="IK4" s="20"/>
      <c r="IL4" s="20"/>
      <c r="IM4" s="1"/>
      <c r="IN4" s="20"/>
      <c r="IO4" s="20"/>
      <c r="IP4" s="20"/>
      <c r="IQ4" s="20"/>
      <c r="IR4" s="20"/>
      <c r="IS4" s="20"/>
      <c r="IT4" s="20"/>
      <c r="IU4" s="1"/>
    </row>
    <row r="5" spans="1:255" ht="73.150000000000006" customHeight="1">
      <c r="A5" s="133" t="s">
        <v>87</v>
      </c>
      <c r="B5" s="133"/>
      <c r="C5" s="133"/>
      <c r="D5" s="133"/>
      <c r="E5" s="133"/>
      <c r="F5" s="133"/>
      <c r="G5" s="133"/>
      <c r="H5" s="133"/>
      <c r="I5" s="133"/>
      <c r="J5" s="133"/>
      <c r="K5" s="20"/>
      <c r="L5" s="20"/>
      <c r="M5" s="20"/>
      <c r="N5" s="20"/>
      <c r="O5" s="1"/>
      <c r="P5" s="20"/>
      <c r="Q5" s="20"/>
      <c r="R5" s="20"/>
      <c r="S5" s="20"/>
      <c r="T5" s="20"/>
      <c r="U5" s="20"/>
      <c r="V5" s="20"/>
      <c r="W5" s="1"/>
      <c r="X5" s="20"/>
      <c r="Y5" s="20"/>
      <c r="Z5" s="20"/>
      <c r="AA5" s="20"/>
      <c r="AB5" s="20"/>
      <c r="AC5" s="20"/>
      <c r="AD5" s="20"/>
      <c r="AE5" s="1"/>
      <c r="AF5" s="20"/>
      <c r="AG5" s="20"/>
      <c r="AH5" s="20"/>
      <c r="AI5" s="20"/>
      <c r="AJ5" s="20"/>
      <c r="AK5" s="20"/>
      <c r="AL5" s="20"/>
      <c r="AM5" s="1"/>
      <c r="AN5" s="20"/>
      <c r="AO5" s="20"/>
      <c r="AP5" s="20"/>
      <c r="AQ5" s="20"/>
      <c r="AR5" s="20"/>
      <c r="AS5" s="20"/>
      <c r="AT5" s="20"/>
      <c r="AU5" s="1"/>
      <c r="AV5" s="20"/>
      <c r="AW5" s="20"/>
      <c r="AX5" s="20"/>
      <c r="AY5" s="20"/>
      <c r="AZ5" s="20"/>
      <c r="BA5" s="20"/>
      <c r="BB5" s="20"/>
      <c r="BC5" s="1"/>
      <c r="BD5" s="20"/>
      <c r="BE5" s="20"/>
      <c r="BF5" s="20"/>
      <c r="BG5" s="20"/>
      <c r="BH5" s="20"/>
      <c r="BI5" s="20"/>
      <c r="BJ5" s="20"/>
      <c r="BK5" s="1"/>
      <c r="BL5" s="20"/>
      <c r="BM5" s="20"/>
      <c r="BN5" s="20"/>
      <c r="BO5" s="20"/>
      <c r="BP5" s="20"/>
      <c r="BQ5" s="20"/>
      <c r="BR5" s="20"/>
      <c r="BS5" s="1"/>
      <c r="BT5" s="20"/>
      <c r="BU5" s="20"/>
      <c r="BV5" s="20"/>
      <c r="BW5" s="20"/>
      <c r="BX5" s="20"/>
      <c r="BY5" s="20"/>
      <c r="BZ5" s="20"/>
      <c r="CA5" s="1"/>
      <c r="CB5" s="20"/>
      <c r="CC5" s="20"/>
      <c r="CD5" s="20"/>
      <c r="CE5" s="20"/>
      <c r="CF5" s="20"/>
      <c r="CG5" s="20"/>
      <c r="CH5" s="20"/>
      <c r="CI5" s="1"/>
      <c r="CJ5" s="20"/>
      <c r="CK5" s="20"/>
      <c r="CL5" s="20"/>
      <c r="CM5" s="20"/>
      <c r="CN5" s="20"/>
      <c r="CO5" s="20"/>
      <c r="CP5" s="20"/>
      <c r="CQ5" s="1"/>
      <c r="CR5" s="20"/>
      <c r="CS5" s="20"/>
      <c r="CT5" s="20"/>
      <c r="CU5" s="20"/>
      <c r="CV5" s="20"/>
      <c r="CW5" s="20"/>
      <c r="CX5" s="20"/>
      <c r="CY5" s="1"/>
      <c r="CZ5" s="20"/>
      <c r="DA5" s="20"/>
      <c r="DB5" s="20"/>
      <c r="DC5" s="20"/>
      <c r="DD5" s="20"/>
      <c r="DE5" s="20"/>
      <c r="DF5" s="20"/>
      <c r="DG5" s="1"/>
      <c r="DH5" s="20"/>
      <c r="DI5" s="20"/>
      <c r="DJ5" s="20"/>
      <c r="DK5" s="20"/>
      <c r="DL5" s="20"/>
      <c r="DM5" s="20"/>
      <c r="DN5" s="20"/>
      <c r="DO5" s="1"/>
      <c r="DP5" s="20"/>
      <c r="DQ5" s="20"/>
      <c r="DR5" s="20"/>
      <c r="DS5" s="20"/>
      <c r="DT5" s="20"/>
      <c r="DU5" s="20"/>
      <c r="DV5" s="20"/>
      <c r="DW5" s="1"/>
      <c r="DX5" s="20"/>
      <c r="DY5" s="20"/>
      <c r="DZ5" s="20"/>
      <c r="EA5" s="20"/>
      <c r="EB5" s="20"/>
      <c r="EC5" s="20"/>
      <c r="ED5" s="20"/>
      <c r="EE5" s="1"/>
      <c r="EF5" s="20"/>
      <c r="EG5" s="20"/>
      <c r="EH5" s="20"/>
      <c r="EI5" s="20"/>
      <c r="EJ5" s="20"/>
      <c r="EK5" s="20"/>
      <c r="EL5" s="20"/>
      <c r="EM5" s="1"/>
      <c r="EN5" s="20"/>
      <c r="EO5" s="20"/>
      <c r="EP5" s="20"/>
      <c r="EQ5" s="20"/>
      <c r="ER5" s="20"/>
      <c r="ES5" s="20"/>
      <c r="ET5" s="20"/>
      <c r="EU5" s="1"/>
      <c r="EV5" s="20"/>
      <c r="EW5" s="20"/>
      <c r="EX5" s="20"/>
      <c r="EY5" s="20"/>
      <c r="EZ5" s="20"/>
      <c r="FA5" s="20"/>
      <c r="FB5" s="20"/>
      <c r="FC5" s="1"/>
      <c r="FD5" s="20"/>
      <c r="FE5" s="20"/>
      <c r="FF5" s="20"/>
      <c r="FG5" s="20"/>
      <c r="FH5" s="20"/>
      <c r="FI5" s="20"/>
      <c r="FJ5" s="20"/>
      <c r="FK5" s="1"/>
      <c r="FL5" s="20"/>
      <c r="FM5" s="20"/>
      <c r="FN5" s="20"/>
      <c r="FO5" s="20"/>
      <c r="FP5" s="20"/>
      <c r="FQ5" s="20"/>
      <c r="FR5" s="20"/>
      <c r="FS5" s="1"/>
      <c r="FT5" s="20"/>
      <c r="FU5" s="20"/>
      <c r="FV5" s="20"/>
      <c r="FW5" s="20"/>
      <c r="FX5" s="20"/>
      <c r="FY5" s="20"/>
      <c r="FZ5" s="20"/>
      <c r="GA5" s="1"/>
      <c r="GB5" s="20"/>
      <c r="GC5" s="20"/>
      <c r="GD5" s="20"/>
      <c r="GE5" s="20"/>
      <c r="GF5" s="20"/>
      <c r="GG5" s="20"/>
      <c r="GH5" s="20"/>
      <c r="GI5" s="1"/>
      <c r="GJ5" s="20"/>
      <c r="GK5" s="20"/>
      <c r="GL5" s="20"/>
      <c r="GM5" s="20"/>
      <c r="GN5" s="20"/>
      <c r="GO5" s="20"/>
      <c r="GP5" s="20"/>
      <c r="GQ5" s="1"/>
      <c r="GR5" s="20"/>
      <c r="GS5" s="20"/>
      <c r="GT5" s="20"/>
      <c r="GU5" s="20"/>
      <c r="GV5" s="20"/>
      <c r="GW5" s="20"/>
      <c r="GX5" s="20"/>
      <c r="GY5" s="1"/>
      <c r="GZ5" s="20"/>
      <c r="HA5" s="20"/>
      <c r="HB5" s="20"/>
      <c r="HC5" s="20"/>
      <c r="HD5" s="20"/>
      <c r="HE5" s="20"/>
      <c r="HF5" s="20"/>
      <c r="HG5" s="1"/>
      <c r="HH5" s="20"/>
      <c r="HI5" s="20"/>
      <c r="HJ5" s="20"/>
      <c r="HK5" s="20"/>
      <c r="HL5" s="20"/>
      <c r="HM5" s="20"/>
      <c r="HN5" s="20"/>
      <c r="HO5" s="1"/>
      <c r="HP5" s="20"/>
      <c r="HQ5" s="20"/>
      <c r="HR5" s="20"/>
      <c r="HS5" s="20"/>
      <c r="HT5" s="20"/>
      <c r="HU5" s="20"/>
      <c r="HV5" s="20"/>
      <c r="HW5" s="1"/>
      <c r="HX5" s="20"/>
      <c r="HY5" s="20"/>
      <c r="HZ5" s="20"/>
      <c r="IA5" s="20"/>
      <c r="IB5" s="20"/>
      <c r="IC5" s="20"/>
      <c r="ID5" s="20"/>
      <c r="IE5" s="1"/>
      <c r="IF5" s="20"/>
      <c r="IG5" s="20"/>
      <c r="IH5" s="20"/>
      <c r="II5" s="20"/>
      <c r="IJ5" s="20"/>
      <c r="IK5" s="20"/>
      <c r="IL5" s="20"/>
      <c r="IM5" s="1"/>
      <c r="IN5" s="20"/>
      <c r="IO5" s="20"/>
      <c r="IP5" s="20"/>
      <c r="IQ5" s="20"/>
      <c r="IR5" s="20"/>
      <c r="IS5" s="20"/>
      <c r="IT5" s="20"/>
      <c r="IU5" s="1"/>
    </row>
    <row r="6" spans="1:255">
      <c r="A6" s="20"/>
      <c r="B6" s="20"/>
      <c r="C6" s="20"/>
      <c r="D6" s="20"/>
      <c r="E6" s="20"/>
      <c r="F6" s="20"/>
      <c r="G6" s="20"/>
      <c r="H6" s="20"/>
      <c r="I6" s="20"/>
      <c r="J6" s="19" t="s">
        <v>65</v>
      </c>
      <c r="K6" s="20"/>
      <c r="L6" s="20"/>
      <c r="M6" s="20"/>
      <c r="N6" s="20"/>
      <c r="O6" s="1"/>
      <c r="P6" s="20"/>
      <c r="Q6" s="20"/>
      <c r="R6" s="20"/>
      <c r="S6" s="20"/>
      <c r="T6" s="20"/>
      <c r="U6" s="20"/>
      <c r="V6" s="20"/>
      <c r="W6" s="1"/>
      <c r="X6" s="20"/>
      <c r="Y6" s="20"/>
      <c r="Z6" s="20"/>
      <c r="AA6" s="20"/>
      <c r="AB6" s="20"/>
      <c r="AC6" s="20"/>
      <c r="AD6" s="20"/>
      <c r="AE6" s="1"/>
      <c r="AF6" s="20"/>
      <c r="AG6" s="20"/>
      <c r="AH6" s="20"/>
      <c r="AI6" s="20"/>
      <c r="AJ6" s="20"/>
      <c r="AK6" s="20"/>
      <c r="AL6" s="20"/>
      <c r="AM6" s="1"/>
      <c r="AN6" s="20"/>
      <c r="AO6" s="20"/>
      <c r="AP6" s="20"/>
      <c r="AQ6" s="20"/>
      <c r="AR6" s="20"/>
      <c r="AS6" s="20"/>
      <c r="AT6" s="20"/>
      <c r="AU6" s="1"/>
      <c r="AV6" s="20"/>
      <c r="AW6" s="20"/>
      <c r="AX6" s="20"/>
      <c r="AY6" s="20"/>
      <c r="AZ6" s="20"/>
      <c r="BA6" s="20"/>
      <c r="BB6" s="20"/>
      <c r="BC6" s="1"/>
      <c r="BD6" s="20"/>
      <c r="BE6" s="20"/>
      <c r="BF6" s="20"/>
      <c r="BG6" s="20"/>
      <c r="BH6" s="20"/>
      <c r="BI6" s="20"/>
      <c r="BJ6" s="20"/>
      <c r="BK6" s="1"/>
      <c r="BL6" s="20"/>
      <c r="BM6" s="20"/>
      <c r="BN6" s="20"/>
      <c r="BO6" s="20"/>
      <c r="BP6" s="20"/>
      <c r="BQ6" s="20"/>
      <c r="BR6" s="20"/>
      <c r="BS6" s="1"/>
      <c r="BT6" s="20"/>
      <c r="BU6" s="20"/>
      <c r="BV6" s="20"/>
      <c r="BW6" s="20"/>
      <c r="BX6" s="20"/>
      <c r="BY6" s="20"/>
      <c r="BZ6" s="20"/>
      <c r="CA6" s="1"/>
      <c r="CB6" s="20"/>
      <c r="CC6" s="20"/>
      <c r="CD6" s="20"/>
      <c r="CE6" s="20"/>
      <c r="CF6" s="20"/>
      <c r="CG6" s="20"/>
      <c r="CH6" s="20"/>
      <c r="CI6" s="1"/>
      <c r="CJ6" s="20"/>
      <c r="CK6" s="20"/>
      <c r="CL6" s="20"/>
      <c r="CM6" s="20"/>
      <c r="CN6" s="20"/>
      <c r="CO6" s="20"/>
      <c r="CP6" s="20"/>
      <c r="CQ6" s="1"/>
      <c r="CR6" s="20"/>
      <c r="CS6" s="20"/>
      <c r="CT6" s="20"/>
      <c r="CU6" s="20"/>
      <c r="CV6" s="20"/>
      <c r="CW6" s="20"/>
      <c r="CX6" s="20"/>
      <c r="CY6" s="1"/>
      <c r="CZ6" s="20"/>
      <c r="DA6" s="20"/>
      <c r="DB6" s="20"/>
      <c r="DC6" s="20"/>
      <c r="DD6" s="20"/>
      <c r="DE6" s="20"/>
      <c r="DF6" s="20"/>
      <c r="DG6" s="1"/>
      <c r="DH6" s="20"/>
      <c r="DI6" s="20"/>
      <c r="DJ6" s="20"/>
      <c r="DK6" s="20"/>
      <c r="DL6" s="20"/>
      <c r="DM6" s="20"/>
      <c r="DN6" s="20"/>
      <c r="DO6" s="1"/>
      <c r="DP6" s="20"/>
      <c r="DQ6" s="20"/>
      <c r="DR6" s="20"/>
      <c r="DS6" s="20"/>
      <c r="DT6" s="20"/>
      <c r="DU6" s="20"/>
      <c r="DV6" s="20"/>
      <c r="DW6" s="1"/>
      <c r="DX6" s="20"/>
      <c r="DY6" s="20"/>
      <c r="DZ6" s="20"/>
      <c r="EA6" s="20"/>
      <c r="EB6" s="20"/>
      <c r="EC6" s="20"/>
      <c r="ED6" s="20"/>
      <c r="EE6" s="1"/>
      <c r="EF6" s="20"/>
      <c r="EG6" s="20"/>
      <c r="EH6" s="20"/>
      <c r="EI6" s="20"/>
      <c r="EJ6" s="20"/>
      <c r="EK6" s="20"/>
      <c r="EL6" s="20"/>
      <c r="EM6" s="1"/>
      <c r="EN6" s="20"/>
      <c r="EO6" s="20"/>
      <c r="EP6" s="20"/>
      <c r="EQ6" s="20"/>
      <c r="ER6" s="20"/>
      <c r="ES6" s="20"/>
      <c r="ET6" s="20"/>
      <c r="EU6" s="1"/>
      <c r="EV6" s="20"/>
      <c r="EW6" s="20"/>
      <c r="EX6" s="20"/>
      <c r="EY6" s="20"/>
      <c r="EZ6" s="20"/>
      <c r="FA6" s="20"/>
      <c r="FB6" s="20"/>
      <c r="FC6" s="1"/>
      <c r="FD6" s="20"/>
      <c r="FE6" s="20"/>
      <c r="FF6" s="20"/>
      <c r="FG6" s="20"/>
      <c r="FH6" s="20"/>
      <c r="FI6" s="20"/>
      <c r="FJ6" s="20"/>
      <c r="FK6" s="1"/>
      <c r="FL6" s="20"/>
      <c r="FM6" s="20"/>
      <c r="FN6" s="20"/>
      <c r="FO6" s="20"/>
      <c r="FP6" s="20"/>
      <c r="FQ6" s="20"/>
      <c r="FR6" s="20"/>
      <c r="FS6" s="1"/>
      <c r="FT6" s="20"/>
      <c r="FU6" s="20"/>
      <c r="FV6" s="20"/>
      <c r="FW6" s="20"/>
      <c r="FX6" s="20"/>
      <c r="FY6" s="20"/>
      <c r="FZ6" s="20"/>
      <c r="GA6" s="1"/>
      <c r="GB6" s="20"/>
      <c r="GC6" s="20"/>
      <c r="GD6" s="20"/>
      <c r="GE6" s="20"/>
      <c r="GF6" s="20"/>
      <c r="GG6" s="20"/>
      <c r="GH6" s="20"/>
      <c r="GI6" s="1"/>
      <c r="GJ6" s="20"/>
      <c r="GK6" s="20"/>
      <c r="GL6" s="20"/>
      <c r="GM6" s="20"/>
      <c r="GN6" s="20"/>
      <c r="GO6" s="20"/>
      <c r="GP6" s="20"/>
      <c r="GQ6" s="1"/>
      <c r="GR6" s="20"/>
      <c r="GS6" s="20"/>
      <c r="GT6" s="20"/>
      <c r="GU6" s="20"/>
      <c r="GV6" s="20"/>
      <c r="GW6" s="20"/>
      <c r="GX6" s="20"/>
      <c r="GY6" s="1"/>
      <c r="GZ6" s="20"/>
      <c r="HA6" s="20"/>
      <c r="HB6" s="20"/>
      <c r="HC6" s="20"/>
      <c r="HD6" s="20"/>
      <c r="HE6" s="20"/>
      <c r="HF6" s="20"/>
      <c r="HG6" s="1"/>
      <c r="HH6" s="20"/>
      <c r="HI6" s="20"/>
      <c r="HJ6" s="20"/>
      <c r="HK6" s="20"/>
      <c r="HL6" s="20"/>
      <c r="HM6" s="20"/>
      <c r="HN6" s="20"/>
      <c r="HO6" s="1"/>
      <c r="HP6" s="20"/>
      <c r="HQ6" s="20"/>
      <c r="HR6" s="20"/>
      <c r="HS6" s="20"/>
      <c r="HT6" s="20"/>
      <c r="HU6" s="20"/>
      <c r="HV6" s="20"/>
      <c r="HW6" s="1"/>
      <c r="HX6" s="20"/>
      <c r="HY6" s="20"/>
      <c r="HZ6" s="20"/>
      <c r="IA6" s="20"/>
      <c r="IB6" s="20"/>
      <c r="IC6" s="20"/>
      <c r="ID6" s="20"/>
      <c r="IE6" s="1"/>
      <c r="IF6" s="20"/>
      <c r="IG6" s="20"/>
      <c r="IH6" s="20"/>
      <c r="II6" s="20"/>
      <c r="IJ6" s="20"/>
      <c r="IK6" s="20"/>
      <c r="IL6" s="20"/>
      <c r="IM6" s="1"/>
      <c r="IN6" s="20"/>
      <c r="IO6" s="20"/>
      <c r="IP6" s="20"/>
      <c r="IQ6" s="20"/>
      <c r="IR6" s="20"/>
      <c r="IS6" s="20"/>
      <c r="IT6" s="20"/>
      <c r="IU6" s="1"/>
    </row>
    <row r="7" spans="1:255" ht="69.75" customHeight="1">
      <c r="A7" s="137" t="s">
        <v>12</v>
      </c>
      <c r="B7" s="138"/>
      <c r="C7" s="139"/>
      <c r="D7" s="137" t="s">
        <v>1</v>
      </c>
      <c r="E7" s="138"/>
      <c r="F7" s="140" t="s">
        <v>3</v>
      </c>
      <c r="G7" s="143" t="s">
        <v>20</v>
      </c>
      <c r="H7" s="144"/>
      <c r="I7" s="144"/>
      <c r="J7" s="145"/>
    </row>
    <row r="8" spans="1:255" ht="33.75" customHeight="1">
      <c r="A8" s="31" t="s">
        <v>13</v>
      </c>
      <c r="B8" s="31" t="s">
        <v>14</v>
      </c>
      <c r="C8" s="31" t="s">
        <v>15</v>
      </c>
      <c r="D8" s="31" t="s">
        <v>16</v>
      </c>
      <c r="E8" s="31" t="s">
        <v>17</v>
      </c>
      <c r="F8" s="141"/>
      <c r="G8" s="21" t="s">
        <v>77</v>
      </c>
      <c r="H8" s="21" t="s">
        <v>78</v>
      </c>
      <c r="I8" s="59" t="s">
        <v>22</v>
      </c>
      <c r="J8" s="75" t="s">
        <v>0</v>
      </c>
    </row>
    <row r="9" spans="1:255">
      <c r="A9" s="134" t="s">
        <v>4</v>
      </c>
      <c r="B9" s="135"/>
      <c r="C9" s="135"/>
      <c r="D9" s="135"/>
      <c r="E9" s="135"/>
      <c r="F9" s="136"/>
      <c r="G9" s="111">
        <f>+G10</f>
        <v>0</v>
      </c>
      <c r="H9" s="111">
        <f t="shared" ref="H9:J9" si="0">+H10</f>
        <v>0</v>
      </c>
      <c r="I9" s="111">
        <f t="shared" si="0"/>
        <v>0</v>
      </c>
      <c r="J9" s="111">
        <f t="shared" si="0"/>
        <v>0</v>
      </c>
    </row>
    <row r="10" spans="1:255">
      <c r="A10" s="142" t="s">
        <v>18</v>
      </c>
      <c r="B10" s="131"/>
      <c r="C10" s="131"/>
      <c r="D10" s="131"/>
      <c r="E10" s="131"/>
      <c r="F10" s="33" t="s">
        <v>25</v>
      </c>
      <c r="G10" s="111">
        <f>+G12</f>
        <v>0</v>
      </c>
      <c r="H10" s="111">
        <f t="shared" ref="H10:J10" si="1">+H12</f>
        <v>0</v>
      </c>
      <c r="I10" s="111">
        <f t="shared" si="1"/>
        <v>0</v>
      </c>
      <c r="J10" s="111">
        <f t="shared" si="1"/>
        <v>0</v>
      </c>
    </row>
    <row r="11" spans="1:255">
      <c r="A11" s="142"/>
      <c r="B11" s="131"/>
      <c r="C11" s="131"/>
      <c r="D11" s="131"/>
      <c r="E11" s="131"/>
      <c r="F11" s="33" t="s">
        <v>2</v>
      </c>
      <c r="G11" s="111"/>
      <c r="H11" s="111"/>
      <c r="I11" s="111"/>
      <c r="J11" s="111"/>
    </row>
    <row r="12" spans="1:255" ht="34.5">
      <c r="A12" s="142"/>
      <c r="B12" s="142" t="s">
        <v>24</v>
      </c>
      <c r="C12" s="131"/>
      <c r="D12" s="131"/>
      <c r="E12" s="131"/>
      <c r="F12" s="35" t="s">
        <v>26</v>
      </c>
      <c r="G12" s="111">
        <f>+G14</f>
        <v>0</v>
      </c>
      <c r="H12" s="111">
        <f t="shared" ref="H12:J12" si="2">+H14</f>
        <v>0</v>
      </c>
      <c r="I12" s="111">
        <f t="shared" si="2"/>
        <v>0</v>
      </c>
      <c r="J12" s="111">
        <f t="shared" si="2"/>
        <v>0</v>
      </c>
    </row>
    <row r="13" spans="1:255">
      <c r="A13" s="142"/>
      <c r="B13" s="142"/>
      <c r="C13" s="131"/>
      <c r="D13" s="131"/>
      <c r="E13" s="131"/>
      <c r="F13" s="33" t="s">
        <v>2</v>
      </c>
      <c r="G13" s="111"/>
      <c r="H13" s="111"/>
      <c r="I13" s="111"/>
      <c r="J13" s="111"/>
    </row>
    <row r="14" spans="1:255" ht="34.5">
      <c r="A14" s="142"/>
      <c r="B14" s="142"/>
      <c r="C14" s="142" t="s">
        <v>18</v>
      </c>
      <c r="D14" s="131"/>
      <c r="E14" s="131"/>
      <c r="F14" s="35" t="s">
        <v>26</v>
      </c>
      <c r="G14" s="111">
        <f>+G16</f>
        <v>0</v>
      </c>
      <c r="H14" s="111">
        <f t="shared" ref="H14:J14" si="3">+H16</f>
        <v>0</v>
      </c>
      <c r="I14" s="111">
        <f t="shared" si="3"/>
        <v>0</v>
      </c>
      <c r="J14" s="111">
        <f t="shared" si="3"/>
        <v>0</v>
      </c>
    </row>
    <row r="15" spans="1:255">
      <c r="A15" s="142"/>
      <c r="B15" s="142"/>
      <c r="C15" s="142"/>
      <c r="D15" s="131"/>
      <c r="E15" s="131"/>
      <c r="F15" s="36" t="s">
        <v>2</v>
      </c>
      <c r="G15" s="111"/>
      <c r="H15" s="111"/>
      <c r="I15" s="111"/>
      <c r="J15" s="111"/>
    </row>
    <row r="16" spans="1:255" ht="34.5">
      <c r="A16" s="142"/>
      <c r="B16" s="142"/>
      <c r="C16" s="142"/>
      <c r="D16" s="131"/>
      <c r="E16" s="131"/>
      <c r="F16" s="35" t="s">
        <v>21</v>
      </c>
      <c r="G16" s="111">
        <f>+G18</f>
        <v>0</v>
      </c>
      <c r="H16" s="111">
        <f t="shared" ref="H16:J16" si="4">+H18</f>
        <v>0</v>
      </c>
      <c r="I16" s="111">
        <f t="shared" si="4"/>
        <v>0</v>
      </c>
      <c r="J16" s="111">
        <f t="shared" si="4"/>
        <v>0</v>
      </c>
    </row>
    <row r="17" spans="1:10">
      <c r="A17" s="142"/>
      <c r="B17" s="142"/>
      <c r="C17" s="142"/>
      <c r="D17" s="131"/>
      <c r="E17" s="131"/>
      <c r="F17" s="33" t="s">
        <v>2</v>
      </c>
      <c r="G17" s="111"/>
      <c r="H17" s="111"/>
      <c r="I17" s="111"/>
      <c r="J17" s="111"/>
    </row>
    <row r="18" spans="1:10">
      <c r="A18" s="142"/>
      <c r="B18" s="142"/>
      <c r="C18" s="142"/>
      <c r="D18" s="132">
        <v>1212</v>
      </c>
      <c r="E18" s="131"/>
      <c r="F18" s="37" t="s">
        <v>23</v>
      </c>
      <c r="G18" s="111">
        <f>+G20</f>
        <v>0</v>
      </c>
      <c r="H18" s="111">
        <f t="shared" ref="H18:J18" si="5">+H20</f>
        <v>0</v>
      </c>
      <c r="I18" s="111">
        <f t="shared" si="5"/>
        <v>0</v>
      </c>
      <c r="J18" s="111">
        <f t="shared" si="5"/>
        <v>0</v>
      </c>
    </row>
    <row r="19" spans="1:10">
      <c r="A19" s="142"/>
      <c r="B19" s="142"/>
      <c r="C19" s="142"/>
      <c r="D19" s="132"/>
      <c r="E19" s="131"/>
      <c r="F19" s="37" t="s">
        <v>19</v>
      </c>
      <c r="G19" s="111"/>
      <c r="H19" s="111"/>
      <c r="I19" s="111"/>
      <c r="J19" s="111"/>
    </row>
    <row r="20" spans="1:10" ht="34.5">
      <c r="A20" s="142"/>
      <c r="B20" s="142"/>
      <c r="C20" s="142"/>
      <c r="D20" s="132"/>
      <c r="E20" s="132">
        <v>12007</v>
      </c>
      <c r="F20" s="35" t="s">
        <v>35</v>
      </c>
      <c r="G20" s="111">
        <v>0</v>
      </c>
      <c r="H20" s="111">
        <v>0</v>
      </c>
      <c r="I20" s="111">
        <v>0</v>
      </c>
      <c r="J20" s="111">
        <v>0</v>
      </c>
    </row>
    <row r="21" spans="1:10">
      <c r="A21" s="142"/>
      <c r="B21" s="142"/>
      <c r="C21" s="142"/>
      <c r="D21" s="132"/>
      <c r="E21" s="132"/>
      <c r="F21" s="37" t="s">
        <v>27</v>
      </c>
      <c r="G21" s="34"/>
      <c r="H21" s="34"/>
      <c r="I21" s="34"/>
      <c r="J21" s="34"/>
    </row>
    <row r="22" spans="1:10">
      <c r="A22" s="142"/>
      <c r="B22" s="142"/>
      <c r="C22" s="142"/>
      <c r="D22" s="132"/>
      <c r="E22" s="132"/>
      <c r="F22" s="37" t="s">
        <v>28</v>
      </c>
      <c r="G22" s="38">
        <f>'1'!D19</f>
        <v>-944228.89999999991</v>
      </c>
      <c r="H22" s="38">
        <f>G22</f>
        <v>-944228.89999999991</v>
      </c>
      <c r="I22" s="38">
        <f>'1'!F19</f>
        <v>-944228.89999999991</v>
      </c>
      <c r="J22" s="38">
        <f>'1'!G19</f>
        <v>-944228.89999999991</v>
      </c>
    </row>
    <row r="23" spans="1:10" ht="34.5">
      <c r="A23" s="142"/>
      <c r="B23" s="142"/>
      <c r="C23" s="142"/>
      <c r="D23" s="132"/>
      <c r="E23" s="132"/>
      <c r="F23" s="37" t="s">
        <v>29</v>
      </c>
      <c r="G23" s="37"/>
      <c r="H23" s="37"/>
      <c r="I23" s="38"/>
      <c r="J23" s="38"/>
    </row>
    <row r="24" spans="1:10">
      <c r="A24" s="142"/>
      <c r="B24" s="142"/>
      <c r="C24" s="142"/>
      <c r="D24" s="132"/>
      <c r="E24" s="132"/>
      <c r="F24" s="37" t="s">
        <v>30</v>
      </c>
      <c r="G24" s="77">
        <f>G25</f>
        <v>-944228.89999999991</v>
      </c>
      <c r="H24" s="77">
        <f>'1'!D19</f>
        <v>-944228.89999999991</v>
      </c>
      <c r="I24" s="77">
        <f>'1'!E19</f>
        <v>-944228.89999999991</v>
      </c>
      <c r="J24" s="77">
        <f>'1'!F19</f>
        <v>-944228.89999999991</v>
      </c>
    </row>
    <row r="25" spans="1:10">
      <c r="A25" s="142"/>
      <c r="B25" s="142"/>
      <c r="C25" s="142"/>
      <c r="D25" s="132"/>
      <c r="E25" s="132"/>
      <c r="F25" s="37" t="s">
        <v>31</v>
      </c>
      <c r="G25" s="77">
        <f>G26</f>
        <v>-944228.89999999991</v>
      </c>
      <c r="H25" s="77">
        <f>H24</f>
        <v>-944228.89999999991</v>
      </c>
      <c r="I25" s="77">
        <f t="shared" ref="I25:J26" si="6">I24</f>
        <v>-944228.89999999991</v>
      </c>
      <c r="J25" s="77">
        <f t="shared" si="6"/>
        <v>-944228.89999999991</v>
      </c>
    </row>
    <row r="26" spans="1:10">
      <c r="A26" s="142"/>
      <c r="B26" s="142"/>
      <c r="C26" s="142"/>
      <c r="D26" s="132"/>
      <c r="E26" s="132"/>
      <c r="F26" s="37" t="s">
        <v>32</v>
      </c>
      <c r="G26" s="77">
        <f>G28</f>
        <v>-944228.89999999991</v>
      </c>
      <c r="H26" s="77">
        <f>H25</f>
        <v>-944228.89999999991</v>
      </c>
      <c r="I26" s="77">
        <f t="shared" si="6"/>
        <v>-944228.89999999991</v>
      </c>
      <c r="J26" s="77">
        <f t="shared" si="6"/>
        <v>-944228.89999999991</v>
      </c>
    </row>
    <row r="27" spans="1:10" ht="34.5">
      <c r="A27" s="142"/>
      <c r="B27" s="142"/>
      <c r="C27" s="142"/>
      <c r="D27" s="132"/>
      <c r="E27" s="132"/>
      <c r="F27" s="39" t="s">
        <v>33</v>
      </c>
      <c r="G27" s="39"/>
      <c r="H27" s="39"/>
      <c r="I27" s="38"/>
      <c r="J27" s="38"/>
    </row>
    <row r="28" spans="1:10">
      <c r="A28" s="142"/>
      <c r="B28" s="142"/>
      <c r="C28" s="142"/>
      <c r="D28" s="132"/>
      <c r="E28" s="132"/>
      <c r="F28" s="37" t="s">
        <v>34</v>
      </c>
      <c r="G28" s="38">
        <f>'1'!D19</f>
        <v>-944228.89999999991</v>
      </c>
      <c r="H28" s="38">
        <f>'1'!E19</f>
        <v>-944228.89999999991</v>
      </c>
      <c r="I28" s="38">
        <f>'1'!F19</f>
        <v>-944228.89999999991</v>
      </c>
      <c r="J28" s="38">
        <f>'1'!G19</f>
        <v>-944228.89999999991</v>
      </c>
    </row>
    <row r="29" spans="1:10">
      <c r="A29" s="32"/>
      <c r="B29" s="32"/>
      <c r="C29" s="32"/>
      <c r="D29" s="32"/>
      <c r="E29" s="32"/>
      <c r="F29" s="74" t="s">
        <v>96</v>
      </c>
      <c r="G29" s="72">
        <f>G35</f>
        <v>124105.70000000001</v>
      </c>
      <c r="H29" s="72">
        <f t="shared" ref="H29:J29" si="7">H35</f>
        <v>124105.70000000001</v>
      </c>
      <c r="I29" s="72">
        <f t="shared" si="7"/>
        <v>124105.70000000001</v>
      </c>
      <c r="J29" s="72">
        <f t="shared" si="7"/>
        <v>124105.70000000001</v>
      </c>
    </row>
    <row r="30" spans="1:10" ht="34.5">
      <c r="A30" s="32"/>
      <c r="B30" s="32"/>
      <c r="C30" s="32"/>
      <c r="D30" s="32"/>
      <c r="E30" s="32"/>
      <c r="F30" s="37" t="s">
        <v>29</v>
      </c>
      <c r="G30" s="37"/>
      <c r="H30" s="37"/>
      <c r="I30" s="38"/>
      <c r="J30" s="38"/>
    </row>
    <row r="31" spans="1:10">
      <c r="A31" s="32"/>
      <c r="B31" s="32"/>
      <c r="C31" s="32"/>
      <c r="D31" s="32"/>
      <c r="E31" s="32"/>
      <c r="F31" s="37" t="s">
        <v>30</v>
      </c>
      <c r="G31" s="38">
        <f>G35</f>
        <v>124105.70000000001</v>
      </c>
      <c r="H31" s="38">
        <f>H35</f>
        <v>124105.70000000001</v>
      </c>
      <c r="I31" s="38">
        <f>I33</f>
        <v>124105.70000000001</v>
      </c>
      <c r="J31" s="38">
        <f>J33</f>
        <v>124105.70000000001</v>
      </c>
    </row>
    <row r="32" spans="1:10">
      <c r="A32" s="32"/>
      <c r="B32" s="32"/>
      <c r="C32" s="32"/>
      <c r="D32" s="32"/>
      <c r="E32" s="32"/>
      <c r="F32" s="37" t="s">
        <v>31</v>
      </c>
      <c r="G32" s="38">
        <f>G35</f>
        <v>124105.70000000001</v>
      </c>
      <c r="H32" s="38">
        <f>H35</f>
        <v>124105.70000000001</v>
      </c>
      <c r="I32" s="40">
        <f t="shared" ref="I32:J33" si="8">I33</f>
        <v>124105.70000000001</v>
      </c>
      <c r="J32" s="38">
        <f t="shared" si="8"/>
        <v>124105.70000000001</v>
      </c>
    </row>
    <row r="33" spans="1:10">
      <c r="A33" s="32"/>
      <c r="B33" s="32"/>
      <c r="C33" s="32"/>
      <c r="D33" s="32"/>
      <c r="E33" s="32"/>
      <c r="F33" s="37" t="s">
        <v>32</v>
      </c>
      <c r="G33" s="38">
        <f>G35</f>
        <v>124105.70000000001</v>
      </c>
      <c r="H33" s="38">
        <f>H35</f>
        <v>124105.70000000001</v>
      </c>
      <c r="I33" s="40">
        <f t="shared" si="8"/>
        <v>124105.70000000001</v>
      </c>
      <c r="J33" s="38">
        <f t="shared" si="8"/>
        <v>124105.70000000001</v>
      </c>
    </row>
    <row r="34" spans="1:10" ht="34.5">
      <c r="A34" s="32"/>
      <c r="B34" s="32"/>
      <c r="C34" s="32"/>
      <c r="D34" s="32"/>
      <c r="E34" s="32"/>
      <c r="F34" s="39" t="s">
        <v>33</v>
      </c>
      <c r="G34" s="38">
        <f>G35</f>
        <v>124105.70000000001</v>
      </c>
      <c r="H34" s="38">
        <f>H35</f>
        <v>124105.70000000001</v>
      </c>
      <c r="I34" s="38">
        <f>+I35</f>
        <v>124105.70000000001</v>
      </c>
      <c r="J34" s="38">
        <f>+J35</f>
        <v>124105.70000000001</v>
      </c>
    </row>
    <row r="35" spans="1:10">
      <c r="A35" s="32"/>
      <c r="B35" s="32"/>
      <c r="C35" s="32"/>
      <c r="D35" s="32"/>
      <c r="E35" s="32"/>
      <c r="F35" s="37" t="s">
        <v>34</v>
      </c>
      <c r="G35" s="38">
        <f>'1'!D20</f>
        <v>124105.70000000001</v>
      </c>
      <c r="H35" s="38">
        <f>'1'!E20</f>
        <v>124105.70000000001</v>
      </c>
      <c r="I35" s="38">
        <f>'1'!F20</f>
        <v>124105.70000000001</v>
      </c>
      <c r="J35" s="38">
        <f>'1'!G20</f>
        <v>124105.70000000001</v>
      </c>
    </row>
    <row r="36" spans="1:10">
      <c r="A36" s="32"/>
      <c r="B36" s="32"/>
      <c r="C36" s="32"/>
      <c r="D36" s="32"/>
      <c r="E36" s="32"/>
      <c r="F36" s="74" t="s">
        <v>81</v>
      </c>
      <c r="G36" s="72">
        <f>'1'!D33</f>
        <v>70566.100000000006</v>
      </c>
      <c r="H36" s="72">
        <f>'1'!E33</f>
        <v>70566.100000000006</v>
      </c>
      <c r="I36" s="72">
        <f>'1'!F33</f>
        <v>70566.100000000006</v>
      </c>
      <c r="J36" s="72">
        <f>'1'!G33</f>
        <v>70566.100000000006</v>
      </c>
    </row>
    <row r="37" spans="1:10" ht="34.5">
      <c r="A37" s="32"/>
      <c r="B37" s="32"/>
      <c r="C37" s="32"/>
      <c r="D37" s="32"/>
      <c r="E37" s="32"/>
      <c r="F37" s="37" t="s">
        <v>29</v>
      </c>
      <c r="G37" s="37"/>
      <c r="H37" s="37"/>
      <c r="I37" s="38"/>
      <c r="J37" s="38"/>
    </row>
    <row r="38" spans="1:10">
      <c r="A38" s="32"/>
      <c r="B38" s="32"/>
      <c r="C38" s="32"/>
      <c r="D38" s="32"/>
      <c r="E38" s="32"/>
      <c r="F38" s="37" t="s">
        <v>30</v>
      </c>
      <c r="G38" s="38">
        <f>G42</f>
        <v>70566.100000000006</v>
      </c>
      <c r="H38" s="38">
        <f>H42</f>
        <v>70566.100000000006</v>
      </c>
      <c r="I38" s="38">
        <f>I40</f>
        <v>70566.100000000006</v>
      </c>
      <c r="J38" s="38">
        <f>J40</f>
        <v>70566.100000000006</v>
      </c>
    </row>
    <row r="39" spans="1:10">
      <c r="A39" s="32"/>
      <c r="B39" s="32"/>
      <c r="C39" s="32"/>
      <c r="D39" s="32"/>
      <c r="E39" s="32"/>
      <c r="F39" s="37" t="s">
        <v>31</v>
      </c>
      <c r="G39" s="38">
        <f>G42</f>
        <v>70566.100000000006</v>
      </c>
      <c r="H39" s="38">
        <f>H42</f>
        <v>70566.100000000006</v>
      </c>
      <c r="I39" s="40">
        <f t="shared" ref="I39:J40" si="9">I40</f>
        <v>70566.100000000006</v>
      </c>
      <c r="J39" s="38">
        <f t="shared" si="9"/>
        <v>70566.100000000006</v>
      </c>
    </row>
    <row r="40" spans="1:10">
      <c r="A40" s="32"/>
      <c r="B40" s="32"/>
      <c r="C40" s="32"/>
      <c r="D40" s="32"/>
      <c r="E40" s="32"/>
      <c r="F40" s="37" t="s">
        <v>32</v>
      </c>
      <c r="G40" s="38">
        <f>G42</f>
        <v>70566.100000000006</v>
      </c>
      <c r="H40" s="38">
        <f>H42</f>
        <v>70566.100000000006</v>
      </c>
      <c r="I40" s="40">
        <f t="shared" si="9"/>
        <v>70566.100000000006</v>
      </c>
      <c r="J40" s="38">
        <f t="shared" si="9"/>
        <v>70566.100000000006</v>
      </c>
    </row>
    <row r="41" spans="1:10" ht="34.5">
      <c r="A41" s="32"/>
      <c r="B41" s="32"/>
      <c r="C41" s="32"/>
      <c r="D41" s="32"/>
      <c r="E41" s="32"/>
      <c r="F41" s="39" t="s">
        <v>33</v>
      </c>
      <c r="G41" s="38">
        <f>G42</f>
        <v>70566.100000000006</v>
      </c>
      <c r="H41" s="38">
        <f>H42</f>
        <v>70566.100000000006</v>
      </c>
      <c r="I41" s="38">
        <f>+I42</f>
        <v>70566.100000000006</v>
      </c>
      <c r="J41" s="38">
        <f>+J42</f>
        <v>70566.100000000006</v>
      </c>
    </row>
    <row r="42" spans="1:10">
      <c r="A42" s="32"/>
      <c r="B42" s="32"/>
      <c r="C42" s="32"/>
      <c r="D42" s="32"/>
      <c r="E42" s="32"/>
      <c r="F42" s="37" t="s">
        <v>34</v>
      </c>
      <c r="G42" s="38">
        <f>'1'!D33</f>
        <v>70566.100000000006</v>
      </c>
      <c r="H42" s="38">
        <f>'1'!D33</f>
        <v>70566.100000000006</v>
      </c>
      <c r="I42" s="38">
        <f>'1'!D33</f>
        <v>70566.100000000006</v>
      </c>
      <c r="J42" s="38">
        <f>'1'!D33</f>
        <v>70566.100000000006</v>
      </c>
    </row>
    <row r="43" spans="1:10">
      <c r="A43" s="32"/>
      <c r="B43" s="32"/>
      <c r="C43" s="32"/>
      <c r="D43" s="32"/>
      <c r="E43" s="32"/>
      <c r="F43" s="74" t="s">
        <v>178</v>
      </c>
      <c r="G43" s="72">
        <f>'1'!D55</f>
        <v>102418.1</v>
      </c>
      <c r="H43" s="72">
        <f>'1'!E55</f>
        <v>102418.1</v>
      </c>
      <c r="I43" s="72">
        <f>'1'!F55</f>
        <v>102418.1</v>
      </c>
      <c r="J43" s="72">
        <f>'1'!G55</f>
        <v>102418.1</v>
      </c>
    </row>
    <row r="44" spans="1:10" ht="34.5">
      <c r="A44" s="32"/>
      <c r="B44" s="32"/>
      <c r="C44" s="32"/>
      <c r="D44" s="32"/>
      <c r="E44" s="32"/>
      <c r="F44" s="37" t="s">
        <v>29</v>
      </c>
      <c r="G44" s="37"/>
      <c r="H44" s="37"/>
      <c r="I44" s="38"/>
      <c r="J44" s="38"/>
    </row>
    <row r="45" spans="1:10">
      <c r="A45" s="32"/>
      <c r="B45" s="32"/>
      <c r="C45" s="32"/>
      <c r="D45" s="32"/>
      <c r="E45" s="32"/>
      <c r="F45" s="37" t="s">
        <v>30</v>
      </c>
      <c r="G45" s="38">
        <f>G43</f>
        <v>102418.1</v>
      </c>
      <c r="H45" s="38">
        <f t="shared" ref="H45:J45" si="10">H43</f>
        <v>102418.1</v>
      </c>
      <c r="I45" s="38">
        <f t="shared" si="10"/>
        <v>102418.1</v>
      </c>
      <c r="J45" s="38">
        <f t="shared" si="10"/>
        <v>102418.1</v>
      </c>
    </row>
    <row r="46" spans="1:10">
      <c r="A46" s="32"/>
      <c r="B46" s="32"/>
      <c r="C46" s="32"/>
      <c r="D46" s="32"/>
      <c r="E46" s="32"/>
      <c r="F46" s="37" t="s">
        <v>31</v>
      </c>
      <c r="G46" s="38">
        <f>G45</f>
        <v>102418.1</v>
      </c>
      <c r="H46" s="38">
        <f t="shared" ref="H46:J49" si="11">H45</f>
        <v>102418.1</v>
      </c>
      <c r="I46" s="38">
        <f t="shared" si="11"/>
        <v>102418.1</v>
      </c>
      <c r="J46" s="38">
        <f t="shared" si="11"/>
        <v>102418.1</v>
      </c>
    </row>
    <row r="47" spans="1:10">
      <c r="A47" s="32"/>
      <c r="B47" s="32"/>
      <c r="C47" s="32"/>
      <c r="D47" s="32"/>
      <c r="E47" s="32"/>
      <c r="F47" s="37" t="s">
        <v>32</v>
      </c>
      <c r="G47" s="38">
        <f>G46</f>
        <v>102418.1</v>
      </c>
      <c r="H47" s="38">
        <f t="shared" si="11"/>
        <v>102418.1</v>
      </c>
      <c r="I47" s="38">
        <f t="shared" si="11"/>
        <v>102418.1</v>
      </c>
      <c r="J47" s="38">
        <f t="shared" si="11"/>
        <v>102418.1</v>
      </c>
    </row>
    <row r="48" spans="1:10" ht="34.5">
      <c r="A48" s="32"/>
      <c r="B48" s="32"/>
      <c r="C48" s="32"/>
      <c r="D48" s="32"/>
      <c r="E48" s="32"/>
      <c r="F48" s="121" t="s">
        <v>33</v>
      </c>
      <c r="G48" s="122">
        <f>G47</f>
        <v>102418.1</v>
      </c>
      <c r="H48" s="122">
        <f t="shared" si="11"/>
        <v>102418.1</v>
      </c>
      <c r="I48" s="122">
        <f t="shared" si="11"/>
        <v>102418.1</v>
      </c>
      <c r="J48" s="122">
        <f t="shared" si="11"/>
        <v>102418.1</v>
      </c>
    </row>
    <row r="49" spans="1:10">
      <c r="A49" s="32"/>
      <c r="B49" s="32"/>
      <c r="C49" s="32"/>
      <c r="D49" s="32"/>
      <c r="E49" s="32"/>
      <c r="F49" s="37" t="s">
        <v>34</v>
      </c>
      <c r="G49" s="122">
        <f>G48</f>
        <v>102418.1</v>
      </c>
      <c r="H49" s="122">
        <f t="shared" si="11"/>
        <v>102418.1</v>
      </c>
      <c r="I49" s="122">
        <f t="shared" si="11"/>
        <v>102418.1</v>
      </c>
      <c r="J49" s="122">
        <f t="shared" si="11"/>
        <v>102418.1</v>
      </c>
    </row>
    <row r="50" spans="1:10">
      <c r="A50" s="32"/>
      <c r="B50" s="32"/>
      <c r="C50" s="32"/>
      <c r="D50" s="32"/>
      <c r="E50" s="32"/>
      <c r="F50" s="74" t="s">
        <v>82</v>
      </c>
      <c r="G50" s="72">
        <f>'1'!D64</f>
        <v>128029.8</v>
      </c>
      <c r="H50" s="72">
        <f>'1'!E64</f>
        <v>128029.8</v>
      </c>
      <c r="I50" s="72">
        <f>'1'!F64</f>
        <v>128029.8</v>
      </c>
      <c r="J50" s="72">
        <f>'1'!G64</f>
        <v>128029.8</v>
      </c>
    </row>
    <row r="51" spans="1:10" ht="34.5">
      <c r="A51" s="32"/>
      <c r="B51" s="32"/>
      <c r="C51" s="32"/>
      <c r="D51" s="32"/>
      <c r="E51" s="32"/>
      <c r="F51" s="37" t="s">
        <v>29</v>
      </c>
      <c r="G51" s="37"/>
      <c r="H51" s="37"/>
      <c r="I51" s="38"/>
      <c r="J51" s="38"/>
    </row>
    <row r="52" spans="1:10">
      <c r="A52" s="32"/>
      <c r="B52" s="32"/>
      <c r="C52" s="32"/>
      <c r="D52" s="32"/>
      <c r="E52" s="32"/>
      <c r="F52" s="37" t="s">
        <v>30</v>
      </c>
      <c r="G52" s="76">
        <f>G50</f>
        <v>128029.8</v>
      </c>
      <c r="H52" s="76">
        <f>H56</f>
        <v>128029.8</v>
      </c>
      <c r="I52" s="38">
        <f>I54</f>
        <v>128029.8</v>
      </c>
      <c r="J52" s="38">
        <f>J54</f>
        <v>128029.8</v>
      </c>
    </row>
    <row r="53" spans="1:10">
      <c r="A53" s="32"/>
      <c r="B53" s="32"/>
      <c r="C53" s="32"/>
      <c r="D53" s="32"/>
      <c r="E53" s="32"/>
      <c r="F53" s="37" t="s">
        <v>31</v>
      </c>
      <c r="G53" s="76">
        <f>G52</f>
        <v>128029.8</v>
      </c>
      <c r="H53" s="76">
        <f>H56</f>
        <v>128029.8</v>
      </c>
      <c r="I53" s="40">
        <f t="shared" ref="I53:J54" si="12">I54</f>
        <v>128029.8</v>
      </c>
      <c r="J53" s="38">
        <f t="shared" si="12"/>
        <v>128029.8</v>
      </c>
    </row>
    <row r="54" spans="1:10">
      <c r="A54" s="32"/>
      <c r="B54" s="32"/>
      <c r="C54" s="32"/>
      <c r="D54" s="32"/>
      <c r="E54" s="32"/>
      <c r="F54" s="37" t="s">
        <v>32</v>
      </c>
      <c r="G54" s="76">
        <f t="shared" ref="G54:G55" si="13">G52</f>
        <v>128029.8</v>
      </c>
      <c r="H54" s="76">
        <f>H56</f>
        <v>128029.8</v>
      </c>
      <c r="I54" s="40">
        <f t="shared" si="12"/>
        <v>128029.8</v>
      </c>
      <c r="J54" s="38">
        <f t="shared" si="12"/>
        <v>128029.8</v>
      </c>
    </row>
    <row r="55" spans="1:10" ht="34.5">
      <c r="A55" s="32"/>
      <c r="B55" s="32"/>
      <c r="C55" s="32"/>
      <c r="D55" s="32"/>
      <c r="E55" s="32"/>
      <c r="F55" s="39" t="s">
        <v>33</v>
      </c>
      <c r="G55" s="76">
        <f t="shared" si="13"/>
        <v>128029.8</v>
      </c>
      <c r="H55" s="76">
        <f>H56</f>
        <v>128029.8</v>
      </c>
      <c r="I55" s="38">
        <f>+I56</f>
        <v>128029.8</v>
      </c>
      <c r="J55" s="38">
        <f>+J56</f>
        <v>128029.8</v>
      </c>
    </row>
    <row r="56" spans="1:10">
      <c r="A56" s="32"/>
      <c r="B56" s="32"/>
      <c r="C56" s="32"/>
      <c r="D56" s="32"/>
      <c r="E56" s="32"/>
      <c r="F56" s="37" t="s">
        <v>34</v>
      </c>
      <c r="G56" s="71">
        <f>'1'!D64</f>
        <v>128029.8</v>
      </c>
      <c r="H56" s="71">
        <f>'1'!E64</f>
        <v>128029.8</v>
      </c>
      <c r="I56" s="71">
        <f>'1'!F64</f>
        <v>128029.8</v>
      </c>
      <c r="J56" s="71">
        <f>'1'!G64</f>
        <v>128029.8</v>
      </c>
    </row>
    <row r="57" spans="1:10">
      <c r="A57" s="32"/>
      <c r="B57" s="32"/>
      <c r="C57" s="32"/>
      <c r="D57" s="32"/>
      <c r="E57" s="32"/>
      <c r="F57" s="74" t="s">
        <v>70</v>
      </c>
      <c r="G57" s="80">
        <f>'1'!D81</f>
        <v>63980.600000000006</v>
      </c>
      <c r="H57" s="80">
        <f>'1'!E81</f>
        <v>63980.600000000006</v>
      </c>
      <c r="I57" s="80">
        <f>'1'!F81</f>
        <v>63980.600000000006</v>
      </c>
      <c r="J57" s="80">
        <f>'1'!G81</f>
        <v>63980.600000000006</v>
      </c>
    </row>
    <row r="58" spans="1:10" ht="34.5">
      <c r="A58" s="32"/>
      <c r="B58" s="32"/>
      <c r="C58" s="32"/>
      <c r="D58" s="32"/>
      <c r="E58" s="32"/>
      <c r="F58" s="37" t="s">
        <v>29</v>
      </c>
      <c r="G58" s="37"/>
      <c r="H58" s="37"/>
      <c r="I58" s="38"/>
      <c r="J58" s="38"/>
    </row>
    <row r="59" spans="1:10">
      <c r="A59" s="32"/>
      <c r="B59" s="32"/>
      <c r="C59" s="32"/>
      <c r="D59" s="32"/>
      <c r="E59" s="32"/>
      <c r="F59" s="37" t="s">
        <v>30</v>
      </c>
      <c r="G59" s="38">
        <f>G57</f>
        <v>63980.600000000006</v>
      </c>
      <c r="H59" s="38">
        <f t="shared" ref="H59:J59" si="14">H57</f>
        <v>63980.600000000006</v>
      </c>
      <c r="I59" s="38">
        <f t="shared" si="14"/>
        <v>63980.600000000006</v>
      </c>
      <c r="J59" s="38">
        <f t="shared" si="14"/>
        <v>63980.600000000006</v>
      </c>
    </row>
    <row r="60" spans="1:10">
      <c r="A60" s="32"/>
      <c r="B60" s="32"/>
      <c r="C60" s="32"/>
      <c r="D60" s="32"/>
      <c r="E60" s="32"/>
      <c r="F60" s="37" t="s">
        <v>31</v>
      </c>
      <c r="G60" s="38">
        <f>G59</f>
        <v>63980.600000000006</v>
      </c>
      <c r="H60" s="38">
        <f t="shared" ref="H60:J61" si="15">H59</f>
        <v>63980.600000000006</v>
      </c>
      <c r="I60" s="38">
        <f t="shared" si="15"/>
        <v>63980.600000000006</v>
      </c>
      <c r="J60" s="38">
        <f t="shared" si="15"/>
        <v>63980.600000000006</v>
      </c>
    </row>
    <row r="61" spans="1:10">
      <c r="A61" s="32"/>
      <c r="B61" s="32"/>
      <c r="C61" s="32"/>
      <c r="D61" s="32"/>
      <c r="E61" s="32"/>
      <c r="F61" s="37" t="s">
        <v>32</v>
      </c>
      <c r="G61" s="38">
        <f>G60</f>
        <v>63980.600000000006</v>
      </c>
      <c r="H61" s="38">
        <f t="shared" si="15"/>
        <v>63980.600000000006</v>
      </c>
      <c r="I61" s="38">
        <f t="shared" si="15"/>
        <v>63980.600000000006</v>
      </c>
      <c r="J61" s="38">
        <f t="shared" si="15"/>
        <v>63980.600000000006</v>
      </c>
    </row>
    <row r="62" spans="1:10" ht="34.5">
      <c r="A62" s="32"/>
      <c r="B62" s="32"/>
      <c r="C62" s="32"/>
      <c r="D62" s="32"/>
      <c r="E62" s="32"/>
      <c r="F62" s="39" t="s">
        <v>33</v>
      </c>
      <c r="G62" s="38">
        <f t="shared" ref="G62:G63" si="16">G61</f>
        <v>63980.600000000006</v>
      </c>
      <c r="H62" s="38">
        <f t="shared" ref="H62:J62" si="17">H61</f>
        <v>63980.600000000006</v>
      </c>
      <c r="I62" s="38">
        <f t="shared" si="17"/>
        <v>63980.600000000006</v>
      </c>
      <c r="J62" s="38">
        <f t="shared" si="17"/>
        <v>63980.600000000006</v>
      </c>
    </row>
    <row r="63" spans="1:10">
      <c r="A63" s="32"/>
      <c r="B63" s="32"/>
      <c r="C63" s="32"/>
      <c r="D63" s="32"/>
      <c r="E63" s="32"/>
      <c r="F63" s="37" t="s">
        <v>34</v>
      </c>
      <c r="G63" s="38">
        <f t="shared" si="16"/>
        <v>63980.600000000006</v>
      </c>
      <c r="H63" s="38">
        <f t="shared" ref="H63:J63" si="18">H62</f>
        <v>63980.600000000006</v>
      </c>
      <c r="I63" s="38">
        <f t="shared" si="18"/>
        <v>63980.600000000006</v>
      </c>
      <c r="J63" s="38">
        <f t="shared" si="18"/>
        <v>63980.600000000006</v>
      </c>
    </row>
    <row r="64" spans="1:10">
      <c r="A64" s="32"/>
      <c r="B64" s="32"/>
      <c r="C64" s="32"/>
      <c r="D64" s="32"/>
      <c r="E64" s="32"/>
      <c r="F64" s="74" t="s">
        <v>179</v>
      </c>
      <c r="G64" s="80">
        <f>'1'!D88</f>
        <v>85195.5</v>
      </c>
      <c r="H64" s="80">
        <f>'1'!E88</f>
        <v>85195.5</v>
      </c>
      <c r="I64" s="80">
        <f>'1'!F88</f>
        <v>85195.5</v>
      </c>
      <c r="J64" s="80">
        <f>'1'!G88</f>
        <v>85195.5</v>
      </c>
    </row>
    <row r="65" spans="1:10" ht="34.5">
      <c r="A65" s="32"/>
      <c r="B65" s="32"/>
      <c r="C65" s="32"/>
      <c r="D65" s="32"/>
      <c r="E65" s="32"/>
      <c r="F65" s="37" t="s">
        <v>29</v>
      </c>
      <c r="G65" s="37"/>
      <c r="H65" s="37"/>
      <c r="I65" s="38"/>
      <c r="J65" s="38"/>
    </row>
    <row r="66" spans="1:10">
      <c r="A66" s="32"/>
      <c r="B66" s="32"/>
      <c r="C66" s="32"/>
      <c r="D66" s="32"/>
      <c r="E66" s="32"/>
      <c r="F66" s="37" t="s">
        <v>30</v>
      </c>
      <c r="G66" s="38">
        <f>G64</f>
        <v>85195.5</v>
      </c>
      <c r="H66" s="38">
        <f t="shared" ref="H66:J66" si="19">H64</f>
        <v>85195.5</v>
      </c>
      <c r="I66" s="38">
        <f t="shared" si="19"/>
        <v>85195.5</v>
      </c>
      <c r="J66" s="38">
        <f t="shared" si="19"/>
        <v>85195.5</v>
      </c>
    </row>
    <row r="67" spans="1:10">
      <c r="A67" s="32"/>
      <c r="B67" s="32"/>
      <c r="C67" s="32"/>
      <c r="D67" s="32"/>
      <c r="E67" s="32"/>
      <c r="F67" s="37" t="s">
        <v>31</v>
      </c>
      <c r="G67" s="38">
        <f>G66</f>
        <v>85195.5</v>
      </c>
      <c r="H67" s="38">
        <f t="shared" ref="H67:J67" si="20">H66</f>
        <v>85195.5</v>
      </c>
      <c r="I67" s="38">
        <f t="shared" si="20"/>
        <v>85195.5</v>
      </c>
      <c r="J67" s="38">
        <f t="shared" si="20"/>
        <v>85195.5</v>
      </c>
    </row>
    <row r="68" spans="1:10">
      <c r="A68" s="32"/>
      <c r="B68" s="32"/>
      <c r="C68" s="32"/>
      <c r="D68" s="32"/>
      <c r="E68" s="32"/>
      <c r="F68" s="37" t="s">
        <v>32</v>
      </c>
      <c r="G68" s="38">
        <f t="shared" ref="G68" si="21">G66</f>
        <v>85195.5</v>
      </c>
      <c r="H68" s="38">
        <f t="shared" ref="H68:J68" si="22">H66</f>
        <v>85195.5</v>
      </c>
      <c r="I68" s="38">
        <f t="shared" si="22"/>
        <v>85195.5</v>
      </c>
      <c r="J68" s="38">
        <f t="shared" si="22"/>
        <v>85195.5</v>
      </c>
    </row>
    <row r="69" spans="1:10" ht="34.5">
      <c r="A69" s="32"/>
      <c r="B69" s="32"/>
      <c r="C69" s="32"/>
      <c r="D69" s="32"/>
      <c r="E69" s="32"/>
      <c r="F69" s="39" t="s">
        <v>33</v>
      </c>
      <c r="G69" s="38">
        <f t="shared" ref="G69" si="23">G68</f>
        <v>85195.5</v>
      </c>
      <c r="H69" s="38">
        <f t="shared" ref="H69:J69" si="24">H68</f>
        <v>85195.5</v>
      </c>
      <c r="I69" s="38">
        <f t="shared" si="24"/>
        <v>85195.5</v>
      </c>
      <c r="J69" s="38">
        <f t="shared" si="24"/>
        <v>85195.5</v>
      </c>
    </row>
    <row r="70" spans="1:10">
      <c r="A70" s="32"/>
      <c r="B70" s="32"/>
      <c r="C70" s="32"/>
      <c r="D70" s="32"/>
      <c r="E70" s="32"/>
      <c r="F70" s="37" t="s">
        <v>34</v>
      </c>
      <c r="G70" s="38">
        <f t="shared" ref="G70" si="25">G69</f>
        <v>85195.5</v>
      </c>
      <c r="H70" s="38">
        <f t="shared" ref="H70:J70" si="26">H69</f>
        <v>85195.5</v>
      </c>
      <c r="I70" s="38">
        <f t="shared" si="26"/>
        <v>85195.5</v>
      </c>
      <c r="J70" s="38">
        <f t="shared" si="26"/>
        <v>85195.5</v>
      </c>
    </row>
    <row r="71" spans="1:10">
      <c r="A71" s="32"/>
      <c r="B71" s="32"/>
      <c r="C71" s="32"/>
      <c r="D71" s="32"/>
      <c r="E71" s="32"/>
      <c r="F71" s="74" t="s">
        <v>69</v>
      </c>
      <c r="G71" s="80">
        <f>'1'!D97</f>
        <v>23068.1</v>
      </c>
      <c r="H71" s="80">
        <f>'1'!E97</f>
        <v>23068.1</v>
      </c>
      <c r="I71" s="80">
        <f>+I73</f>
        <v>23068.1</v>
      </c>
      <c r="J71" s="80">
        <f>+J73</f>
        <v>23068.1</v>
      </c>
    </row>
    <row r="72" spans="1:10" ht="34.5">
      <c r="A72" s="32"/>
      <c r="B72" s="32"/>
      <c r="C72" s="32"/>
      <c r="D72" s="32"/>
      <c r="E72" s="32"/>
      <c r="F72" s="37" t="s">
        <v>29</v>
      </c>
      <c r="G72" s="37"/>
      <c r="H72" s="37"/>
      <c r="I72" s="38"/>
      <c r="J72" s="38"/>
    </row>
    <row r="73" spans="1:10">
      <c r="A73" s="32"/>
      <c r="B73" s="32"/>
      <c r="C73" s="32"/>
      <c r="D73" s="32"/>
      <c r="E73" s="32"/>
      <c r="F73" s="37" t="s">
        <v>30</v>
      </c>
      <c r="G73" s="38">
        <f t="shared" ref="G73:H76" si="27">G74</f>
        <v>23068.1</v>
      </c>
      <c r="H73" s="38">
        <f t="shared" si="27"/>
        <v>23068.1</v>
      </c>
      <c r="I73" s="38">
        <f>I75</f>
        <v>23068.1</v>
      </c>
      <c r="J73" s="38">
        <f>J75</f>
        <v>23068.1</v>
      </c>
    </row>
    <row r="74" spans="1:10">
      <c r="A74" s="32"/>
      <c r="B74" s="32"/>
      <c r="C74" s="32"/>
      <c r="D74" s="32"/>
      <c r="E74" s="32"/>
      <c r="F74" s="37" t="s">
        <v>31</v>
      </c>
      <c r="G74" s="38">
        <f t="shared" si="27"/>
        <v>23068.1</v>
      </c>
      <c r="H74" s="38">
        <f t="shared" si="27"/>
        <v>23068.1</v>
      </c>
      <c r="I74" s="40">
        <f t="shared" ref="I74:J75" si="28">I75</f>
        <v>23068.1</v>
      </c>
      <c r="J74" s="38">
        <f t="shared" si="28"/>
        <v>23068.1</v>
      </c>
    </row>
    <row r="75" spans="1:10">
      <c r="A75" s="32"/>
      <c r="B75" s="32"/>
      <c r="C75" s="32"/>
      <c r="D75" s="32"/>
      <c r="E75" s="32"/>
      <c r="F75" s="37" t="s">
        <v>32</v>
      </c>
      <c r="G75" s="38">
        <f t="shared" si="27"/>
        <v>23068.1</v>
      </c>
      <c r="H75" s="38">
        <f t="shared" si="27"/>
        <v>23068.1</v>
      </c>
      <c r="I75" s="40">
        <f t="shared" si="28"/>
        <v>23068.1</v>
      </c>
      <c r="J75" s="38">
        <f t="shared" si="28"/>
        <v>23068.1</v>
      </c>
    </row>
    <row r="76" spans="1:10" ht="34.5">
      <c r="A76" s="32"/>
      <c r="B76" s="32"/>
      <c r="C76" s="32"/>
      <c r="D76" s="32"/>
      <c r="E76" s="32"/>
      <c r="F76" s="39" t="s">
        <v>33</v>
      </c>
      <c r="G76" s="38">
        <f t="shared" si="27"/>
        <v>23068.1</v>
      </c>
      <c r="H76" s="38">
        <f t="shared" si="27"/>
        <v>23068.1</v>
      </c>
      <c r="I76" s="38">
        <f>+I77</f>
        <v>23068.1</v>
      </c>
      <c r="J76" s="38">
        <f>+J77</f>
        <v>23068.1</v>
      </c>
    </row>
    <row r="77" spans="1:10">
      <c r="A77" s="32"/>
      <c r="B77" s="32"/>
      <c r="C77" s="32"/>
      <c r="D77" s="32"/>
      <c r="E77" s="32"/>
      <c r="F77" s="37" t="s">
        <v>34</v>
      </c>
      <c r="G77" s="38">
        <f>'1'!D97</f>
        <v>23068.1</v>
      </c>
      <c r="H77" s="38">
        <f>'1'!E97</f>
        <v>23068.1</v>
      </c>
      <c r="I77" s="38">
        <f>+'1'!F97</f>
        <v>23068.1</v>
      </c>
      <c r="J77" s="38">
        <f>+'1'!G97</f>
        <v>23068.1</v>
      </c>
    </row>
    <row r="78" spans="1:10">
      <c r="A78" s="32"/>
      <c r="B78" s="32"/>
      <c r="C78" s="32"/>
      <c r="D78" s="32"/>
      <c r="E78" s="32"/>
      <c r="F78" s="74" t="s">
        <v>93</v>
      </c>
      <c r="G78" s="80">
        <f>'1'!D101</f>
        <v>141953.59999999998</v>
      </c>
      <c r="H78" s="80">
        <f>'1'!E101</f>
        <v>141953.59999999998</v>
      </c>
      <c r="I78" s="80">
        <f>'1'!F101</f>
        <v>141953.59999999998</v>
      </c>
      <c r="J78" s="80">
        <f>'1'!G101</f>
        <v>141953.59999999998</v>
      </c>
    </row>
    <row r="79" spans="1:10" ht="34.5">
      <c r="A79" s="32"/>
      <c r="B79" s="32"/>
      <c r="C79" s="32"/>
      <c r="D79" s="32"/>
      <c r="E79" s="32"/>
      <c r="F79" s="37" t="s">
        <v>29</v>
      </c>
      <c r="G79" s="37"/>
      <c r="H79" s="37"/>
      <c r="I79" s="38"/>
      <c r="J79" s="38"/>
    </row>
    <row r="80" spans="1:10">
      <c r="A80" s="32"/>
      <c r="B80" s="32"/>
      <c r="C80" s="32"/>
      <c r="D80" s="32"/>
      <c r="E80" s="32"/>
      <c r="F80" s="37" t="s">
        <v>30</v>
      </c>
      <c r="G80" s="38">
        <f>G81</f>
        <v>141953.59999999998</v>
      </c>
      <c r="H80" s="38">
        <f t="shared" ref="H80:J83" si="29">H81</f>
        <v>141953.59999999998</v>
      </c>
      <c r="I80" s="38">
        <f t="shared" si="29"/>
        <v>141953.59999999998</v>
      </c>
      <c r="J80" s="38">
        <f t="shared" si="29"/>
        <v>141953.59999999998</v>
      </c>
    </row>
    <row r="81" spans="1:10">
      <c r="A81" s="32"/>
      <c r="B81" s="32"/>
      <c r="C81" s="32"/>
      <c r="D81" s="32"/>
      <c r="E81" s="32"/>
      <c r="F81" s="37" t="s">
        <v>31</v>
      </c>
      <c r="G81" s="38">
        <f>G82</f>
        <v>141953.59999999998</v>
      </c>
      <c r="H81" s="38">
        <f t="shared" si="29"/>
        <v>141953.59999999998</v>
      </c>
      <c r="I81" s="38">
        <f t="shared" si="29"/>
        <v>141953.59999999998</v>
      </c>
      <c r="J81" s="38">
        <f t="shared" si="29"/>
        <v>141953.59999999998</v>
      </c>
    </row>
    <row r="82" spans="1:10">
      <c r="A82" s="32"/>
      <c r="B82" s="32"/>
      <c r="C82" s="32"/>
      <c r="D82" s="32"/>
      <c r="E82" s="32"/>
      <c r="F82" s="37" t="s">
        <v>32</v>
      </c>
      <c r="G82" s="38">
        <f>G83</f>
        <v>141953.59999999998</v>
      </c>
      <c r="H82" s="38">
        <f t="shared" si="29"/>
        <v>141953.59999999998</v>
      </c>
      <c r="I82" s="38">
        <f t="shared" si="29"/>
        <v>141953.59999999998</v>
      </c>
      <c r="J82" s="38">
        <f t="shared" si="29"/>
        <v>141953.59999999998</v>
      </c>
    </row>
    <row r="83" spans="1:10" ht="34.5">
      <c r="A83" s="32"/>
      <c r="B83" s="32"/>
      <c r="C83" s="32"/>
      <c r="D83" s="32"/>
      <c r="E83" s="32"/>
      <c r="F83" s="39" t="s">
        <v>33</v>
      </c>
      <c r="G83" s="38">
        <f>G84</f>
        <v>141953.59999999998</v>
      </c>
      <c r="H83" s="38">
        <f t="shared" si="29"/>
        <v>141953.59999999998</v>
      </c>
      <c r="I83" s="38">
        <f t="shared" si="29"/>
        <v>141953.59999999998</v>
      </c>
      <c r="J83" s="38">
        <f t="shared" si="29"/>
        <v>141953.59999999998</v>
      </c>
    </row>
    <row r="84" spans="1:10">
      <c r="A84" s="32"/>
      <c r="B84" s="32"/>
      <c r="C84" s="32"/>
      <c r="D84" s="32"/>
      <c r="E84" s="32"/>
      <c r="F84" s="37" t="s">
        <v>34</v>
      </c>
      <c r="G84" s="38">
        <f>'1'!D101</f>
        <v>141953.59999999998</v>
      </c>
      <c r="H84" s="38">
        <f>'1'!E101</f>
        <v>141953.59999999998</v>
      </c>
      <c r="I84" s="38">
        <f>'1'!F101</f>
        <v>141953.59999999998</v>
      </c>
      <c r="J84" s="38">
        <f>'1'!G101</f>
        <v>141953.59999999998</v>
      </c>
    </row>
    <row r="85" spans="1:10">
      <c r="A85" s="32"/>
      <c r="B85" s="32"/>
      <c r="C85" s="32"/>
      <c r="D85" s="32"/>
      <c r="E85" s="32"/>
      <c r="F85" s="74" t="s">
        <v>180</v>
      </c>
      <c r="G85" s="80">
        <f>'1'!D109</f>
        <v>204911.39999999997</v>
      </c>
      <c r="H85" s="80">
        <f>'1'!E109</f>
        <v>204911.39999999997</v>
      </c>
      <c r="I85" s="80">
        <f>'1'!F109</f>
        <v>204911.39999999997</v>
      </c>
      <c r="J85" s="80">
        <f>'1'!G109</f>
        <v>204911.39999999997</v>
      </c>
    </row>
    <row r="86" spans="1:10" ht="34.5">
      <c r="A86" s="32"/>
      <c r="B86" s="32"/>
      <c r="C86" s="32"/>
      <c r="D86" s="32"/>
      <c r="E86" s="32"/>
      <c r="F86" s="37" t="s">
        <v>29</v>
      </c>
      <c r="G86" s="37"/>
      <c r="H86" s="37"/>
      <c r="I86" s="38"/>
      <c r="J86" s="38"/>
    </row>
    <row r="87" spans="1:10">
      <c r="A87" s="32"/>
      <c r="B87" s="32"/>
      <c r="C87" s="32"/>
      <c r="D87" s="32"/>
      <c r="E87" s="32"/>
      <c r="F87" s="37" t="s">
        <v>30</v>
      </c>
      <c r="G87" s="38">
        <f>G85</f>
        <v>204911.39999999997</v>
      </c>
      <c r="H87" s="38">
        <f t="shared" ref="H87:J87" si="30">H85</f>
        <v>204911.39999999997</v>
      </c>
      <c r="I87" s="38">
        <f t="shared" si="30"/>
        <v>204911.39999999997</v>
      </c>
      <c r="J87" s="38">
        <f t="shared" si="30"/>
        <v>204911.39999999997</v>
      </c>
    </row>
    <row r="88" spans="1:10">
      <c r="A88" s="32"/>
      <c r="B88" s="32"/>
      <c r="C88" s="32"/>
      <c r="D88" s="32"/>
      <c r="E88" s="32"/>
      <c r="F88" s="37" t="s">
        <v>31</v>
      </c>
      <c r="G88" s="38">
        <f>G87</f>
        <v>204911.39999999997</v>
      </c>
      <c r="H88" s="38">
        <f t="shared" ref="H88:J91" si="31">H87</f>
        <v>204911.39999999997</v>
      </c>
      <c r="I88" s="38">
        <f t="shared" si="31"/>
        <v>204911.39999999997</v>
      </c>
      <c r="J88" s="38">
        <f t="shared" si="31"/>
        <v>204911.39999999997</v>
      </c>
    </row>
    <row r="89" spans="1:10">
      <c r="A89" s="32"/>
      <c r="B89" s="32"/>
      <c r="C89" s="32"/>
      <c r="D89" s="32"/>
      <c r="E89" s="32"/>
      <c r="F89" s="37" t="s">
        <v>32</v>
      </c>
      <c r="G89" s="38">
        <f>G88</f>
        <v>204911.39999999997</v>
      </c>
      <c r="H89" s="38">
        <f t="shared" si="31"/>
        <v>204911.39999999997</v>
      </c>
      <c r="I89" s="38">
        <f t="shared" si="31"/>
        <v>204911.39999999997</v>
      </c>
      <c r="J89" s="38">
        <f t="shared" si="31"/>
        <v>204911.39999999997</v>
      </c>
    </row>
    <row r="90" spans="1:10" ht="34.5">
      <c r="A90" s="32"/>
      <c r="B90" s="32"/>
      <c r="C90" s="32"/>
      <c r="D90" s="32"/>
      <c r="E90" s="32"/>
      <c r="F90" s="39" t="s">
        <v>33</v>
      </c>
      <c r="G90" s="38">
        <f>G89</f>
        <v>204911.39999999997</v>
      </c>
      <c r="H90" s="38">
        <f t="shared" si="31"/>
        <v>204911.39999999997</v>
      </c>
      <c r="I90" s="38">
        <f t="shared" si="31"/>
        <v>204911.39999999997</v>
      </c>
      <c r="J90" s="38">
        <f t="shared" si="31"/>
        <v>204911.39999999997</v>
      </c>
    </row>
    <row r="91" spans="1:10">
      <c r="A91" s="32"/>
      <c r="B91" s="32"/>
      <c r="C91" s="32"/>
      <c r="D91" s="32"/>
      <c r="E91" s="32"/>
      <c r="F91" s="37" t="s">
        <v>34</v>
      </c>
      <c r="G91" s="38">
        <f>G90</f>
        <v>204911.39999999997</v>
      </c>
      <c r="H91" s="38">
        <f t="shared" si="31"/>
        <v>204911.39999999997</v>
      </c>
      <c r="I91" s="38">
        <f t="shared" si="31"/>
        <v>204911.39999999997</v>
      </c>
      <c r="J91" s="38">
        <f t="shared" si="31"/>
        <v>204911.39999999997</v>
      </c>
    </row>
  </sheetData>
  <mergeCells count="15">
    <mergeCell ref="D10:D17"/>
    <mergeCell ref="E10:E19"/>
    <mergeCell ref="D18:D28"/>
    <mergeCell ref="E20:E28"/>
    <mergeCell ref="A5:J5"/>
    <mergeCell ref="A9:F9"/>
    <mergeCell ref="A7:C7"/>
    <mergeCell ref="F7:F8"/>
    <mergeCell ref="D7:E7"/>
    <mergeCell ref="A10:A28"/>
    <mergeCell ref="B10:B11"/>
    <mergeCell ref="C10:C13"/>
    <mergeCell ref="B12:B28"/>
    <mergeCell ref="C14:C28"/>
    <mergeCell ref="G7:J7"/>
  </mergeCells>
  <pageMargins left="0.23622047244094491" right="0.23622047244094491" top="0.15748031496062992" bottom="0.15748031496062992" header="0.15748031496062992" footer="0.15748031496062992"/>
  <pageSetup paperSize="9" scale="90" orientation="landscape" r:id="rId1"/>
  <ignoredErrors>
    <ignoredError sqref="G67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23"/>
  <sheetViews>
    <sheetView topLeftCell="A10" workbookViewId="0">
      <selection activeCell="H19" sqref="H19"/>
    </sheetView>
  </sheetViews>
  <sheetFormatPr defaultRowHeight="17.25"/>
  <cols>
    <col min="1" max="1" width="41.140625" style="10" customWidth="1"/>
    <col min="2" max="2" width="59.7109375" style="10" customWidth="1"/>
    <col min="3" max="6" width="13" style="10" customWidth="1"/>
    <col min="7" max="7" width="10.42578125" style="10" bestFit="1" customWidth="1"/>
    <col min="8" max="8" width="21.5703125" style="10" bestFit="1" customWidth="1"/>
    <col min="9" max="16384" width="9.140625" style="10"/>
  </cols>
  <sheetData>
    <row r="1" spans="1:92" s="2" customFormat="1">
      <c r="D1" s="62" t="s">
        <v>74</v>
      </c>
    </row>
    <row r="2" spans="1:92" s="2" customFormat="1">
      <c r="D2" s="62" t="s">
        <v>85</v>
      </c>
    </row>
    <row r="3" spans="1:92" s="2" customFormat="1">
      <c r="C3" s="3"/>
      <c r="D3" s="63" t="s">
        <v>47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</row>
    <row r="4" spans="1:92">
      <c r="E4" s="12"/>
      <c r="F4" s="12"/>
      <c r="G4" s="12"/>
      <c r="H4" s="12"/>
      <c r="I4" s="12"/>
    </row>
    <row r="5" spans="1:92" s="13" customFormat="1" ht="66.75" customHeight="1">
      <c r="A5" s="146" t="s">
        <v>101</v>
      </c>
      <c r="B5" s="146"/>
      <c r="C5" s="146"/>
      <c r="D5" s="146"/>
      <c r="E5" s="4"/>
      <c r="F5" s="4"/>
    </row>
    <row r="6" spans="1:92" s="13" customFormat="1" ht="20.25" customHeight="1">
      <c r="A6" s="147" t="s">
        <v>21</v>
      </c>
      <c r="B6" s="147"/>
      <c r="C6" s="147"/>
      <c r="D6" s="147"/>
    </row>
    <row r="7" spans="1:92" ht="17.25" customHeight="1">
      <c r="A7" s="18"/>
      <c r="B7" s="18"/>
      <c r="C7" s="14"/>
      <c r="D7" s="14"/>
    </row>
    <row r="8" spans="1:92" ht="17.25" customHeight="1">
      <c r="A8" s="67"/>
      <c r="B8" s="67"/>
      <c r="C8" s="41"/>
      <c r="D8" s="41"/>
    </row>
    <row r="9" spans="1:92">
      <c r="A9" s="42" t="s">
        <v>36</v>
      </c>
      <c r="B9" s="43" t="s">
        <v>5</v>
      </c>
      <c r="C9" s="44"/>
      <c r="D9" s="44"/>
    </row>
    <row r="10" spans="1:92">
      <c r="A10" s="42" t="s">
        <v>37</v>
      </c>
      <c r="B10" s="43" t="s">
        <v>38</v>
      </c>
      <c r="C10" s="44"/>
      <c r="D10" s="44"/>
    </row>
    <row r="11" spans="1:92">
      <c r="A11" s="45"/>
      <c r="B11" s="45"/>
      <c r="C11" s="45"/>
      <c r="D11" s="45"/>
    </row>
    <row r="12" spans="1:92">
      <c r="A12" s="150" t="s">
        <v>6</v>
      </c>
      <c r="B12" s="150"/>
      <c r="C12" s="150"/>
      <c r="D12" s="150"/>
    </row>
    <row r="13" spans="1:92">
      <c r="A13" s="46"/>
      <c r="B13" s="46"/>
      <c r="C13" s="47"/>
      <c r="D13" s="47"/>
    </row>
    <row r="14" spans="1:92" ht="72.75" customHeight="1">
      <c r="A14" s="48" t="s">
        <v>7</v>
      </c>
      <c r="B14" s="48" t="s">
        <v>37</v>
      </c>
      <c r="C14" s="151" t="s">
        <v>64</v>
      </c>
      <c r="D14" s="152"/>
      <c r="E14" s="152"/>
      <c r="F14" s="153"/>
    </row>
    <row r="15" spans="1:92" ht="36" customHeight="1">
      <c r="A15" s="48" t="s">
        <v>8</v>
      </c>
      <c r="B15" s="48" t="s">
        <v>39</v>
      </c>
      <c r="C15" s="21" t="s">
        <v>77</v>
      </c>
      <c r="D15" s="21" t="s">
        <v>78</v>
      </c>
      <c r="E15" s="49" t="s">
        <v>22</v>
      </c>
      <c r="F15" s="50" t="s">
        <v>0</v>
      </c>
    </row>
    <row r="16" spans="1:92" ht="34.5">
      <c r="A16" s="51" t="s">
        <v>9</v>
      </c>
      <c r="B16" s="52" t="s">
        <v>45</v>
      </c>
      <c r="C16" s="78"/>
      <c r="D16" s="78"/>
      <c r="E16" s="78"/>
      <c r="F16" s="78"/>
    </row>
    <row r="17" spans="1:6" ht="34.5">
      <c r="A17" s="51" t="s">
        <v>10</v>
      </c>
      <c r="B17" s="42" t="s">
        <v>46</v>
      </c>
      <c r="C17" s="78"/>
      <c r="D17" s="78"/>
      <c r="E17" s="78"/>
      <c r="F17" s="78"/>
    </row>
    <row r="18" spans="1:6">
      <c r="A18" s="53" t="s">
        <v>40</v>
      </c>
      <c r="B18" s="53" t="s">
        <v>41</v>
      </c>
      <c r="C18" s="78"/>
      <c r="D18" s="78"/>
      <c r="E18" s="78"/>
      <c r="F18" s="78"/>
    </row>
    <row r="19" spans="1:6" ht="34.5">
      <c r="A19" s="53" t="s">
        <v>42</v>
      </c>
      <c r="B19" s="42" t="s">
        <v>43</v>
      </c>
      <c r="C19" s="78"/>
      <c r="D19" s="78"/>
      <c r="E19" s="78"/>
      <c r="F19" s="78"/>
    </row>
    <row r="20" spans="1:6">
      <c r="A20" s="148" t="s">
        <v>11</v>
      </c>
      <c r="B20" s="148"/>
      <c r="C20" s="49"/>
      <c r="D20" s="49"/>
      <c r="E20" s="78"/>
      <c r="F20" s="78"/>
    </row>
    <row r="21" spans="1:6">
      <c r="A21" s="60" t="s">
        <v>59</v>
      </c>
      <c r="B21" s="54"/>
      <c r="C21" s="59">
        <v>63</v>
      </c>
      <c r="D21" s="59">
        <v>63</v>
      </c>
      <c r="E21" s="59">
        <v>63</v>
      </c>
      <c r="F21" s="59">
        <v>63</v>
      </c>
    </row>
    <row r="22" spans="1:6">
      <c r="A22" s="149" t="s">
        <v>44</v>
      </c>
      <c r="B22" s="149"/>
      <c r="C22" s="111">
        <f>'[1]2'!G20</f>
        <v>0</v>
      </c>
      <c r="D22" s="111">
        <f>'[1]2'!H20</f>
        <v>0</v>
      </c>
      <c r="E22" s="111">
        <v>0</v>
      </c>
      <c r="F22" s="111">
        <v>0</v>
      </c>
    </row>
    <row r="23" spans="1:6">
      <c r="A23" s="55"/>
      <c r="B23" s="55"/>
      <c r="C23" s="55"/>
      <c r="D23" s="55"/>
    </row>
  </sheetData>
  <mergeCells count="6">
    <mergeCell ref="A5:D5"/>
    <mergeCell ref="A6:D6"/>
    <mergeCell ref="A20:B20"/>
    <mergeCell ref="A22:B22"/>
    <mergeCell ref="A12:D12"/>
    <mergeCell ref="C14:F14"/>
  </mergeCells>
  <pageMargins left="0.70866141732283472" right="0.27559055118110237" top="0.74803149606299213" bottom="0.23622047244094491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208"/>
  <sheetViews>
    <sheetView topLeftCell="A145" workbookViewId="0">
      <selection activeCell="F207" sqref="F207"/>
    </sheetView>
  </sheetViews>
  <sheetFormatPr defaultRowHeight="17.25"/>
  <cols>
    <col min="1" max="1" width="28.7109375" style="10" customWidth="1"/>
    <col min="2" max="2" width="59.7109375" style="10" customWidth="1"/>
    <col min="3" max="3" width="17.5703125" style="10" customWidth="1"/>
    <col min="4" max="4" width="18.42578125" style="10" customWidth="1"/>
    <col min="5" max="5" width="16.5703125" style="10" customWidth="1"/>
    <col min="6" max="6" width="16.42578125" style="10" customWidth="1"/>
    <col min="7" max="16384" width="9.140625" style="10"/>
  </cols>
  <sheetData>
    <row r="1" spans="1:86" s="2" customFormat="1">
      <c r="D1" s="62" t="s">
        <v>73</v>
      </c>
    </row>
    <row r="2" spans="1:86" s="2" customFormat="1">
      <c r="C2" s="64"/>
      <c r="D2" s="62" t="s">
        <v>85</v>
      </c>
    </row>
    <row r="3" spans="1:86" s="2" customFormat="1">
      <c r="C3" s="65"/>
      <c r="D3" s="63" t="s">
        <v>47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</row>
    <row r="4" spans="1:86">
      <c r="E4" s="12"/>
      <c r="F4" s="12"/>
      <c r="G4" s="12"/>
    </row>
    <row r="6" spans="1:86" s="13" customFormat="1" ht="57.75" customHeight="1">
      <c r="A6" s="133" t="s">
        <v>103</v>
      </c>
      <c r="B6" s="146"/>
      <c r="C6" s="146"/>
      <c r="D6" s="146"/>
      <c r="E6" s="4"/>
    </row>
    <row r="7" spans="1:86" s="13" customFormat="1">
      <c r="A7" s="83"/>
      <c r="B7" s="84"/>
      <c r="C7" s="84"/>
      <c r="D7" s="84"/>
      <c r="E7" s="89" t="s">
        <v>91</v>
      </c>
    </row>
    <row r="8" spans="1:86">
      <c r="A8" s="157" t="s">
        <v>102</v>
      </c>
      <c r="B8" s="157"/>
      <c r="C8" s="157"/>
      <c r="D8" s="157"/>
    </row>
    <row r="9" spans="1:86">
      <c r="A9" s="86"/>
      <c r="B9" s="86"/>
      <c r="C9" s="86"/>
      <c r="D9" s="86"/>
    </row>
    <row r="10" spans="1:86" s="91" customFormat="1" ht="15.75" customHeight="1">
      <c r="A10" s="156" t="s">
        <v>60</v>
      </c>
      <c r="B10" s="156"/>
      <c r="C10" s="156"/>
      <c r="D10" s="156"/>
    </row>
    <row r="11" spans="1:86" s="91" customFormat="1"/>
    <row r="12" spans="1:86" ht="18" customHeight="1">
      <c r="A12" s="92" t="s">
        <v>36</v>
      </c>
      <c r="B12" s="93" t="s">
        <v>5</v>
      </c>
      <c r="C12" s="16"/>
      <c r="D12" s="16"/>
    </row>
    <row r="13" spans="1:86" ht="19.5" customHeight="1">
      <c r="A13" s="92" t="s">
        <v>37</v>
      </c>
      <c r="B13" s="93" t="s">
        <v>38</v>
      </c>
      <c r="C13" s="16"/>
      <c r="D13" s="16"/>
    </row>
    <row r="14" spans="1:86" ht="7.5" customHeight="1">
      <c r="A14" s="87"/>
      <c r="B14" s="87"/>
      <c r="C14" s="87"/>
      <c r="D14" s="87"/>
    </row>
    <row r="15" spans="1:86">
      <c r="A15" s="158" t="s">
        <v>6</v>
      </c>
      <c r="B15" s="158"/>
      <c r="C15" s="158"/>
      <c r="D15" s="158"/>
    </row>
    <row r="16" spans="1:86" ht="2.25" customHeight="1">
      <c r="A16" s="87"/>
      <c r="B16" s="87"/>
      <c r="C16" s="15"/>
      <c r="D16" s="15"/>
    </row>
    <row r="17" spans="1:6" ht="54.75" customHeight="1">
      <c r="A17" s="94" t="s">
        <v>7</v>
      </c>
      <c r="B17" s="94" t="s">
        <v>37</v>
      </c>
      <c r="C17" s="143" t="s">
        <v>88</v>
      </c>
      <c r="D17" s="144"/>
      <c r="E17" s="144"/>
      <c r="F17" s="145"/>
    </row>
    <row r="18" spans="1:6" ht="34.5">
      <c r="A18" s="94" t="s">
        <v>8</v>
      </c>
      <c r="B18" s="94" t="s">
        <v>39</v>
      </c>
      <c r="C18" s="21" t="s">
        <v>77</v>
      </c>
      <c r="D18" s="21" t="s">
        <v>78</v>
      </c>
      <c r="E18" s="59" t="s">
        <v>22</v>
      </c>
      <c r="F18" s="75" t="s">
        <v>0</v>
      </c>
    </row>
    <row r="19" spans="1:6" ht="34.5">
      <c r="A19" s="95" t="s">
        <v>9</v>
      </c>
      <c r="B19" s="56" t="s">
        <v>45</v>
      </c>
      <c r="C19" s="96"/>
      <c r="D19" s="96"/>
      <c r="E19" s="78"/>
      <c r="F19" s="78"/>
    </row>
    <row r="20" spans="1:6" ht="34.5">
      <c r="A20" s="95" t="s">
        <v>10</v>
      </c>
      <c r="B20" s="92" t="s">
        <v>46</v>
      </c>
      <c r="C20" s="96"/>
      <c r="D20" s="96"/>
      <c r="E20" s="78"/>
      <c r="F20" s="78"/>
    </row>
    <row r="21" spans="1:6">
      <c r="A21" s="85" t="s">
        <v>40</v>
      </c>
      <c r="B21" s="85" t="s">
        <v>41</v>
      </c>
      <c r="C21" s="96"/>
      <c r="D21" s="96"/>
      <c r="E21" s="78"/>
      <c r="F21" s="78"/>
    </row>
    <row r="22" spans="1:6" ht="51.75">
      <c r="A22" s="85" t="s">
        <v>42</v>
      </c>
      <c r="B22" s="92" t="s">
        <v>43</v>
      </c>
      <c r="C22" s="96"/>
      <c r="D22" s="96"/>
      <c r="E22" s="78"/>
      <c r="F22" s="78"/>
    </row>
    <row r="23" spans="1:6">
      <c r="A23" s="154" t="s">
        <v>11</v>
      </c>
      <c r="B23" s="154"/>
      <c r="C23" s="59"/>
      <c r="D23" s="59"/>
      <c r="E23" s="78"/>
      <c r="F23" s="78"/>
    </row>
    <row r="24" spans="1:6" ht="18" customHeight="1">
      <c r="A24" s="58" t="s">
        <v>59</v>
      </c>
      <c r="B24" s="58"/>
      <c r="C24" s="59">
        <v>11</v>
      </c>
      <c r="D24" s="59">
        <v>11</v>
      </c>
      <c r="E24" s="59">
        <v>11</v>
      </c>
      <c r="F24" s="59">
        <v>11</v>
      </c>
    </row>
    <row r="25" spans="1:6">
      <c r="A25" s="155" t="s">
        <v>44</v>
      </c>
      <c r="B25" s="155"/>
      <c r="C25" s="57">
        <f>'1'!D20</f>
        <v>124105.70000000001</v>
      </c>
      <c r="D25" s="57">
        <f>C25</f>
        <v>124105.70000000001</v>
      </c>
      <c r="E25" s="79">
        <f>D25</f>
        <v>124105.70000000001</v>
      </c>
      <c r="F25" s="79">
        <f>E25</f>
        <v>124105.70000000001</v>
      </c>
    </row>
    <row r="26" spans="1:6">
      <c r="A26" s="18"/>
      <c r="B26" s="18"/>
      <c r="C26" s="88"/>
      <c r="D26" s="88"/>
      <c r="E26" s="90"/>
      <c r="F26" s="90"/>
    </row>
    <row r="28" spans="1:6" s="13" customFormat="1">
      <c r="A28" s="102"/>
      <c r="B28" s="103"/>
      <c r="C28" s="103"/>
      <c r="D28" s="103"/>
      <c r="E28" s="89" t="s">
        <v>97</v>
      </c>
    </row>
    <row r="29" spans="1:6">
      <c r="A29" s="157" t="s">
        <v>83</v>
      </c>
      <c r="B29" s="157"/>
      <c r="C29" s="157"/>
      <c r="D29" s="157"/>
    </row>
    <row r="30" spans="1:6">
      <c r="A30" s="106"/>
      <c r="B30" s="106"/>
      <c r="C30" s="106"/>
      <c r="D30" s="106"/>
    </row>
    <row r="31" spans="1:6" s="107" customFormat="1" ht="15.75" customHeight="1">
      <c r="A31" s="156" t="s">
        <v>60</v>
      </c>
      <c r="B31" s="156"/>
      <c r="C31" s="156"/>
      <c r="D31" s="156"/>
    </row>
    <row r="32" spans="1:6" s="107" customFormat="1"/>
    <row r="33" spans="1:6" ht="18" customHeight="1">
      <c r="A33" s="92" t="s">
        <v>36</v>
      </c>
      <c r="B33" s="93" t="s">
        <v>5</v>
      </c>
      <c r="C33" s="16"/>
      <c r="D33" s="16"/>
    </row>
    <row r="34" spans="1:6" ht="19.5" customHeight="1">
      <c r="A34" s="92" t="s">
        <v>37</v>
      </c>
      <c r="B34" s="93" t="s">
        <v>38</v>
      </c>
      <c r="C34" s="16"/>
      <c r="D34" s="16"/>
    </row>
    <row r="35" spans="1:6" ht="7.5" customHeight="1">
      <c r="A35" s="104"/>
      <c r="B35" s="104"/>
      <c r="C35" s="104"/>
      <c r="D35" s="104"/>
    </row>
    <row r="36" spans="1:6">
      <c r="A36" s="158" t="s">
        <v>6</v>
      </c>
      <c r="B36" s="158"/>
      <c r="C36" s="158"/>
      <c r="D36" s="158"/>
    </row>
    <row r="37" spans="1:6" ht="2.25" customHeight="1">
      <c r="A37" s="104"/>
      <c r="B37" s="104"/>
      <c r="C37" s="15"/>
      <c r="D37" s="15"/>
    </row>
    <row r="38" spans="1:6" ht="54.75" customHeight="1">
      <c r="A38" s="94" t="s">
        <v>7</v>
      </c>
      <c r="B38" s="94" t="s">
        <v>37</v>
      </c>
      <c r="C38" s="143" t="s">
        <v>88</v>
      </c>
      <c r="D38" s="144"/>
      <c r="E38" s="144"/>
      <c r="F38" s="145"/>
    </row>
    <row r="39" spans="1:6" ht="34.5">
      <c r="A39" s="94" t="s">
        <v>8</v>
      </c>
      <c r="B39" s="94" t="s">
        <v>39</v>
      </c>
      <c r="C39" s="21" t="s">
        <v>77</v>
      </c>
      <c r="D39" s="21" t="s">
        <v>78</v>
      </c>
      <c r="E39" s="59" t="s">
        <v>22</v>
      </c>
      <c r="F39" s="75" t="s">
        <v>0</v>
      </c>
    </row>
    <row r="40" spans="1:6" ht="34.5">
      <c r="A40" s="95" t="s">
        <v>9</v>
      </c>
      <c r="B40" s="56" t="s">
        <v>45</v>
      </c>
      <c r="C40" s="96"/>
      <c r="D40" s="96"/>
      <c r="E40" s="78"/>
      <c r="F40" s="78"/>
    </row>
    <row r="41" spans="1:6" ht="34.5">
      <c r="A41" s="95" t="s">
        <v>10</v>
      </c>
      <c r="B41" s="92" t="s">
        <v>46</v>
      </c>
      <c r="C41" s="96"/>
      <c r="D41" s="96"/>
      <c r="E41" s="78"/>
      <c r="F41" s="78"/>
    </row>
    <row r="42" spans="1:6">
      <c r="A42" s="105" t="s">
        <v>40</v>
      </c>
      <c r="B42" s="105" t="s">
        <v>41</v>
      </c>
      <c r="C42" s="96"/>
      <c r="D42" s="96"/>
      <c r="E42" s="78"/>
      <c r="F42" s="78"/>
    </row>
    <row r="43" spans="1:6" ht="51.75">
      <c r="A43" s="105" t="s">
        <v>42</v>
      </c>
      <c r="B43" s="92" t="s">
        <v>43</v>
      </c>
      <c r="C43" s="96"/>
      <c r="D43" s="96"/>
      <c r="E43" s="78"/>
      <c r="F43" s="78"/>
    </row>
    <row r="44" spans="1:6">
      <c r="A44" s="154" t="s">
        <v>11</v>
      </c>
      <c r="B44" s="154"/>
      <c r="C44" s="59"/>
      <c r="D44" s="59"/>
      <c r="E44" s="78"/>
      <c r="F44" s="78"/>
    </row>
    <row r="45" spans="1:6" ht="18" customHeight="1">
      <c r="A45" s="58" t="s">
        <v>59</v>
      </c>
      <c r="B45" s="58"/>
      <c r="C45" s="59">
        <v>17</v>
      </c>
      <c r="D45" s="59">
        <v>17</v>
      </c>
      <c r="E45" s="59">
        <v>17</v>
      </c>
      <c r="F45" s="59">
        <v>17</v>
      </c>
    </row>
    <row r="46" spans="1:6">
      <c r="A46" s="155" t="s">
        <v>44</v>
      </c>
      <c r="B46" s="155"/>
      <c r="C46" s="57">
        <f>'1'!D33</f>
        <v>70566.100000000006</v>
      </c>
      <c r="D46" s="57">
        <f>C46</f>
        <v>70566.100000000006</v>
      </c>
      <c r="E46" s="79">
        <f>D46</f>
        <v>70566.100000000006</v>
      </c>
      <c r="F46" s="79">
        <f>E46</f>
        <v>70566.100000000006</v>
      </c>
    </row>
    <row r="47" spans="1:6" s="13" customFormat="1">
      <c r="A47" s="133"/>
      <c r="B47" s="146"/>
      <c r="C47" s="146"/>
      <c r="D47" s="146"/>
      <c r="E47" s="4"/>
    </row>
    <row r="48" spans="1:6" s="13" customFormat="1">
      <c r="A48" s="112"/>
      <c r="B48" s="113"/>
      <c r="C48" s="113"/>
      <c r="D48" s="113"/>
      <c r="E48" s="89" t="s">
        <v>181</v>
      </c>
    </row>
    <row r="49" spans="1:6">
      <c r="A49" s="157" t="s">
        <v>182</v>
      </c>
      <c r="B49" s="157"/>
      <c r="C49" s="157"/>
      <c r="D49" s="157"/>
    </row>
    <row r="50" spans="1:6">
      <c r="A50" s="114"/>
      <c r="B50" s="114"/>
      <c r="C50" s="114"/>
      <c r="D50" s="114"/>
    </row>
    <row r="51" spans="1:6" s="115" customFormat="1" ht="15.75" customHeight="1">
      <c r="A51" s="156" t="s">
        <v>60</v>
      </c>
      <c r="B51" s="156"/>
      <c r="C51" s="156"/>
      <c r="D51" s="156"/>
    </row>
    <row r="52" spans="1:6" s="115" customFormat="1"/>
    <row r="53" spans="1:6" ht="18" customHeight="1">
      <c r="A53" s="92" t="s">
        <v>36</v>
      </c>
      <c r="B53" s="93" t="s">
        <v>5</v>
      </c>
      <c r="C53" s="16"/>
      <c r="D53" s="16"/>
    </row>
    <row r="54" spans="1:6" ht="19.5" customHeight="1">
      <c r="A54" s="92" t="s">
        <v>37</v>
      </c>
      <c r="B54" s="93" t="s">
        <v>38</v>
      </c>
      <c r="C54" s="16"/>
      <c r="D54" s="16"/>
    </row>
    <row r="55" spans="1:6" ht="7.5" customHeight="1">
      <c r="A55" s="116"/>
      <c r="B55" s="116"/>
      <c r="C55" s="116"/>
      <c r="D55" s="116"/>
    </row>
    <row r="56" spans="1:6">
      <c r="A56" s="158" t="s">
        <v>6</v>
      </c>
      <c r="B56" s="158"/>
      <c r="C56" s="158"/>
      <c r="D56" s="158"/>
    </row>
    <row r="57" spans="1:6" ht="2.25" customHeight="1">
      <c r="A57" s="116"/>
      <c r="B57" s="116"/>
      <c r="C57" s="15"/>
      <c r="D57" s="15"/>
    </row>
    <row r="58" spans="1:6" ht="54.75" customHeight="1">
      <c r="A58" s="94" t="s">
        <v>7</v>
      </c>
      <c r="B58" s="94" t="s">
        <v>37</v>
      </c>
      <c r="C58" s="143" t="s">
        <v>88</v>
      </c>
      <c r="D58" s="144"/>
      <c r="E58" s="144"/>
      <c r="F58" s="145"/>
    </row>
    <row r="59" spans="1:6" ht="34.5">
      <c r="A59" s="94" t="s">
        <v>8</v>
      </c>
      <c r="B59" s="94" t="s">
        <v>39</v>
      </c>
      <c r="C59" s="21" t="s">
        <v>77</v>
      </c>
      <c r="D59" s="21" t="s">
        <v>78</v>
      </c>
      <c r="E59" s="59" t="s">
        <v>22</v>
      </c>
      <c r="F59" s="75" t="s">
        <v>0</v>
      </c>
    </row>
    <row r="60" spans="1:6" ht="34.5">
      <c r="A60" s="95" t="s">
        <v>9</v>
      </c>
      <c r="B60" s="56" t="s">
        <v>45</v>
      </c>
      <c r="C60" s="96"/>
      <c r="D60" s="96"/>
      <c r="E60" s="78"/>
      <c r="F60" s="78"/>
    </row>
    <row r="61" spans="1:6" ht="34.5">
      <c r="A61" s="95" t="s">
        <v>10</v>
      </c>
      <c r="B61" s="92" t="s">
        <v>46</v>
      </c>
      <c r="C61" s="96"/>
      <c r="D61" s="96"/>
      <c r="E61" s="78"/>
      <c r="F61" s="78"/>
    </row>
    <row r="62" spans="1:6">
      <c r="A62" s="117" t="s">
        <v>40</v>
      </c>
      <c r="B62" s="117" t="s">
        <v>41</v>
      </c>
      <c r="C62" s="96"/>
      <c r="D62" s="96"/>
      <c r="E62" s="78"/>
      <c r="F62" s="78"/>
    </row>
    <row r="63" spans="1:6" ht="51.75">
      <c r="A63" s="117" t="s">
        <v>42</v>
      </c>
      <c r="B63" s="92" t="s">
        <v>43</v>
      </c>
      <c r="C63" s="96"/>
      <c r="D63" s="96"/>
      <c r="E63" s="78"/>
      <c r="F63" s="78"/>
    </row>
    <row r="64" spans="1:6">
      <c r="A64" s="154" t="s">
        <v>11</v>
      </c>
      <c r="B64" s="154"/>
      <c r="C64" s="59"/>
      <c r="D64" s="59"/>
      <c r="E64" s="78"/>
      <c r="F64" s="78"/>
    </row>
    <row r="65" spans="1:6" ht="18" customHeight="1">
      <c r="A65" s="58" t="s">
        <v>59</v>
      </c>
      <c r="B65" s="58"/>
      <c r="C65" s="59">
        <v>7</v>
      </c>
      <c r="D65" s="59">
        <v>7</v>
      </c>
      <c r="E65" s="59">
        <v>7</v>
      </c>
      <c r="F65" s="59">
        <v>7</v>
      </c>
    </row>
    <row r="66" spans="1:6">
      <c r="A66" s="155" t="s">
        <v>44</v>
      </c>
      <c r="B66" s="155"/>
      <c r="C66" s="57">
        <f>'2'!G43</f>
        <v>102418.1</v>
      </c>
      <c r="D66" s="57">
        <f>C66</f>
        <v>102418.1</v>
      </c>
      <c r="E66" s="79">
        <f>D66</f>
        <v>102418.1</v>
      </c>
      <c r="F66" s="79">
        <f>E66</f>
        <v>102418.1</v>
      </c>
    </row>
    <row r="67" spans="1:6">
      <c r="A67" s="18"/>
      <c r="B67" s="18"/>
      <c r="C67" s="88"/>
      <c r="D67" s="88"/>
      <c r="E67" s="90"/>
      <c r="F67" s="90"/>
    </row>
    <row r="68" spans="1:6" s="13" customFormat="1">
      <c r="A68" s="83"/>
      <c r="B68" s="84"/>
      <c r="C68" s="84"/>
      <c r="D68" s="84"/>
      <c r="E68" s="89" t="s">
        <v>90</v>
      </c>
    </row>
    <row r="69" spans="1:6">
      <c r="A69" s="157" t="s">
        <v>84</v>
      </c>
      <c r="B69" s="157"/>
      <c r="C69" s="157"/>
      <c r="D69" s="157"/>
    </row>
    <row r="70" spans="1:6">
      <c r="A70" s="86"/>
      <c r="B70" s="86"/>
      <c r="C70" s="86"/>
      <c r="D70" s="86"/>
    </row>
    <row r="71" spans="1:6" s="91" customFormat="1" ht="15.75" customHeight="1">
      <c r="A71" s="156" t="s">
        <v>60</v>
      </c>
      <c r="B71" s="156"/>
      <c r="C71" s="156"/>
      <c r="D71" s="156"/>
    </row>
    <row r="72" spans="1:6" s="91" customFormat="1"/>
    <row r="73" spans="1:6" ht="18" customHeight="1">
      <c r="A73" s="92" t="s">
        <v>36</v>
      </c>
      <c r="B73" s="93" t="s">
        <v>5</v>
      </c>
      <c r="C73" s="16"/>
      <c r="D73" s="16"/>
    </row>
    <row r="74" spans="1:6" ht="19.5" customHeight="1">
      <c r="A74" s="92" t="s">
        <v>37</v>
      </c>
      <c r="B74" s="93" t="s">
        <v>38</v>
      </c>
      <c r="C74" s="16"/>
      <c r="D74" s="16"/>
    </row>
    <row r="75" spans="1:6" ht="7.5" customHeight="1">
      <c r="A75" s="87"/>
      <c r="B75" s="87"/>
      <c r="C75" s="87"/>
      <c r="D75" s="87"/>
    </row>
    <row r="76" spans="1:6">
      <c r="A76" s="158" t="s">
        <v>6</v>
      </c>
      <c r="B76" s="158"/>
      <c r="C76" s="158"/>
      <c r="D76" s="158"/>
    </row>
    <row r="77" spans="1:6" ht="2.25" customHeight="1">
      <c r="A77" s="87"/>
      <c r="B77" s="87"/>
      <c r="C77" s="15"/>
      <c r="D77" s="15"/>
    </row>
    <row r="78" spans="1:6" ht="54.75" customHeight="1">
      <c r="A78" s="94" t="s">
        <v>7</v>
      </c>
      <c r="B78" s="94" t="s">
        <v>37</v>
      </c>
      <c r="C78" s="143" t="s">
        <v>88</v>
      </c>
      <c r="D78" s="144"/>
      <c r="E78" s="144"/>
      <c r="F78" s="145"/>
    </row>
    <row r="79" spans="1:6" ht="30" customHeight="1">
      <c r="A79" s="94" t="s">
        <v>8</v>
      </c>
      <c r="B79" s="94" t="s">
        <v>39</v>
      </c>
      <c r="C79" s="21" t="s">
        <v>77</v>
      </c>
      <c r="D79" s="21" t="s">
        <v>78</v>
      </c>
      <c r="E79" s="59" t="s">
        <v>22</v>
      </c>
      <c r="F79" s="75" t="s">
        <v>0</v>
      </c>
    </row>
    <row r="80" spans="1:6" ht="34.5">
      <c r="A80" s="95" t="s">
        <v>9</v>
      </c>
      <c r="B80" s="56" t="s">
        <v>45</v>
      </c>
      <c r="C80" s="96"/>
      <c r="D80" s="96"/>
      <c r="E80" s="78"/>
      <c r="F80" s="78"/>
    </row>
    <row r="81" spans="1:9" ht="34.5">
      <c r="A81" s="95" t="s">
        <v>10</v>
      </c>
      <c r="B81" s="92" t="s">
        <v>46</v>
      </c>
      <c r="C81" s="96"/>
      <c r="D81" s="96"/>
      <c r="E81" s="78"/>
      <c r="F81" s="78"/>
    </row>
    <row r="82" spans="1:9">
      <c r="A82" s="85" t="s">
        <v>40</v>
      </c>
      <c r="B82" s="85" t="s">
        <v>41</v>
      </c>
      <c r="C82" s="96"/>
      <c r="D82" s="96"/>
      <c r="E82" s="78"/>
      <c r="F82" s="78"/>
    </row>
    <row r="83" spans="1:9" ht="51.75">
      <c r="A83" s="85" t="s">
        <v>42</v>
      </c>
      <c r="B83" s="92" t="s">
        <v>43</v>
      </c>
      <c r="C83" s="96"/>
      <c r="D83" s="96"/>
      <c r="E83" s="78"/>
      <c r="F83" s="78"/>
    </row>
    <row r="84" spans="1:9">
      <c r="A84" s="154" t="s">
        <v>11</v>
      </c>
      <c r="B84" s="154"/>
      <c r="C84" s="59"/>
      <c r="D84" s="59"/>
      <c r="E84" s="78"/>
      <c r="F84" s="78"/>
    </row>
    <row r="85" spans="1:9" ht="18" customHeight="1">
      <c r="A85" s="58" t="s">
        <v>59</v>
      </c>
      <c r="B85" s="58"/>
      <c r="C85" s="59">
        <v>10</v>
      </c>
      <c r="D85" s="59">
        <v>10</v>
      </c>
      <c r="E85" s="59">
        <v>10</v>
      </c>
      <c r="F85" s="59">
        <v>10</v>
      </c>
    </row>
    <row r="86" spans="1:9">
      <c r="A86" s="155" t="s">
        <v>44</v>
      </c>
      <c r="B86" s="155"/>
      <c r="C86" s="57">
        <f>'2'!G50</f>
        <v>128029.8</v>
      </c>
      <c r="D86" s="57">
        <f>C86</f>
        <v>128029.8</v>
      </c>
      <c r="E86" s="57">
        <f>D86</f>
        <v>128029.8</v>
      </c>
      <c r="F86" s="57">
        <f>E86</f>
        <v>128029.8</v>
      </c>
    </row>
    <row r="87" spans="1:9">
      <c r="A87" s="18"/>
      <c r="B87" s="18"/>
      <c r="C87" s="88"/>
      <c r="D87" s="88"/>
      <c r="E87" s="88"/>
      <c r="F87" s="88"/>
    </row>
    <row r="88" spans="1:9">
      <c r="A88" s="133"/>
      <c r="B88" s="146"/>
      <c r="C88" s="146"/>
      <c r="D88" s="146"/>
      <c r="E88" s="133"/>
      <c r="F88" s="146"/>
      <c r="G88" s="146"/>
      <c r="H88" s="146"/>
      <c r="I88" s="4"/>
    </row>
    <row r="89" spans="1:9" s="13" customFormat="1">
      <c r="A89" s="83"/>
      <c r="B89" s="84"/>
      <c r="C89" s="84"/>
      <c r="D89" s="84"/>
      <c r="E89" s="89" t="s">
        <v>100</v>
      </c>
    </row>
    <row r="90" spans="1:9">
      <c r="A90" s="157" t="s">
        <v>71</v>
      </c>
      <c r="B90" s="157"/>
      <c r="C90" s="157"/>
      <c r="D90" s="157"/>
      <c r="E90" s="157"/>
      <c r="F90" s="157"/>
      <c r="G90" s="157"/>
      <c r="H90" s="157"/>
      <c r="I90" s="157"/>
    </row>
    <row r="91" spans="1:9" ht="15" customHeight="1">
      <c r="A91" s="156"/>
      <c r="B91" s="156"/>
      <c r="C91" s="156"/>
      <c r="D91" s="156"/>
      <c r="E91" s="156"/>
      <c r="F91" s="156"/>
      <c r="G91" s="156"/>
      <c r="H91" s="156"/>
      <c r="I91" s="4"/>
    </row>
    <row r="92" spans="1:9" ht="26.25" customHeight="1">
      <c r="A92" s="97" t="s">
        <v>60</v>
      </c>
      <c r="B92" s="97"/>
      <c r="C92" s="87"/>
      <c r="D92" s="91"/>
      <c r="E92" s="87"/>
      <c r="F92" s="87"/>
      <c r="G92" s="87"/>
      <c r="H92" s="87"/>
      <c r="I92" s="15"/>
    </row>
    <row r="93" spans="1:9">
      <c r="A93" s="158"/>
      <c r="B93" s="158"/>
      <c r="C93" s="158"/>
      <c r="D93" s="158"/>
      <c r="E93" s="158"/>
      <c r="F93" s="158"/>
      <c r="G93" s="158"/>
      <c r="H93" s="158"/>
      <c r="I93" s="15"/>
    </row>
    <row r="94" spans="1:9" ht="15.75" customHeight="1">
      <c r="A94" s="92" t="s">
        <v>36</v>
      </c>
      <c r="B94" s="93" t="s">
        <v>5</v>
      </c>
      <c r="C94" s="16"/>
      <c r="D94" s="16"/>
      <c r="E94" s="87"/>
      <c r="F94" s="16"/>
      <c r="G94" s="16"/>
      <c r="H94" s="16"/>
      <c r="I94" s="15"/>
    </row>
    <row r="95" spans="1:9" ht="18" customHeight="1">
      <c r="A95" s="92" t="s">
        <v>37</v>
      </c>
      <c r="B95" s="92" t="s">
        <v>38</v>
      </c>
      <c r="C95" s="87"/>
      <c r="D95" s="87"/>
      <c r="E95" s="87"/>
      <c r="F95" s="87"/>
      <c r="G95" s="87"/>
      <c r="H95" s="87"/>
      <c r="I95" s="15"/>
    </row>
    <row r="96" spans="1:9">
      <c r="A96" s="158"/>
      <c r="B96" s="158"/>
      <c r="C96" s="158"/>
      <c r="D96" s="158"/>
      <c r="E96" s="158"/>
      <c r="F96" s="158"/>
      <c r="G96" s="158"/>
      <c r="H96" s="158"/>
      <c r="I96" s="15"/>
    </row>
    <row r="97" spans="1:9">
      <c r="A97" s="110" t="s">
        <v>6</v>
      </c>
      <c r="B97" s="87"/>
      <c r="C97" s="15"/>
      <c r="D97" s="15"/>
      <c r="E97" s="87"/>
      <c r="F97" s="87"/>
      <c r="G97" s="15"/>
      <c r="H97" s="15"/>
      <c r="I97" s="15"/>
    </row>
    <row r="98" spans="1:9">
      <c r="A98" s="158"/>
      <c r="B98" s="158"/>
      <c r="C98" s="158"/>
      <c r="D98" s="158"/>
      <c r="E98" s="158"/>
      <c r="F98" s="158"/>
      <c r="G98" s="158"/>
      <c r="H98" s="158"/>
      <c r="I98" s="15"/>
    </row>
    <row r="99" spans="1:9" ht="63.75" customHeight="1">
      <c r="A99" s="94" t="s">
        <v>7</v>
      </c>
      <c r="B99" s="94" t="s">
        <v>37</v>
      </c>
      <c r="C99" s="143" t="s">
        <v>88</v>
      </c>
      <c r="D99" s="144"/>
      <c r="E99" s="144"/>
      <c r="F99" s="145"/>
      <c r="G99" s="20"/>
      <c r="H99" s="20"/>
      <c r="I99" s="15"/>
    </row>
    <row r="100" spans="1:9" ht="34.5">
      <c r="A100" s="95" t="s">
        <v>8</v>
      </c>
      <c r="B100" s="56" t="s">
        <v>39</v>
      </c>
      <c r="C100" s="21" t="s">
        <v>77</v>
      </c>
      <c r="D100" s="21" t="s">
        <v>78</v>
      </c>
      <c r="E100" s="59" t="s">
        <v>22</v>
      </c>
      <c r="F100" s="75" t="s">
        <v>0</v>
      </c>
      <c r="G100" s="17"/>
      <c r="H100" s="17"/>
      <c r="I100" s="15"/>
    </row>
    <row r="101" spans="1:9" ht="34.5">
      <c r="A101" s="95" t="s">
        <v>9</v>
      </c>
      <c r="B101" s="92" t="s">
        <v>45</v>
      </c>
      <c r="C101" s="96"/>
      <c r="D101" s="96"/>
      <c r="E101" s="78"/>
      <c r="F101" s="78"/>
      <c r="G101" s="17"/>
      <c r="H101" s="17"/>
      <c r="I101" s="15"/>
    </row>
    <row r="102" spans="1:9" ht="34.5">
      <c r="A102" s="85" t="s">
        <v>10</v>
      </c>
      <c r="B102" s="85" t="s">
        <v>46</v>
      </c>
      <c r="C102" s="96"/>
      <c r="D102" s="96"/>
      <c r="E102" s="78"/>
      <c r="F102" s="78"/>
      <c r="G102" s="17"/>
      <c r="H102" s="17"/>
      <c r="I102" s="15"/>
    </row>
    <row r="103" spans="1:9">
      <c r="A103" s="85" t="s">
        <v>40</v>
      </c>
      <c r="B103" s="92" t="s">
        <v>41</v>
      </c>
      <c r="C103" s="96"/>
      <c r="D103" s="96"/>
      <c r="E103" s="78"/>
      <c r="F103" s="78"/>
      <c r="G103" s="17"/>
      <c r="H103" s="17"/>
      <c r="I103" s="15"/>
    </row>
    <row r="104" spans="1:9" ht="51.75">
      <c r="A104" s="98" t="s">
        <v>42</v>
      </c>
      <c r="B104" s="98" t="s">
        <v>43</v>
      </c>
      <c r="C104" s="96"/>
      <c r="D104" s="96"/>
      <c r="E104" s="78"/>
      <c r="F104" s="78"/>
      <c r="G104" s="20"/>
      <c r="H104" s="20"/>
      <c r="I104" s="15"/>
    </row>
    <row r="105" spans="1:9">
      <c r="A105" s="154" t="s">
        <v>11</v>
      </c>
      <c r="B105" s="154"/>
      <c r="C105" s="59"/>
      <c r="D105" s="59"/>
      <c r="E105" s="78"/>
      <c r="F105" s="78"/>
    </row>
    <row r="106" spans="1:9" ht="18" customHeight="1">
      <c r="A106" s="58" t="s">
        <v>59</v>
      </c>
      <c r="B106" s="58"/>
      <c r="C106" s="59">
        <v>5</v>
      </c>
      <c r="D106" s="59">
        <v>5</v>
      </c>
      <c r="E106" s="59">
        <v>5</v>
      </c>
      <c r="F106" s="59">
        <v>5</v>
      </c>
    </row>
    <row r="107" spans="1:9" ht="21" customHeight="1">
      <c r="A107" s="155" t="s">
        <v>44</v>
      </c>
      <c r="B107" s="155"/>
      <c r="C107" s="57">
        <f>'1'!D81</f>
        <v>63980.600000000006</v>
      </c>
      <c r="D107" s="57">
        <f>'1'!E81</f>
        <v>63980.600000000006</v>
      </c>
      <c r="E107" s="57">
        <f>'1'!F81</f>
        <v>63980.600000000006</v>
      </c>
      <c r="F107" s="57">
        <f>'1'!G81</f>
        <v>63980.600000000006</v>
      </c>
      <c r="G107" s="16"/>
      <c r="H107" s="16"/>
      <c r="I107" s="15"/>
    </row>
    <row r="108" spans="1:9">
      <c r="A108" s="91"/>
      <c r="B108" s="91"/>
      <c r="C108" s="91"/>
      <c r="D108" s="91"/>
      <c r="E108" s="87"/>
      <c r="F108" s="87"/>
      <c r="G108" s="87"/>
      <c r="H108" s="87"/>
      <c r="I108" s="15"/>
    </row>
    <row r="109" spans="1:9" s="13" customFormat="1">
      <c r="A109" s="112"/>
      <c r="B109" s="113"/>
      <c r="C109" s="113"/>
      <c r="D109" s="113"/>
      <c r="E109" s="89" t="s">
        <v>183</v>
      </c>
    </row>
    <row r="110" spans="1:9">
      <c r="A110" s="157" t="s">
        <v>184</v>
      </c>
      <c r="B110" s="157"/>
      <c r="C110" s="157"/>
      <c r="D110" s="157"/>
      <c r="E110" s="157"/>
      <c r="F110" s="157"/>
      <c r="G110" s="157"/>
      <c r="H110" s="157"/>
      <c r="I110" s="157"/>
    </row>
    <row r="111" spans="1:9" ht="15" customHeight="1">
      <c r="A111" s="156"/>
      <c r="B111" s="156"/>
      <c r="C111" s="156"/>
      <c r="D111" s="156"/>
      <c r="E111" s="156"/>
      <c r="F111" s="156"/>
      <c r="G111" s="156"/>
      <c r="H111" s="156"/>
      <c r="I111" s="4"/>
    </row>
    <row r="112" spans="1:9" ht="26.25" customHeight="1">
      <c r="A112" s="97" t="s">
        <v>60</v>
      </c>
      <c r="B112" s="97"/>
      <c r="C112" s="116"/>
      <c r="D112" s="115"/>
      <c r="E112" s="116"/>
      <c r="F112" s="116"/>
      <c r="G112" s="116"/>
      <c r="H112" s="116"/>
      <c r="I112" s="15"/>
    </row>
    <row r="113" spans="1:9">
      <c r="A113" s="158"/>
      <c r="B113" s="158"/>
      <c r="C113" s="158"/>
      <c r="D113" s="158"/>
      <c r="E113" s="158"/>
      <c r="F113" s="158"/>
      <c r="G113" s="158"/>
      <c r="H113" s="158"/>
      <c r="I113" s="15"/>
    </row>
    <row r="114" spans="1:9" ht="15.75" customHeight="1">
      <c r="A114" s="92" t="s">
        <v>36</v>
      </c>
      <c r="B114" s="93" t="s">
        <v>5</v>
      </c>
      <c r="C114" s="16"/>
      <c r="D114" s="16"/>
      <c r="E114" s="116"/>
      <c r="F114" s="16"/>
      <c r="G114" s="16"/>
      <c r="H114" s="16"/>
      <c r="I114" s="15"/>
    </row>
    <row r="115" spans="1:9" ht="18" customHeight="1">
      <c r="A115" s="92" t="s">
        <v>37</v>
      </c>
      <c r="B115" s="92" t="s">
        <v>38</v>
      </c>
      <c r="C115" s="116"/>
      <c r="D115" s="116"/>
      <c r="E115" s="116"/>
      <c r="F115" s="116"/>
      <c r="G115" s="116"/>
      <c r="H115" s="116"/>
      <c r="I115" s="15"/>
    </row>
    <row r="116" spans="1:9">
      <c r="A116" s="158"/>
      <c r="B116" s="158"/>
      <c r="C116" s="158"/>
      <c r="D116" s="158"/>
      <c r="E116" s="158"/>
      <c r="F116" s="158"/>
      <c r="G116" s="158"/>
      <c r="H116" s="158"/>
      <c r="I116" s="15"/>
    </row>
    <row r="117" spans="1:9">
      <c r="A117" s="110" t="s">
        <v>6</v>
      </c>
      <c r="B117" s="116"/>
      <c r="C117" s="15"/>
      <c r="D117" s="15"/>
      <c r="E117" s="116"/>
      <c r="F117" s="116"/>
      <c r="G117" s="15"/>
      <c r="H117" s="15"/>
      <c r="I117" s="15"/>
    </row>
    <row r="118" spans="1:9">
      <c r="A118" s="158"/>
      <c r="B118" s="158"/>
      <c r="C118" s="158"/>
      <c r="D118" s="158"/>
      <c r="E118" s="158"/>
      <c r="F118" s="158"/>
      <c r="G118" s="158"/>
      <c r="H118" s="158"/>
      <c r="I118" s="15"/>
    </row>
    <row r="119" spans="1:9" ht="63.75" customHeight="1">
      <c r="A119" s="94" t="s">
        <v>7</v>
      </c>
      <c r="B119" s="94" t="s">
        <v>37</v>
      </c>
      <c r="C119" s="143" t="s">
        <v>88</v>
      </c>
      <c r="D119" s="144"/>
      <c r="E119" s="144"/>
      <c r="F119" s="145"/>
      <c r="G119" s="20"/>
      <c r="H119" s="20"/>
      <c r="I119" s="15"/>
    </row>
    <row r="120" spans="1:9" ht="34.5">
      <c r="A120" s="95" t="s">
        <v>8</v>
      </c>
      <c r="B120" s="56" t="s">
        <v>39</v>
      </c>
      <c r="C120" s="21" t="s">
        <v>77</v>
      </c>
      <c r="D120" s="21" t="s">
        <v>78</v>
      </c>
      <c r="E120" s="59" t="s">
        <v>22</v>
      </c>
      <c r="F120" s="75" t="s">
        <v>0</v>
      </c>
      <c r="G120" s="17"/>
      <c r="H120" s="17"/>
      <c r="I120" s="15"/>
    </row>
    <row r="121" spans="1:9" ht="34.5">
      <c r="A121" s="95" t="s">
        <v>9</v>
      </c>
      <c r="B121" s="92" t="s">
        <v>45</v>
      </c>
      <c r="C121" s="96"/>
      <c r="D121" s="96"/>
      <c r="E121" s="78"/>
      <c r="F121" s="78"/>
      <c r="G121" s="17"/>
      <c r="H121" s="17"/>
      <c r="I121" s="15"/>
    </row>
    <row r="122" spans="1:9" ht="34.5">
      <c r="A122" s="117" t="s">
        <v>10</v>
      </c>
      <c r="B122" s="117" t="s">
        <v>46</v>
      </c>
      <c r="C122" s="96"/>
      <c r="D122" s="96"/>
      <c r="E122" s="78"/>
      <c r="F122" s="78"/>
      <c r="G122" s="17"/>
      <c r="H122" s="17"/>
      <c r="I122" s="15"/>
    </row>
    <row r="123" spans="1:9">
      <c r="A123" s="117" t="s">
        <v>40</v>
      </c>
      <c r="B123" s="92" t="s">
        <v>41</v>
      </c>
      <c r="C123" s="96"/>
      <c r="D123" s="96"/>
      <c r="E123" s="78"/>
      <c r="F123" s="78"/>
      <c r="G123" s="17"/>
      <c r="H123" s="17"/>
      <c r="I123" s="15"/>
    </row>
    <row r="124" spans="1:9" ht="51.75">
      <c r="A124" s="98" t="s">
        <v>42</v>
      </c>
      <c r="B124" s="98" t="s">
        <v>43</v>
      </c>
      <c r="C124" s="96"/>
      <c r="D124" s="96"/>
      <c r="E124" s="78"/>
      <c r="F124" s="78"/>
      <c r="G124" s="20"/>
      <c r="H124" s="20"/>
      <c r="I124" s="15"/>
    </row>
    <row r="125" spans="1:9">
      <c r="A125" s="154" t="s">
        <v>11</v>
      </c>
      <c r="B125" s="154"/>
      <c r="C125" s="59"/>
      <c r="D125" s="59"/>
      <c r="E125" s="78"/>
      <c r="F125" s="78"/>
    </row>
    <row r="126" spans="1:9" ht="18" customHeight="1">
      <c r="A126" s="58" t="s">
        <v>59</v>
      </c>
      <c r="B126" s="58"/>
      <c r="C126" s="59">
        <v>5</v>
      </c>
      <c r="D126" s="59">
        <v>5</v>
      </c>
      <c r="E126" s="59">
        <v>5</v>
      </c>
      <c r="F126" s="59">
        <v>5</v>
      </c>
    </row>
    <row r="127" spans="1:9" ht="21" customHeight="1">
      <c r="A127" s="155" t="s">
        <v>44</v>
      </c>
      <c r="B127" s="155"/>
      <c r="C127" s="57">
        <f>'2'!G64</f>
        <v>85195.5</v>
      </c>
      <c r="D127" s="57">
        <f>'2'!H64</f>
        <v>85195.5</v>
      </c>
      <c r="E127" s="57">
        <f>'2'!I64</f>
        <v>85195.5</v>
      </c>
      <c r="F127" s="57">
        <f>'2'!J64</f>
        <v>85195.5</v>
      </c>
      <c r="G127" s="16"/>
      <c r="H127" s="16"/>
      <c r="I127" s="15"/>
    </row>
    <row r="128" spans="1:9">
      <c r="A128" s="91"/>
      <c r="B128" s="91"/>
      <c r="C128" s="91"/>
      <c r="D128" s="91"/>
      <c r="E128" s="87"/>
      <c r="F128" s="87"/>
      <c r="G128" s="87"/>
      <c r="H128" s="87"/>
      <c r="I128" s="15"/>
    </row>
    <row r="129" spans="1:6" s="13" customFormat="1">
      <c r="A129" s="83"/>
      <c r="B129" s="84"/>
      <c r="C129" s="84"/>
      <c r="D129" s="84"/>
      <c r="E129" s="89" t="s">
        <v>89</v>
      </c>
    </row>
    <row r="130" spans="1:6">
      <c r="A130" s="157" t="s">
        <v>72</v>
      </c>
      <c r="B130" s="157"/>
      <c r="C130" s="157"/>
      <c r="D130" s="157"/>
    </row>
    <row r="131" spans="1:6">
      <c r="A131" s="86"/>
      <c r="B131" s="86"/>
      <c r="C131" s="86"/>
      <c r="D131" s="86"/>
    </row>
    <row r="132" spans="1:6" s="91" customFormat="1" ht="15.75" customHeight="1">
      <c r="A132" s="156" t="s">
        <v>60</v>
      </c>
      <c r="B132" s="156"/>
      <c r="C132" s="156"/>
      <c r="D132" s="156"/>
    </row>
    <row r="133" spans="1:6" s="91" customFormat="1"/>
    <row r="134" spans="1:6" ht="18" customHeight="1">
      <c r="A134" s="92" t="s">
        <v>36</v>
      </c>
      <c r="B134" s="93" t="s">
        <v>5</v>
      </c>
      <c r="C134" s="16"/>
      <c r="D134" s="16"/>
    </row>
    <row r="135" spans="1:6" ht="19.5" customHeight="1">
      <c r="A135" s="92" t="s">
        <v>37</v>
      </c>
      <c r="B135" s="93" t="s">
        <v>38</v>
      </c>
      <c r="C135" s="16"/>
      <c r="D135" s="16"/>
    </row>
    <row r="136" spans="1:6" ht="7.5" customHeight="1">
      <c r="A136" s="87"/>
      <c r="B136" s="87"/>
      <c r="C136" s="87"/>
      <c r="D136" s="87"/>
    </row>
    <row r="137" spans="1:6">
      <c r="A137" s="158" t="s">
        <v>6</v>
      </c>
      <c r="B137" s="158"/>
      <c r="C137" s="158"/>
      <c r="D137" s="158"/>
    </row>
    <row r="138" spans="1:6" ht="2.25" customHeight="1">
      <c r="A138" s="87"/>
      <c r="B138" s="87"/>
      <c r="C138" s="15"/>
      <c r="D138" s="15"/>
    </row>
    <row r="139" spans="1:6" ht="54.75" customHeight="1">
      <c r="A139" s="94" t="s">
        <v>7</v>
      </c>
      <c r="B139" s="94" t="s">
        <v>37</v>
      </c>
      <c r="C139" s="143" t="s">
        <v>88</v>
      </c>
      <c r="D139" s="144"/>
      <c r="E139" s="144"/>
      <c r="F139" s="145"/>
    </row>
    <row r="140" spans="1:6" ht="36.75" customHeight="1">
      <c r="A140" s="94" t="s">
        <v>8</v>
      </c>
      <c r="B140" s="94" t="s">
        <v>39</v>
      </c>
      <c r="C140" s="21" t="s">
        <v>77</v>
      </c>
      <c r="D140" s="21" t="s">
        <v>78</v>
      </c>
      <c r="E140" s="59" t="s">
        <v>22</v>
      </c>
      <c r="F140" s="75" t="s">
        <v>0</v>
      </c>
    </row>
    <row r="141" spans="1:6" ht="34.5">
      <c r="A141" s="95" t="s">
        <v>9</v>
      </c>
      <c r="B141" s="56" t="s">
        <v>45</v>
      </c>
      <c r="C141" s="96"/>
      <c r="D141" s="96"/>
      <c r="E141" s="78"/>
      <c r="F141" s="78"/>
    </row>
    <row r="142" spans="1:6" ht="34.5">
      <c r="A142" s="95" t="s">
        <v>10</v>
      </c>
      <c r="B142" s="92" t="s">
        <v>46</v>
      </c>
      <c r="C142" s="96"/>
      <c r="D142" s="96"/>
      <c r="E142" s="78"/>
      <c r="F142" s="78"/>
    </row>
    <row r="143" spans="1:6">
      <c r="A143" s="85" t="s">
        <v>40</v>
      </c>
      <c r="B143" s="85" t="s">
        <v>41</v>
      </c>
      <c r="C143" s="96"/>
      <c r="D143" s="96"/>
      <c r="E143" s="78"/>
      <c r="F143" s="78"/>
    </row>
    <row r="144" spans="1:6" ht="51.75">
      <c r="A144" s="85" t="s">
        <v>42</v>
      </c>
      <c r="B144" s="92" t="s">
        <v>43</v>
      </c>
      <c r="C144" s="96"/>
      <c r="D144" s="96"/>
      <c r="E144" s="78"/>
      <c r="F144" s="78"/>
    </row>
    <row r="145" spans="1:6">
      <c r="A145" s="154" t="s">
        <v>11</v>
      </c>
      <c r="B145" s="154"/>
      <c r="C145" s="59"/>
      <c r="D145" s="59"/>
      <c r="E145" s="78"/>
      <c r="F145" s="78"/>
    </row>
    <row r="146" spans="1:6" ht="18" customHeight="1">
      <c r="A146" s="58" t="s">
        <v>59</v>
      </c>
      <c r="B146" s="58"/>
      <c r="C146" s="59">
        <v>1</v>
      </c>
      <c r="D146" s="59">
        <v>1</v>
      </c>
      <c r="E146" s="59">
        <v>1</v>
      </c>
      <c r="F146" s="59">
        <v>1</v>
      </c>
    </row>
    <row r="147" spans="1:6">
      <c r="A147" s="155" t="s">
        <v>44</v>
      </c>
      <c r="B147" s="155"/>
      <c r="C147" s="57">
        <f>'1'!D97</f>
        <v>23068.1</v>
      </c>
      <c r="D147" s="57">
        <f>'1'!E97</f>
        <v>23068.1</v>
      </c>
      <c r="E147" s="57">
        <f>'1'!F97</f>
        <v>23068.1</v>
      </c>
      <c r="F147" s="57">
        <f>'1'!G97</f>
        <v>23068.1</v>
      </c>
    </row>
    <row r="149" spans="1:6" s="13" customFormat="1">
      <c r="A149" s="133"/>
      <c r="B149" s="146"/>
      <c r="C149" s="146"/>
      <c r="D149" s="146"/>
      <c r="E149" s="4"/>
    </row>
    <row r="150" spans="1:6" s="13" customFormat="1">
      <c r="A150" s="83"/>
      <c r="B150" s="84"/>
      <c r="C150" s="84"/>
      <c r="D150" s="84"/>
      <c r="E150" s="89" t="s">
        <v>99</v>
      </c>
    </row>
    <row r="151" spans="1:6">
      <c r="A151" s="157" t="s">
        <v>94</v>
      </c>
      <c r="B151" s="157"/>
      <c r="C151" s="157"/>
      <c r="D151" s="157"/>
    </row>
    <row r="152" spans="1:6">
      <c r="A152" s="86"/>
      <c r="B152" s="86"/>
      <c r="C152" s="86"/>
      <c r="D152" s="86"/>
    </row>
    <row r="153" spans="1:6" s="91" customFormat="1" ht="15.75" customHeight="1">
      <c r="A153" s="156" t="s">
        <v>60</v>
      </c>
      <c r="B153" s="156"/>
      <c r="C153" s="156"/>
      <c r="D153" s="156"/>
    </row>
    <row r="154" spans="1:6" s="91" customFormat="1"/>
    <row r="155" spans="1:6" ht="18" customHeight="1">
      <c r="A155" s="92" t="s">
        <v>36</v>
      </c>
      <c r="B155" s="93" t="s">
        <v>5</v>
      </c>
      <c r="C155" s="16"/>
      <c r="D155" s="16"/>
    </row>
    <row r="156" spans="1:6" ht="19.5" customHeight="1">
      <c r="A156" s="92" t="s">
        <v>37</v>
      </c>
      <c r="B156" s="93" t="s">
        <v>38</v>
      </c>
      <c r="C156" s="16"/>
      <c r="D156" s="16"/>
    </row>
    <row r="157" spans="1:6" ht="7.5" customHeight="1">
      <c r="A157" s="87"/>
      <c r="B157" s="87"/>
      <c r="C157" s="87"/>
      <c r="D157" s="87"/>
    </row>
    <row r="158" spans="1:6">
      <c r="A158" s="158" t="s">
        <v>6</v>
      </c>
      <c r="B158" s="158"/>
      <c r="C158" s="158"/>
      <c r="D158" s="158"/>
    </row>
    <row r="159" spans="1:6" ht="2.25" customHeight="1">
      <c r="A159" s="87"/>
      <c r="B159" s="87"/>
      <c r="C159" s="15"/>
      <c r="D159" s="15"/>
    </row>
    <row r="160" spans="1:6" ht="54.75" customHeight="1">
      <c r="A160" s="94" t="s">
        <v>7</v>
      </c>
      <c r="B160" s="94" t="s">
        <v>37</v>
      </c>
      <c r="C160" s="143" t="s">
        <v>88</v>
      </c>
      <c r="D160" s="144"/>
      <c r="E160" s="144"/>
      <c r="F160" s="145"/>
    </row>
    <row r="161" spans="1:6" ht="30" customHeight="1">
      <c r="A161" s="94" t="s">
        <v>8</v>
      </c>
      <c r="B161" s="94" t="s">
        <v>39</v>
      </c>
      <c r="C161" s="21" t="s">
        <v>77</v>
      </c>
      <c r="D161" s="21" t="s">
        <v>78</v>
      </c>
      <c r="E161" s="59" t="s">
        <v>22</v>
      </c>
      <c r="F161" s="75" t="s">
        <v>0</v>
      </c>
    </row>
    <row r="162" spans="1:6" ht="34.5">
      <c r="A162" s="95" t="s">
        <v>9</v>
      </c>
      <c r="B162" s="56" t="s">
        <v>45</v>
      </c>
      <c r="C162" s="96"/>
      <c r="D162" s="96"/>
      <c r="E162" s="78"/>
      <c r="F162" s="78"/>
    </row>
    <row r="163" spans="1:6" ht="34.5">
      <c r="A163" s="95" t="s">
        <v>10</v>
      </c>
      <c r="B163" s="92" t="s">
        <v>46</v>
      </c>
      <c r="C163" s="96"/>
      <c r="D163" s="96"/>
      <c r="E163" s="78"/>
      <c r="F163" s="78"/>
    </row>
    <row r="164" spans="1:6">
      <c r="A164" s="85" t="s">
        <v>40</v>
      </c>
      <c r="B164" s="85" t="s">
        <v>41</v>
      </c>
      <c r="C164" s="96"/>
      <c r="D164" s="96"/>
      <c r="E164" s="78"/>
      <c r="F164" s="78"/>
    </row>
    <row r="165" spans="1:6" ht="51.75">
      <c r="A165" s="85" t="s">
        <v>42</v>
      </c>
      <c r="B165" s="92" t="s">
        <v>43</v>
      </c>
      <c r="C165" s="96"/>
      <c r="D165" s="96"/>
      <c r="E165" s="78"/>
      <c r="F165" s="78"/>
    </row>
    <row r="166" spans="1:6">
      <c r="A166" s="154" t="s">
        <v>11</v>
      </c>
      <c r="B166" s="154"/>
      <c r="C166" s="59"/>
      <c r="D166" s="59"/>
      <c r="E166" s="78"/>
      <c r="F166" s="78"/>
    </row>
    <row r="167" spans="1:6" ht="18" customHeight="1">
      <c r="A167" s="58" t="s">
        <v>59</v>
      </c>
      <c r="B167" s="58"/>
      <c r="C167" s="59">
        <v>4</v>
      </c>
      <c r="D167" s="59">
        <v>4</v>
      </c>
      <c r="E167" s="59">
        <v>4</v>
      </c>
      <c r="F167" s="59">
        <v>4</v>
      </c>
    </row>
    <row r="168" spans="1:6">
      <c r="A168" s="155" t="s">
        <v>44</v>
      </c>
      <c r="B168" s="155"/>
      <c r="C168" s="57">
        <f>'1'!D101</f>
        <v>141953.59999999998</v>
      </c>
      <c r="D168" s="57">
        <f>'1'!E101</f>
        <v>141953.59999999998</v>
      </c>
      <c r="E168" s="57">
        <f>'1'!F101</f>
        <v>141953.59999999998</v>
      </c>
      <c r="F168" s="57">
        <f>'1'!G101</f>
        <v>141953.59999999998</v>
      </c>
    </row>
    <row r="169" spans="1:6">
      <c r="A169" s="18"/>
      <c r="B169" s="18"/>
      <c r="C169" s="88"/>
      <c r="D169" s="88"/>
      <c r="E169" s="88"/>
      <c r="F169" s="88"/>
    </row>
    <row r="170" spans="1:6" s="13" customFormat="1">
      <c r="A170" s="112"/>
      <c r="B170" s="113"/>
      <c r="C170" s="113"/>
      <c r="D170" s="113"/>
      <c r="E170" s="89" t="s">
        <v>185</v>
      </c>
    </row>
    <row r="171" spans="1:6">
      <c r="A171" s="157" t="s">
        <v>186</v>
      </c>
      <c r="B171" s="157"/>
      <c r="C171" s="157"/>
      <c r="D171" s="157"/>
    </row>
    <row r="172" spans="1:6">
      <c r="A172" s="114"/>
      <c r="B172" s="114"/>
      <c r="C172" s="114"/>
      <c r="D172" s="114"/>
    </row>
    <row r="173" spans="1:6" s="115" customFormat="1" ht="15.75" customHeight="1">
      <c r="A173" s="156" t="s">
        <v>60</v>
      </c>
      <c r="B173" s="156"/>
      <c r="C173" s="156"/>
      <c r="D173" s="156"/>
    </row>
    <row r="174" spans="1:6" s="115" customFormat="1"/>
    <row r="175" spans="1:6" ht="18" customHeight="1">
      <c r="A175" s="92" t="s">
        <v>36</v>
      </c>
      <c r="B175" s="93" t="s">
        <v>5</v>
      </c>
      <c r="C175" s="16"/>
      <c r="D175" s="16"/>
    </row>
    <row r="176" spans="1:6" ht="19.5" customHeight="1">
      <c r="A176" s="92" t="s">
        <v>37</v>
      </c>
      <c r="B176" s="93" t="s">
        <v>38</v>
      </c>
      <c r="C176" s="16"/>
      <c r="D176" s="16"/>
    </row>
    <row r="177" spans="1:6" ht="7.5" customHeight="1">
      <c r="A177" s="116"/>
      <c r="B177" s="116"/>
      <c r="C177" s="116"/>
      <c r="D177" s="116"/>
    </row>
    <row r="178" spans="1:6">
      <c r="A178" s="158" t="s">
        <v>6</v>
      </c>
      <c r="B178" s="158"/>
      <c r="C178" s="158"/>
      <c r="D178" s="158"/>
    </row>
    <row r="179" spans="1:6" ht="2.25" customHeight="1">
      <c r="A179" s="116"/>
      <c r="B179" s="116"/>
      <c r="C179" s="15"/>
      <c r="D179" s="15"/>
    </row>
    <row r="180" spans="1:6" ht="54.75" customHeight="1">
      <c r="A180" s="94" t="s">
        <v>7</v>
      </c>
      <c r="B180" s="94" t="s">
        <v>37</v>
      </c>
      <c r="C180" s="143" t="s">
        <v>88</v>
      </c>
      <c r="D180" s="144"/>
      <c r="E180" s="144"/>
      <c r="F180" s="145"/>
    </row>
    <row r="181" spans="1:6" ht="30" customHeight="1">
      <c r="A181" s="94" t="s">
        <v>8</v>
      </c>
      <c r="B181" s="94" t="s">
        <v>39</v>
      </c>
      <c r="C181" s="21" t="s">
        <v>77</v>
      </c>
      <c r="D181" s="21" t="s">
        <v>78</v>
      </c>
      <c r="E181" s="59" t="s">
        <v>22</v>
      </c>
      <c r="F181" s="75" t="s">
        <v>0</v>
      </c>
    </row>
    <row r="182" spans="1:6" ht="34.5">
      <c r="A182" s="95" t="s">
        <v>9</v>
      </c>
      <c r="B182" s="56" t="s">
        <v>45</v>
      </c>
      <c r="C182" s="96"/>
      <c r="D182" s="96"/>
      <c r="E182" s="78"/>
      <c r="F182" s="78"/>
    </row>
    <row r="183" spans="1:6" ht="34.5">
      <c r="A183" s="95" t="s">
        <v>10</v>
      </c>
      <c r="B183" s="92" t="s">
        <v>46</v>
      </c>
      <c r="C183" s="96"/>
      <c r="D183" s="96"/>
      <c r="E183" s="78"/>
      <c r="F183" s="78"/>
    </row>
    <row r="184" spans="1:6">
      <c r="A184" s="117" t="s">
        <v>40</v>
      </c>
      <c r="B184" s="117" t="s">
        <v>41</v>
      </c>
      <c r="C184" s="96"/>
      <c r="D184" s="96"/>
      <c r="E184" s="78"/>
      <c r="F184" s="78"/>
    </row>
    <row r="185" spans="1:6" ht="51.75">
      <c r="A185" s="117" t="s">
        <v>42</v>
      </c>
      <c r="B185" s="92" t="s">
        <v>43</v>
      </c>
      <c r="C185" s="96"/>
      <c r="D185" s="96"/>
      <c r="E185" s="78"/>
      <c r="F185" s="78"/>
    </row>
    <row r="186" spans="1:6">
      <c r="A186" s="154" t="s">
        <v>11</v>
      </c>
      <c r="B186" s="154"/>
      <c r="C186" s="59"/>
      <c r="D186" s="59"/>
      <c r="E186" s="78"/>
      <c r="F186" s="78"/>
    </row>
    <row r="187" spans="1:6" ht="18" customHeight="1">
      <c r="A187" s="58" t="s">
        <v>59</v>
      </c>
      <c r="B187" s="58"/>
      <c r="C187" s="59">
        <v>3</v>
      </c>
      <c r="D187" s="59">
        <v>3</v>
      </c>
      <c r="E187" s="59">
        <v>3</v>
      </c>
      <c r="F187" s="59">
        <v>3</v>
      </c>
    </row>
    <row r="188" spans="1:6">
      <c r="A188" s="155" t="s">
        <v>44</v>
      </c>
      <c r="B188" s="155"/>
      <c r="C188" s="57">
        <f>'2'!G85</f>
        <v>204911.39999999997</v>
      </c>
      <c r="D188" s="57">
        <f>'2'!H85</f>
        <v>204911.39999999997</v>
      </c>
      <c r="E188" s="57">
        <f>'2'!I85</f>
        <v>204911.39999999997</v>
      </c>
      <c r="F188" s="57">
        <f>'2'!J85</f>
        <v>204911.39999999997</v>
      </c>
    </row>
    <row r="189" spans="1:6" s="13" customFormat="1">
      <c r="A189" s="133"/>
      <c r="B189" s="146"/>
      <c r="C189" s="146"/>
      <c r="D189" s="146"/>
      <c r="E189" s="4"/>
    </row>
    <row r="190" spans="1:6" s="13" customFormat="1">
      <c r="A190" s="83"/>
      <c r="B190" s="84"/>
      <c r="C190" s="84"/>
      <c r="D190" s="84"/>
      <c r="E190" s="10" t="s">
        <v>98</v>
      </c>
    </row>
    <row r="191" spans="1:6">
      <c r="A191" s="157" t="s">
        <v>28</v>
      </c>
      <c r="B191" s="157"/>
      <c r="C191" s="157"/>
      <c r="D191" s="157"/>
    </row>
    <row r="192" spans="1:6">
      <c r="A192" s="86"/>
      <c r="B192" s="86"/>
      <c r="C192" s="86"/>
      <c r="D192" s="86"/>
    </row>
    <row r="193" spans="1:6" s="91" customFormat="1" ht="15.75" customHeight="1">
      <c r="A193" s="156" t="s">
        <v>60</v>
      </c>
      <c r="B193" s="156"/>
      <c r="C193" s="156"/>
      <c r="D193" s="156"/>
    </row>
    <row r="194" spans="1:6" s="91" customFormat="1"/>
    <row r="195" spans="1:6" ht="18" customHeight="1">
      <c r="A195" s="92" t="s">
        <v>36</v>
      </c>
      <c r="B195" s="93" t="s">
        <v>5</v>
      </c>
      <c r="C195" s="16"/>
      <c r="D195" s="16"/>
    </row>
    <row r="196" spans="1:6" ht="19.5" customHeight="1">
      <c r="A196" s="92" t="s">
        <v>37</v>
      </c>
      <c r="B196" s="93" t="s">
        <v>38</v>
      </c>
      <c r="C196" s="16"/>
      <c r="D196" s="16"/>
    </row>
    <row r="197" spans="1:6" ht="7.5" customHeight="1">
      <c r="A197" s="87"/>
      <c r="B197" s="87"/>
      <c r="C197" s="87"/>
      <c r="D197" s="87"/>
    </row>
    <row r="198" spans="1:6">
      <c r="A198" s="158" t="s">
        <v>6</v>
      </c>
      <c r="B198" s="158"/>
      <c r="C198" s="158"/>
      <c r="D198" s="158"/>
    </row>
    <row r="199" spans="1:6" ht="2.25" customHeight="1">
      <c r="A199" s="87"/>
      <c r="B199" s="87"/>
      <c r="C199" s="15"/>
      <c r="D199" s="15"/>
    </row>
    <row r="200" spans="1:6" ht="54.75" customHeight="1">
      <c r="A200" s="94" t="s">
        <v>7</v>
      </c>
      <c r="B200" s="94" t="s">
        <v>37</v>
      </c>
      <c r="C200" s="137" t="s">
        <v>66</v>
      </c>
      <c r="D200" s="159"/>
      <c r="E200" s="159"/>
      <c r="F200" s="160"/>
    </row>
    <row r="201" spans="1:6" ht="32.25" customHeight="1">
      <c r="A201" s="94" t="s">
        <v>8</v>
      </c>
      <c r="B201" s="94" t="s">
        <v>39</v>
      </c>
      <c r="C201" s="21" t="s">
        <v>77</v>
      </c>
      <c r="D201" s="21" t="s">
        <v>78</v>
      </c>
      <c r="E201" s="59" t="s">
        <v>22</v>
      </c>
      <c r="F201" s="75" t="s">
        <v>0</v>
      </c>
    </row>
    <row r="202" spans="1:6" ht="39" customHeight="1">
      <c r="A202" s="95" t="s">
        <v>9</v>
      </c>
      <c r="B202" s="56" t="s">
        <v>45</v>
      </c>
      <c r="C202" s="99"/>
      <c r="D202" s="99"/>
      <c r="E202" s="78"/>
      <c r="F202" s="78"/>
    </row>
    <row r="203" spans="1:6" ht="36.75" customHeight="1">
      <c r="A203" s="95" t="s">
        <v>10</v>
      </c>
      <c r="B203" s="92" t="s">
        <v>46</v>
      </c>
      <c r="C203" s="96"/>
      <c r="D203" s="96"/>
      <c r="E203" s="78"/>
      <c r="F203" s="78"/>
    </row>
    <row r="204" spans="1:6" ht="20.25" customHeight="1">
      <c r="A204" s="85" t="s">
        <v>40</v>
      </c>
      <c r="B204" s="85" t="s">
        <v>41</v>
      </c>
      <c r="C204" s="96"/>
      <c r="D204" s="96"/>
      <c r="E204" s="78"/>
      <c r="F204" s="78"/>
    </row>
    <row r="205" spans="1:6" ht="51.75">
      <c r="A205" s="85" t="s">
        <v>42</v>
      </c>
      <c r="B205" s="100" t="s">
        <v>43</v>
      </c>
      <c r="C205" s="101"/>
      <c r="D205" s="101"/>
      <c r="E205" s="78"/>
      <c r="F205" s="78"/>
    </row>
    <row r="206" spans="1:6">
      <c r="A206" s="154" t="s">
        <v>11</v>
      </c>
      <c r="B206" s="154"/>
      <c r="C206" s="59"/>
      <c r="D206" s="59"/>
      <c r="E206" s="78"/>
      <c r="F206" s="78"/>
    </row>
    <row r="207" spans="1:6" ht="18" customHeight="1">
      <c r="A207" s="58" t="s">
        <v>59</v>
      </c>
      <c r="B207" s="58"/>
      <c r="C207" s="59"/>
      <c r="D207" s="59"/>
      <c r="E207" s="124"/>
      <c r="F207" s="124"/>
    </row>
    <row r="208" spans="1:6" ht="22.5" customHeight="1">
      <c r="A208" s="155" t="s">
        <v>44</v>
      </c>
      <c r="B208" s="155"/>
      <c r="C208" s="57">
        <f>-(C25+C46+C66+C86+C107+C127+C147+C168+C188)</f>
        <v>-944228.89999999991</v>
      </c>
      <c r="D208" s="57">
        <f t="shared" ref="D208:F208" si="0">-(D25+D46+D66+D86+D107+D127+D147+D168+D188)</f>
        <v>-944228.89999999991</v>
      </c>
      <c r="E208" s="57">
        <f t="shared" si="0"/>
        <v>-944228.89999999991</v>
      </c>
      <c r="F208" s="57">
        <f t="shared" si="0"/>
        <v>-944228.89999999991</v>
      </c>
    </row>
  </sheetData>
  <mergeCells count="80">
    <mergeCell ref="A188:B188"/>
    <mergeCell ref="A125:B125"/>
    <mergeCell ref="A127:B127"/>
    <mergeCell ref="A171:D171"/>
    <mergeCell ref="A173:D173"/>
    <mergeCell ref="A178:D178"/>
    <mergeCell ref="A149:D149"/>
    <mergeCell ref="A147:B147"/>
    <mergeCell ref="C119:F119"/>
    <mergeCell ref="C180:F180"/>
    <mergeCell ref="A186:B186"/>
    <mergeCell ref="A130:D130"/>
    <mergeCell ref="A132:D132"/>
    <mergeCell ref="A137:D137"/>
    <mergeCell ref="A145:B145"/>
    <mergeCell ref="C58:F58"/>
    <mergeCell ref="A110:D110"/>
    <mergeCell ref="E110:I110"/>
    <mergeCell ref="A118:D118"/>
    <mergeCell ref="E118:H118"/>
    <mergeCell ref="A111:D111"/>
    <mergeCell ref="E111:H111"/>
    <mergeCell ref="A113:D113"/>
    <mergeCell ref="E113:H113"/>
    <mergeCell ref="A116:D116"/>
    <mergeCell ref="E116:H116"/>
    <mergeCell ref="A208:B208"/>
    <mergeCell ref="A189:D189"/>
    <mergeCell ref="A191:D191"/>
    <mergeCell ref="A193:D193"/>
    <mergeCell ref="A198:D198"/>
    <mergeCell ref="C200:F200"/>
    <mergeCell ref="A6:D6"/>
    <mergeCell ref="A8:D8"/>
    <mergeCell ref="A10:D10"/>
    <mergeCell ref="A15:D15"/>
    <mergeCell ref="A206:B206"/>
    <mergeCell ref="A98:D98"/>
    <mergeCell ref="A105:B105"/>
    <mergeCell ref="A93:D93"/>
    <mergeCell ref="A168:B168"/>
    <mergeCell ref="A151:D151"/>
    <mergeCell ref="A153:D153"/>
    <mergeCell ref="A158:D158"/>
    <mergeCell ref="C160:F160"/>
    <mergeCell ref="A166:B166"/>
    <mergeCell ref="A107:B107"/>
    <mergeCell ref="A96:D96"/>
    <mergeCell ref="C17:F17"/>
    <mergeCell ref="C78:F78"/>
    <mergeCell ref="C139:F139"/>
    <mergeCell ref="A84:B84"/>
    <mergeCell ref="A86:B86"/>
    <mergeCell ref="C99:F99"/>
    <mergeCell ref="E88:H88"/>
    <mergeCell ref="A90:D90"/>
    <mergeCell ref="E90:I90"/>
    <mergeCell ref="A47:D47"/>
    <mergeCell ref="A69:D69"/>
    <mergeCell ref="A71:D71"/>
    <mergeCell ref="A76:D76"/>
    <mergeCell ref="E96:H96"/>
    <mergeCell ref="E98:H98"/>
    <mergeCell ref="E93:H93"/>
    <mergeCell ref="A23:B23"/>
    <mergeCell ref="A25:B25"/>
    <mergeCell ref="E91:H91"/>
    <mergeCell ref="A91:D91"/>
    <mergeCell ref="A88:D88"/>
    <mergeCell ref="A64:B64"/>
    <mergeCell ref="A66:B66"/>
    <mergeCell ref="A46:B46"/>
    <mergeCell ref="A29:D29"/>
    <mergeCell ref="A31:D31"/>
    <mergeCell ref="A36:D36"/>
    <mergeCell ref="C38:F38"/>
    <mergeCell ref="A44:B44"/>
    <mergeCell ref="A49:D49"/>
    <mergeCell ref="A51:D51"/>
    <mergeCell ref="A56:D56"/>
  </mergeCells>
  <pageMargins left="0.70866141732283472" right="0.27559055118110237" top="0.74803149606299213" bottom="0.2362204724409449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https:/mul2-mta.gov.am/tasks/1059354/oneclick/4havelvacner.xlsx?token=a291d3d8b147769547fd9fadd8aac44f</cp:keywords>
  <cp:lastModifiedBy>Narine Sargsyan</cp:lastModifiedBy>
  <cp:lastPrinted>2020-06-19T08:37:57Z</cp:lastPrinted>
  <dcterms:created xsi:type="dcterms:W3CDTF">1996-10-14T23:33:28Z</dcterms:created>
  <dcterms:modified xsi:type="dcterms:W3CDTF">2022-03-15T13:53:58Z</dcterms:modified>
</cp:coreProperties>
</file>