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+2022\0Նախագծեր\Ողջաբերդ\Վերջնական\"/>
    </mc:Choice>
  </mc:AlternateContent>
  <xr:revisionPtr revIDLastSave="0" documentId="13_ncr:1_{37CD969A-FB0F-4D2E-9A76-3BD7C7D3B405}" xr6:coauthVersionLast="47" xr6:coauthVersionMax="47" xr10:uidLastSave="{00000000-0000-0000-0000-000000000000}"/>
  <bookViews>
    <workbookView xWindow="-120" yWindow="-120" windowWidth="20730" windowHeight="11160" tabRatio="423" xr2:uid="{00000000-000D-0000-FFFF-FFFF00000000}"/>
  </bookViews>
  <sheets>
    <sheet name="1" sheetId="41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41" l="1"/>
  <c r="H22" i="41"/>
  <c r="H21" i="41"/>
  <c r="H20" i="41"/>
  <c r="H19" i="41"/>
  <c r="H18" i="41"/>
  <c r="H17" i="41"/>
  <c r="H16" i="41"/>
  <c r="H15" i="41"/>
  <c r="H14" i="41"/>
  <c r="H13" i="41"/>
  <c r="H12" i="41"/>
  <c r="H24" i="41" s="1"/>
  <c r="H11" i="41"/>
  <c r="H10" i="41"/>
  <c r="H9" i="41"/>
</calcChain>
</file>

<file path=xl/sharedStrings.xml><?xml version="1.0" encoding="utf-8"?>
<sst xmlns="http://schemas.openxmlformats.org/spreadsheetml/2006/main" count="61" uniqueCount="61">
  <si>
    <t>Հ/Հ</t>
  </si>
  <si>
    <t>Ծննդյան տարեթիվ</t>
  </si>
  <si>
    <t>Անձնագրային տվյալներ</t>
  </si>
  <si>
    <t>Իսրայելյան Տիգրան Սարգսի</t>
  </si>
  <si>
    <t>Գրիգորյան Գրիգոր Շավարշի</t>
  </si>
  <si>
    <t>AN0299694</t>
  </si>
  <si>
    <t>AM0559067</t>
  </si>
  <si>
    <t>AN0498934</t>
  </si>
  <si>
    <t>Համբարձումյան Հենրիկ Հովհաննեսի</t>
  </si>
  <si>
    <t>AN0267933</t>
  </si>
  <si>
    <t>AM0891435</t>
  </si>
  <si>
    <t>Միքայելյան Նշան Անուշավանի</t>
  </si>
  <si>
    <t>AS0313798</t>
  </si>
  <si>
    <t>Շահբազյան Թամար Համազասպի</t>
  </si>
  <si>
    <t>AM0908930</t>
  </si>
  <si>
    <t>AS0401837</t>
  </si>
  <si>
    <t>ԸՆԴԱՄԵՆԸ</t>
  </si>
  <si>
    <t>Հասանելիք բնակարանների սենյակների թիվը</t>
  </si>
  <si>
    <t>Աջակցություն ստացողի անունը, ազգանունը, հայրանունը</t>
  </si>
  <si>
    <t>Մելքոնյան Փերուշա Արամի</t>
  </si>
  <si>
    <t>Գալստյան Ռիմա Արամայիսի</t>
  </si>
  <si>
    <t>Բուդաղյան Զվարթ Անդրանիկի</t>
  </si>
  <si>
    <t>Առաքելյան Բագրատ Մաքսիմի</t>
  </si>
  <si>
    <t>Ղազարյան Գևորիկ Կնյազի</t>
  </si>
  <si>
    <t>Ցուցակ</t>
  </si>
  <si>
    <t>Ողջաբերդ</t>
  </si>
  <si>
    <t>Համայնք (բնակավայր)</t>
  </si>
  <si>
    <t>Տրամադրվող ֆինանսական աջակցության չափը հազ. դրամ</t>
  </si>
  <si>
    <t>Էդիկ Սևոյան Համլետի</t>
  </si>
  <si>
    <t>AU0278193</t>
  </si>
  <si>
    <t>Հայաստանի Հանրապետության Կոտայքի մարզի Ողջաբերդ համայնքի սողանքային գոտում գտնվող 4-րդ և 5-րդ կարգի վնասվածության աստիճան ունեցող թվով 15 բնակելի տների շահառուների (և հաշվառված և փաստացի բնակվող)</t>
  </si>
  <si>
    <t>դրամ</t>
  </si>
  <si>
    <t>ՀՀ կառավարության ——— թվականի</t>
  </si>
  <si>
    <t>——— -ի N ———-Ն որոշման</t>
  </si>
  <si>
    <t>AN0464709</t>
  </si>
  <si>
    <t>AN0244402</t>
  </si>
  <si>
    <t>Մուրադյան Գայանե Վաչիկի</t>
  </si>
  <si>
    <t>AR0378733</t>
  </si>
  <si>
    <t>Փոթոյան Արման Էդիկի</t>
  </si>
  <si>
    <t>BA3512550</t>
  </si>
  <si>
    <t xml:space="preserve">Մարկոսյան Մարգարիտ Հովհաննեսի </t>
  </si>
  <si>
    <t>009500729</t>
  </si>
  <si>
    <t>009061557</t>
  </si>
  <si>
    <t xml:space="preserve">Իսրայելյան Հայրիկ Սուրեն </t>
  </si>
  <si>
    <t>Հավելված N 5</t>
  </si>
  <si>
    <t>Վթարային բնակելի տների հասցեներ</t>
  </si>
  <si>
    <t xml:space="preserve">4-րդ փողոց,  24 տուն
</t>
  </si>
  <si>
    <t xml:space="preserve">5-րդ փողոց,  90 տուն
</t>
  </si>
  <si>
    <t>1-ին փողոց, 17 տուն</t>
  </si>
  <si>
    <t xml:space="preserve">8-րդ փողոց, 7-րդ տուն
</t>
  </si>
  <si>
    <t>8-րդ  փողոց, 13  տուն</t>
  </si>
  <si>
    <t>8-րդ  փողոց, 2-րդ տուն</t>
  </si>
  <si>
    <t>1-ին   փողոց, 29տուն</t>
  </si>
  <si>
    <t>5-րդ  փողոց, 50 տուն</t>
  </si>
  <si>
    <t>5-րդ  փողոց, 52 տուն</t>
  </si>
  <si>
    <t>7-րդ  փողոց, 25 տուն</t>
  </si>
  <si>
    <t>3-րդ  փողոց, 1-ին տուն</t>
  </si>
  <si>
    <t>7-րդ  փողոց, 39  տուն</t>
  </si>
  <si>
    <t>5-րդ  փողոց, 31 տուն</t>
  </si>
  <si>
    <t>1-ին  փողոց,14 տուն</t>
  </si>
  <si>
    <t>4-րդ  փողոց, 1-ին տուն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</si>
</sst>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"/>
  </numFmts>
  <fonts count="1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GHEA Mariam"/>
      <family val="3"/>
    </font>
    <font>
      <sz val="11"/>
      <name val="GHEA Mariam"/>
      <family val="3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6" fillId="0" borderId="0">
      <alignment horizontal="left" vertical="top" wrapText="1"/>
    </xf>
    <xf numFmtId="43" fontId="7" fillId="0" borderId="0" applyFont="0" applyFill="0" applyBorder="0" applyAlignment="0" applyProtection="0"/>
    <xf numFmtId="0" fontId="9" fillId="0" borderId="0"/>
  </cellStyleXfs>
  <cellXfs count="40">
    <xf numFmtId="0" fontId="0" fillId="0" borderId="0" xfId="0"/>
    <xf numFmtId="0" fontId="8" fillId="0" borderId="0" xfId="0" applyFont="1" applyFill="1" applyAlignment="1">
      <alignment horizontal="center" vertical="center"/>
    </xf>
    <xf numFmtId="0" fontId="8" fillId="0" borderId="0" xfId="0" applyFont="1" applyFill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67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0" fillId="0" borderId="3" xfId="15" applyFont="1" applyFill="1" applyBorder="1" applyAlignment="1">
      <alignment horizontal="center" vertical="center" wrapText="1"/>
    </xf>
    <xf numFmtId="0" fontId="11" fillId="0" borderId="5" xfId="15" applyFont="1" applyFill="1" applyBorder="1" applyAlignment="1">
      <alignment horizontal="center" vertical="center" wrapText="1"/>
    </xf>
    <xf numFmtId="0" fontId="10" fillId="0" borderId="5" xfId="15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6">
    <cellStyle name="Comma 2" xfId="9" xr:uid="{00000000-0005-0000-0000-000000000000}"/>
    <cellStyle name="Comma 2 2" xfId="14" xr:uid="{73B7D9B4-A240-4A4F-BFC4-A9FB03C6EDA7}"/>
    <cellStyle name="Normal 10" xfId="4" xr:uid="{00000000-0005-0000-0000-000001000000}"/>
    <cellStyle name="Normal 12" xfId="13" xr:uid="{00000000-0005-0000-0000-000002000000}"/>
    <cellStyle name="Normal 2" xfId="1" xr:uid="{00000000-0005-0000-0000-000003000000}"/>
    <cellStyle name="Normal 3" xfId="3" xr:uid="{00000000-0005-0000-0000-000004000000}"/>
    <cellStyle name="Normal 4" xfId="5" xr:uid="{00000000-0005-0000-0000-000005000000}"/>
    <cellStyle name="Normal 5" xfId="8" xr:uid="{00000000-0005-0000-0000-000006000000}"/>
    <cellStyle name="Normal 8" xfId="7" xr:uid="{00000000-0005-0000-0000-000007000000}"/>
    <cellStyle name="Percent 2" xfId="2" xr:uid="{00000000-0005-0000-0000-000008000000}"/>
    <cellStyle name="Percent 2 2" xfId="11" xr:uid="{00000000-0005-0000-0000-000009000000}"/>
    <cellStyle name="Percent 3" xfId="10" xr:uid="{00000000-0005-0000-0000-00000A000000}"/>
    <cellStyle name="SN_241" xfId="6" xr:uid="{00000000-0005-0000-0000-00000B000000}"/>
    <cellStyle name="Обычный" xfId="0" builtinId="0"/>
    <cellStyle name="Обычный 2" xfId="15" xr:uid="{FB2698CA-3BD1-4DEC-8DDC-49DD4F131D36}"/>
    <cellStyle name="Финансовый 2" xfId="12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G7" sqref="G7:G8"/>
    </sheetView>
  </sheetViews>
  <sheetFormatPr defaultRowHeight="17.25" x14ac:dyDescent="0.3"/>
  <cols>
    <col min="1" max="1" width="5.85546875" style="1" customWidth="1"/>
    <col min="2" max="2" width="17.42578125" style="1" customWidth="1"/>
    <col min="3" max="3" width="26.140625" style="1" customWidth="1"/>
    <col min="4" max="4" width="26.140625" style="20" customWidth="1"/>
    <col min="5" max="6" width="20.42578125" style="1" customWidth="1"/>
    <col min="7" max="7" width="17.42578125" style="1" customWidth="1"/>
    <col min="8" max="8" width="21" style="2" customWidth="1"/>
    <col min="9" max="9" width="9.85546875" style="2" bestFit="1" customWidth="1"/>
    <col min="10" max="16384" width="9.140625" style="2"/>
  </cols>
  <sheetData>
    <row r="1" spans="1:8" x14ac:dyDescent="0.3">
      <c r="A1" s="18"/>
      <c r="B1" s="18"/>
      <c r="C1" s="18"/>
      <c r="E1" s="18"/>
      <c r="F1" s="22"/>
      <c r="G1" s="23"/>
      <c r="H1" s="24" t="s">
        <v>44</v>
      </c>
    </row>
    <row r="2" spans="1:8" x14ac:dyDescent="0.3">
      <c r="A2" s="18"/>
      <c r="B2" s="18"/>
      <c r="C2" s="18"/>
      <c r="E2" s="18"/>
      <c r="F2" s="35" t="s">
        <v>32</v>
      </c>
      <c r="G2" s="35"/>
      <c r="H2" s="35"/>
    </row>
    <row r="3" spans="1:8" x14ac:dyDescent="0.3">
      <c r="A3" s="17"/>
      <c r="B3" s="17"/>
      <c r="C3" s="17"/>
      <c r="E3" s="17"/>
      <c r="F3" s="24"/>
      <c r="G3" s="35" t="s">
        <v>33</v>
      </c>
      <c r="H3" s="35"/>
    </row>
    <row r="4" spans="1:8" ht="28.5" customHeight="1" x14ac:dyDescent="0.3">
      <c r="A4" s="34" t="s">
        <v>24</v>
      </c>
      <c r="B4" s="34"/>
      <c r="C4" s="34"/>
      <c r="D4" s="34"/>
      <c r="E4" s="34"/>
      <c r="F4" s="34"/>
      <c r="G4" s="34"/>
    </row>
    <row r="5" spans="1:8" ht="54" customHeight="1" x14ac:dyDescent="0.3">
      <c r="A5" s="33" t="s">
        <v>30</v>
      </c>
      <c r="B5" s="33"/>
      <c r="C5" s="33"/>
      <c r="D5" s="33"/>
      <c r="E5" s="33"/>
      <c r="F5" s="33"/>
      <c r="G5" s="33"/>
    </row>
    <row r="6" spans="1:8" ht="22.5" customHeight="1" x14ac:dyDescent="0.3">
      <c r="A6" s="12"/>
      <c r="B6" s="12"/>
      <c r="C6" s="12"/>
      <c r="D6" s="19"/>
      <c r="E6" s="12"/>
      <c r="F6" s="12"/>
      <c r="G6" s="12"/>
      <c r="H6" s="16" t="s">
        <v>31</v>
      </c>
    </row>
    <row r="7" spans="1:8" ht="49.5" customHeight="1" x14ac:dyDescent="0.3">
      <c r="A7" s="28" t="s">
        <v>0</v>
      </c>
      <c r="B7" s="29" t="s">
        <v>26</v>
      </c>
      <c r="C7" s="29" t="s">
        <v>18</v>
      </c>
      <c r="D7" s="29" t="s">
        <v>45</v>
      </c>
      <c r="E7" s="29" t="s">
        <v>1</v>
      </c>
      <c r="F7" s="29" t="s">
        <v>2</v>
      </c>
      <c r="G7" s="29" t="s">
        <v>17</v>
      </c>
      <c r="H7" s="29" t="s">
        <v>27</v>
      </c>
    </row>
    <row r="8" spans="1:8" ht="61.5" customHeight="1" x14ac:dyDescent="0.3">
      <c r="A8" s="28"/>
      <c r="B8" s="29"/>
      <c r="C8" s="29"/>
      <c r="D8" s="29"/>
      <c r="E8" s="29"/>
      <c r="F8" s="29"/>
      <c r="G8" s="29"/>
      <c r="H8" s="29"/>
    </row>
    <row r="9" spans="1:8" ht="82.5" customHeight="1" x14ac:dyDescent="0.3">
      <c r="A9" s="3">
        <v>1</v>
      </c>
      <c r="B9" s="30" t="s">
        <v>25</v>
      </c>
      <c r="C9" s="4" t="s">
        <v>3</v>
      </c>
      <c r="D9" s="39" t="s">
        <v>46</v>
      </c>
      <c r="E9" s="5">
        <v>1958</v>
      </c>
      <c r="F9" s="5" t="s">
        <v>34</v>
      </c>
      <c r="G9" s="3">
        <v>2</v>
      </c>
      <c r="H9" s="8">
        <f>55*248100</f>
        <v>13645500</v>
      </c>
    </row>
    <row r="10" spans="1:8" ht="82.5" customHeight="1" x14ac:dyDescent="0.3">
      <c r="A10" s="3">
        <v>2</v>
      </c>
      <c r="B10" s="31"/>
      <c r="C10" s="4" t="s">
        <v>36</v>
      </c>
      <c r="D10" s="39" t="s">
        <v>47</v>
      </c>
      <c r="E10" s="5">
        <v>1965</v>
      </c>
      <c r="F10" s="5" t="s">
        <v>35</v>
      </c>
      <c r="G10" s="3">
        <v>1</v>
      </c>
      <c r="H10" s="8">
        <f>45*248100</f>
        <v>11164500</v>
      </c>
    </row>
    <row r="11" spans="1:8" ht="82.5" customHeight="1" x14ac:dyDescent="0.3">
      <c r="A11" s="4">
        <v>3</v>
      </c>
      <c r="B11" s="31"/>
      <c r="C11" s="4" t="s">
        <v>4</v>
      </c>
      <c r="D11" s="38" t="s">
        <v>48</v>
      </c>
      <c r="E11" s="5">
        <v>1939</v>
      </c>
      <c r="F11" s="5" t="s">
        <v>5</v>
      </c>
      <c r="G11" s="3">
        <v>3</v>
      </c>
      <c r="H11" s="8">
        <f>65*248100</f>
        <v>16126500</v>
      </c>
    </row>
    <row r="12" spans="1:8" ht="82.5" customHeight="1" x14ac:dyDescent="0.3">
      <c r="A12" s="4">
        <v>4</v>
      </c>
      <c r="B12" s="31"/>
      <c r="C12" s="4" t="s">
        <v>19</v>
      </c>
      <c r="D12" s="39" t="s">
        <v>49</v>
      </c>
      <c r="E12" s="5">
        <v>1942</v>
      </c>
      <c r="F12" s="5" t="s">
        <v>6</v>
      </c>
      <c r="G12" s="3">
        <v>4</v>
      </c>
      <c r="H12" s="8">
        <f>75*248100</f>
        <v>18607500</v>
      </c>
    </row>
    <row r="13" spans="1:8" ht="82.5" customHeight="1" x14ac:dyDescent="0.3">
      <c r="A13" s="4">
        <v>5</v>
      </c>
      <c r="B13" s="31"/>
      <c r="C13" s="4" t="s">
        <v>20</v>
      </c>
      <c r="D13" s="38" t="s">
        <v>50</v>
      </c>
      <c r="E13" s="5">
        <v>1954</v>
      </c>
      <c r="F13" s="5" t="s">
        <v>7</v>
      </c>
      <c r="G13" s="3">
        <v>5</v>
      </c>
      <c r="H13" s="8">
        <f>85*248100</f>
        <v>21088500</v>
      </c>
    </row>
    <row r="14" spans="1:8" ht="82.5" customHeight="1" x14ac:dyDescent="0.3">
      <c r="A14" s="3">
        <v>6</v>
      </c>
      <c r="B14" s="31"/>
      <c r="C14" s="4" t="s">
        <v>8</v>
      </c>
      <c r="D14" s="38" t="s">
        <v>51</v>
      </c>
      <c r="E14" s="5">
        <v>1935</v>
      </c>
      <c r="F14" s="5" t="s">
        <v>9</v>
      </c>
      <c r="G14" s="3">
        <v>4</v>
      </c>
      <c r="H14" s="8">
        <f>75*248100</f>
        <v>18607500</v>
      </c>
    </row>
    <row r="15" spans="1:8" ht="82.5" customHeight="1" x14ac:dyDescent="0.3">
      <c r="A15" s="4">
        <v>7</v>
      </c>
      <c r="B15" s="31"/>
      <c r="C15" s="4" t="s">
        <v>21</v>
      </c>
      <c r="D15" s="38" t="s">
        <v>52</v>
      </c>
      <c r="E15" s="5">
        <v>1946</v>
      </c>
      <c r="F15" s="5" t="s">
        <v>10</v>
      </c>
      <c r="G15" s="3">
        <v>4</v>
      </c>
      <c r="H15" s="8">
        <f>75*248100</f>
        <v>18607500</v>
      </c>
    </row>
    <row r="16" spans="1:8" ht="82.5" customHeight="1" x14ac:dyDescent="0.3">
      <c r="A16" s="5">
        <v>8</v>
      </c>
      <c r="B16" s="31"/>
      <c r="C16" s="13" t="s">
        <v>38</v>
      </c>
      <c r="D16" s="37" t="s">
        <v>53</v>
      </c>
      <c r="E16" s="14">
        <v>1977</v>
      </c>
      <c r="F16" s="14" t="s">
        <v>37</v>
      </c>
      <c r="G16" s="14">
        <v>1</v>
      </c>
      <c r="H16" s="8">
        <f>45*248100</f>
        <v>11164500</v>
      </c>
    </row>
    <row r="17" spans="1:8" ht="82.5" customHeight="1" x14ac:dyDescent="0.3">
      <c r="A17" s="5">
        <v>9</v>
      </c>
      <c r="B17" s="31"/>
      <c r="C17" s="6" t="s">
        <v>11</v>
      </c>
      <c r="D17" s="38" t="s">
        <v>54</v>
      </c>
      <c r="E17" s="5">
        <v>1964</v>
      </c>
      <c r="F17" s="5" t="s">
        <v>39</v>
      </c>
      <c r="G17" s="14">
        <v>1</v>
      </c>
      <c r="H17" s="8">
        <f>45*248100</f>
        <v>11164500</v>
      </c>
    </row>
    <row r="18" spans="1:8" ht="82.5" customHeight="1" x14ac:dyDescent="0.3">
      <c r="A18" s="4">
        <v>10</v>
      </c>
      <c r="B18" s="31"/>
      <c r="C18" s="4" t="s">
        <v>40</v>
      </c>
      <c r="D18" s="38" t="s">
        <v>55</v>
      </c>
      <c r="E18" s="5">
        <v>1986</v>
      </c>
      <c r="F18" s="5" t="s">
        <v>12</v>
      </c>
      <c r="G18" s="15">
        <v>3</v>
      </c>
      <c r="H18" s="8">
        <f>65*248100</f>
        <v>16126500</v>
      </c>
    </row>
    <row r="19" spans="1:8" ht="82.5" customHeight="1" x14ac:dyDescent="0.3">
      <c r="A19" s="4">
        <v>11</v>
      </c>
      <c r="B19" s="31"/>
      <c r="C19" s="4" t="s">
        <v>13</v>
      </c>
      <c r="D19" s="38" t="s">
        <v>56</v>
      </c>
      <c r="E19" s="5">
        <v>1965</v>
      </c>
      <c r="F19" s="5" t="s">
        <v>14</v>
      </c>
      <c r="G19" s="3">
        <v>2</v>
      </c>
      <c r="H19" s="8">
        <f>55*248100</f>
        <v>13645500</v>
      </c>
    </row>
    <row r="20" spans="1:8" ht="82.5" customHeight="1" x14ac:dyDescent="0.3">
      <c r="A20" s="4">
        <v>12</v>
      </c>
      <c r="B20" s="31"/>
      <c r="C20" s="4" t="s">
        <v>22</v>
      </c>
      <c r="D20" s="38" t="s">
        <v>57</v>
      </c>
      <c r="E20" s="5">
        <v>1961</v>
      </c>
      <c r="F20" s="5" t="s">
        <v>41</v>
      </c>
      <c r="G20" s="3">
        <v>3</v>
      </c>
      <c r="H20" s="8">
        <f>65*248100</f>
        <v>16126500</v>
      </c>
    </row>
    <row r="21" spans="1:8" ht="82.5" customHeight="1" x14ac:dyDescent="0.3">
      <c r="A21" s="4">
        <v>13</v>
      </c>
      <c r="B21" s="31"/>
      <c r="C21" s="4" t="s">
        <v>43</v>
      </c>
      <c r="D21" s="38" t="s">
        <v>58</v>
      </c>
      <c r="E21" s="5">
        <v>1969</v>
      </c>
      <c r="F21" s="5" t="s">
        <v>42</v>
      </c>
      <c r="G21" s="5">
        <v>3</v>
      </c>
      <c r="H21" s="8">
        <f>65*248100</f>
        <v>16126500</v>
      </c>
    </row>
    <row r="22" spans="1:8" ht="82.5" customHeight="1" x14ac:dyDescent="0.3">
      <c r="A22" s="4">
        <v>14</v>
      </c>
      <c r="B22" s="31"/>
      <c r="C22" s="4" t="s">
        <v>23</v>
      </c>
      <c r="D22" s="36" t="s">
        <v>59</v>
      </c>
      <c r="E22" s="11">
        <v>1978</v>
      </c>
      <c r="F22" s="11" t="s">
        <v>15</v>
      </c>
      <c r="G22" s="7">
        <v>4</v>
      </c>
      <c r="H22" s="8">
        <f>75*248100</f>
        <v>18607500</v>
      </c>
    </row>
    <row r="23" spans="1:8" ht="82.5" customHeight="1" x14ac:dyDescent="0.3">
      <c r="A23" s="10">
        <v>15</v>
      </c>
      <c r="B23" s="32"/>
      <c r="C23" s="10" t="s">
        <v>28</v>
      </c>
      <c r="D23" s="38" t="s">
        <v>60</v>
      </c>
      <c r="E23" s="9">
        <v>1979</v>
      </c>
      <c r="F23" s="9" t="s">
        <v>29</v>
      </c>
      <c r="G23" s="9">
        <v>5</v>
      </c>
      <c r="H23" s="8">
        <f>85*248100</f>
        <v>21088500</v>
      </c>
    </row>
    <row r="24" spans="1:8" ht="46.5" customHeight="1" x14ac:dyDescent="0.3">
      <c r="A24" s="25" t="s">
        <v>16</v>
      </c>
      <c r="B24" s="26"/>
      <c r="C24" s="27"/>
      <c r="D24" s="21"/>
      <c r="E24" s="5"/>
      <c r="F24" s="5"/>
      <c r="G24" s="5"/>
      <c r="H24" s="8">
        <f>SUM(H9:H23)</f>
        <v>241897500</v>
      </c>
    </row>
  </sheetData>
  <mergeCells count="14">
    <mergeCell ref="F2:H2"/>
    <mergeCell ref="G3:H3"/>
    <mergeCell ref="D7:D8"/>
    <mergeCell ref="H7:H8"/>
    <mergeCell ref="B7:B8"/>
    <mergeCell ref="A5:G5"/>
    <mergeCell ref="A4:G4"/>
    <mergeCell ref="G7:G8"/>
    <mergeCell ref="A24:C24"/>
    <mergeCell ref="A7:A8"/>
    <mergeCell ref="C7:C8"/>
    <mergeCell ref="E7:E8"/>
    <mergeCell ref="F7:F8"/>
    <mergeCell ref="B9:B23"/>
  </mergeCells>
  <pageMargins left="0.7" right="0.7" top="0.2" bottom="0.17" header="0.3" footer="0.3"/>
  <pageSetup paperSize="9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 Gevorgyan</dc:creator>
  <cp:keywords>https://mul2.gov.am/tasks/630585/oneclick/Havelvac.xlsx?token=44e91596957554949168ed3dab7a227e</cp:keywords>
  <cp:lastModifiedBy>Siranush Badishyan</cp:lastModifiedBy>
  <cp:lastPrinted>2022-05-02T08:11:26Z</cp:lastPrinted>
  <dcterms:created xsi:type="dcterms:W3CDTF">2020-04-15T13:43:28Z</dcterms:created>
  <dcterms:modified xsi:type="dcterms:W3CDTF">2022-06-15T13:14:30Z</dcterms:modified>
</cp:coreProperties>
</file>