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KARAVARUTYAN VOROSHMAN NAXAGCER\1KARAVARUTYAN VOROSHMAN NAXAGCER 16.06.2022\8.Araqs16-նախկոմ\Ելից փաթեթ 3-նախկոմի նիստի արդյունքով\ardir-\"/>
    </mc:Choice>
  </mc:AlternateContent>
  <bookViews>
    <workbookView xWindow="0" yWindow="0" windowWidth="20640" windowHeight="11760" activeTab="1"/>
  </bookViews>
  <sheets>
    <sheet name="1" sheetId="10" r:id="rId1"/>
    <sheet name="2" sheetId="3" r:id="rId2"/>
    <sheet name="3" sheetId="11" r:id="rId3"/>
    <sheet name="4-1" sheetId="5" r:id="rId4"/>
    <sheet name="4-2" sheetId="6" r:id="rId5"/>
    <sheet name="5" sheetId="17" r:id="rId6"/>
  </sheets>
  <definedNames>
    <definedName name="_xlnm.Print_Area" localSheetId="0">'1'!$A$1:$H$12</definedName>
    <definedName name="_xlnm.Print_Area" localSheetId="1">'2'!$A$1:$I$32</definedName>
    <definedName name="_xlnm.Print_Area" localSheetId="2">'3'!$A$1:$F$12</definedName>
    <definedName name="_xlnm.Print_Area" localSheetId="3">'4-1'!$A$1:$E$24</definedName>
  </definedNames>
  <calcPr calcId="162913"/>
</workbook>
</file>

<file path=xl/calcChain.xml><?xml version="1.0" encoding="utf-8"?>
<calcChain xmlns="http://schemas.openxmlformats.org/spreadsheetml/2006/main">
  <c r="G9" i="17" l="1"/>
  <c r="D15" i="11" l="1"/>
  <c r="E15" i="11"/>
  <c r="F15" i="11"/>
  <c r="G11" i="17" l="1"/>
  <c r="G23" i="17"/>
  <c r="G22" i="17" s="1"/>
  <c r="G21" i="17" s="1"/>
  <c r="G19" i="17"/>
  <c r="G12" i="17"/>
  <c r="E19" i="11" l="1"/>
  <c r="F19" i="11" s="1"/>
  <c r="E20" i="11"/>
  <c r="F20" i="11" s="1"/>
  <c r="E21" i="11"/>
  <c r="F21" i="11" s="1"/>
  <c r="E22" i="11"/>
  <c r="F22" i="11" s="1"/>
  <c r="E23" i="11"/>
  <c r="F23" i="11" s="1"/>
  <c r="E18" i="11"/>
  <c r="F18" i="11" s="1"/>
  <c r="E17" i="11"/>
  <c r="F17" i="11" s="1"/>
  <c r="D17" i="10"/>
  <c r="E11" i="10"/>
  <c r="H11" i="10"/>
  <c r="F13" i="10"/>
  <c r="F11" i="10" s="1"/>
  <c r="H29" i="3" l="1"/>
  <c r="I30" i="3"/>
  <c r="I29" i="3" s="1"/>
  <c r="G13" i="10"/>
  <c r="G11" i="10" s="1"/>
  <c r="D21" i="10"/>
  <c r="D20" i="10"/>
  <c r="D19" i="10"/>
  <c r="D18" i="10"/>
  <c r="D16" i="10"/>
  <c r="H32" i="3" l="1"/>
  <c r="I32" i="3" l="1"/>
  <c r="D13" i="11"/>
  <c r="D11" i="11" s="1"/>
  <c r="C17" i="11"/>
  <c r="F13" i="11" l="1"/>
  <c r="F11" i="11" s="1"/>
  <c r="E13" i="11"/>
  <c r="E11" i="11" s="1"/>
  <c r="D11" i="10"/>
  <c r="D19" i="6" l="1"/>
  <c r="C19" i="6"/>
  <c r="D9" i="11"/>
  <c r="H31" i="3"/>
  <c r="G31" i="3"/>
  <c r="G28" i="3" s="1"/>
  <c r="G27" i="3" s="1"/>
  <c r="G26" i="3" s="1"/>
  <c r="H28" i="3" l="1"/>
  <c r="H27" i="3" s="1"/>
  <c r="H26" i="3" s="1"/>
  <c r="E19" i="6"/>
  <c r="E9" i="11"/>
  <c r="F9" i="11"/>
  <c r="I31" i="3"/>
  <c r="G24" i="3"/>
  <c r="G22" i="3"/>
  <c r="G20" i="3" s="1"/>
  <c r="H24" i="3" l="1"/>
  <c r="H22" i="3"/>
  <c r="H20" i="3" s="1"/>
  <c r="I28" i="3"/>
  <c r="I27" i="3" s="1"/>
  <c r="I26" i="3" s="1"/>
  <c r="G18" i="3"/>
  <c r="G16" i="3" s="1"/>
  <c r="G14" i="3" s="1"/>
  <c r="G12" i="3" s="1"/>
  <c r="G10" i="3" s="1"/>
  <c r="H18" i="3"/>
  <c r="H16" i="3" s="1"/>
  <c r="H14" i="3" s="1"/>
  <c r="H12" i="3" s="1"/>
  <c r="H10" i="3" s="1"/>
  <c r="I24" i="3" l="1"/>
  <c r="I22" i="3"/>
  <c r="I20" i="3" s="1"/>
  <c r="I18" i="3"/>
  <c r="I16" i="3" s="1"/>
  <c r="I14" i="3" s="1"/>
  <c r="G9" i="10"/>
  <c r="H9" i="10"/>
  <c r="I12" i="3" l="1"/>
  <c r="I10" i="3" s="1"/>
  <c r="E9" i="10" l="1"/>
  <c r="D13" i="10"/>
  <c r="F9" i="10"/>
  <c r="D15" i="10"/>
  <c r="D9" i="10" l="1"/>
</calcChain>
</file>

<file path=xl/sharedStrings.xml><?xml version="1.0" encoding="utf-8"?>
<sst xmlns="http://schemas.openxmlformats.org/spreadsheetml/2006/main" count="217" uniqueCount="134">
  <si>
    <t xml:space="preserve">                   -ի N        -Ն որոշման</t>
  </si>
  <si>
    <t>Ծրագիր</t>
  </si>
  <si>
    <t>Միջոցառում</t>
  </si>
  <si>
    <t xml:space="preserve"> Տարի</t>
  </si>
  <si>
    <t>Ցուցանիշների փոփոխությունը (ավելացումները նշված են դրական նշանով, իսկ նվազեցումները՝ փակագծերում)</t>
  </si>
  <si>
    <t>այդ թվում՝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</si>
  <si>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</si>
  <si>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</si>
  <si>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</si>
  <si>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</si>
  <si>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</si>
  <si>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</si>
  <si>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</si>
  <si>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</si>
  <si>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</si>
  <si>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</si>
  <si>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</si>
  <si>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</si>
  <si>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</si>
  <si>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Տարի</t>
  </si>
  <si>
    <t>այդ թվում` ըստ կատարողների</t>
  </si>
  <si>
    <t>Աղյուսակ 1</t>
  </si>
  <si>
    <t xml:space="preserve"> 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</si>
  <si>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</si>
  <si>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</si>
  <si>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</si>
  <si>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</si>
  <si>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</si>
  <si>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</si>
  <si>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</si>
  <si>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</si>
  <si>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</si>
  <si>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</si>
  <si>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միջոցառումները </t>
  </si>
  <si>
    <t>Աղյուսակ 2</t>
  </si>
  <si>
    <t xml:space="preserve"> ՀՀ  տարածքային կառավարման և ենթակառուցվածքների նախարարության ջրային կոմիտե </t>
  </si>
  <si>
    <t xml:space="preserve"> Ոռոգման համակարգի առողջացում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</si>
  <si>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</si>
  <si>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</si>
  <si>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</si>
  <si>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</si>
  <si>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</si>
  <si>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</si>
  <si>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Ոռոգման համակարգի առողջացում 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</si>
  <si>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</si>
  <si>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</si>
  <si>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</si>
  <si>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</si>
  <si>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</si>
  <si>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</si>
  <si>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</si>
  <si>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</si>
  <si>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</si>
  <si>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</si>
  <si>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</si>
  <si>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ՀՀ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</si>
  <si>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</si>
  <si>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</si>
  <si>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</si>
  <si>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Ցուցանիշների փոփոխությունը (ավելացումները նշված են դրական նշանով, իսկ նվազեցումները` փակագծերում)</t>
  </si>
  <si>
    <t>ՀՀ տարածքային կառավարման և ենթակառուցվածքների նախարարության  ջրային կոմիտե</t>
  </si>
  <si>
    <t xml:space="preserve">Աղյուսակ 9.1.26 </t>
  </si>
  <si>
    <t xml:space="preserve"> 1004 </t>
  </si>
  <si>
    <t xml:space="preserve"> Ակտիվն օգտագործող կազմակերպության(ների) անվանում(ները)՛ </t>
  </si>
  <si>
    <t>(հազ. դրամ)</t>
  </si>
  <si>
    <t>ՀՀ կառավարության 2022 թվականի</t>
  </si>
  <si>
    <t xml:space="preserve"> Առաջին կիսամյակ</t>
  </si>
  <si>
    <t>Ինն ամիս</t>
  </si>
  <si>
    <t xml:space="preserve"> 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</si>
  <si>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 xml:space="preserve"> 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</si>
  <si>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>Աղյուսակ 9.7</t>
  </si>
  <si>
    <t>Առաջին կիսամյակ</t>
  </si>
  <si>
    <t xml:space="preserve"> Ինն ամիս</t>
  </si>
  <si>
    <t xml:space="preserve"> Պետական մարմինների կողմից օգտագործվող ոչ ֆինանսական ակտիվների հետ գործառնություններ </t>
  </si>
  <si>
    <t>այդ թվում` ըստ ուղղությունների</t>
  </si>
  <si>
    <t>Գետերի և հեղեղատարների տեղամասերի ամրացման և մաքրման աշխատանքներ</t>
  </si>
  <si>
    <t>Գետերի և հեղեղատարների տեղամասերի ամրացման և մաքրման համար նախագծերի և աշխատանքների ձեռքբերում</t>
  </si>
  <si>
    <t>ՀՀ Արարատի մարզի Արաքսավան և Բուրաստան համայնքների Արաքս գետի N16-ից մինչև N14 սահմանների միջակայքում Արաքս գետի նախկին հունի վերականգման և N16 սահմանանշանի մոտակայքում Արաքս գետի հայկական կողմի մոտ 130 մ երկարությամբ և 8 մ խորությամբ ողողված պատնեշի վերականգնման աշխատանքների նախագծանախահաշվային փաստաթղթերի ձեռքբերում</t>
  </si>
  <si>
    <t xml:space="preserve"> ԱՅԼ ՀԻՄՆԱԿԱՆ ՄԻՋՈՑՆԵՐ</t>
  </si>
  <si>
    <t xml:space="preserve"> - Նախագծահետազոտական ծախսեր</t>
  </si>
  <si>
    <t>Նախագծանախահաշվային փաստաթղթեր, հատ</t>
  </si>
  <si>
    <t xml:space="preserve"> ՇԵՆՔԵՐ ԵՎ ՇԻՆՈՒԹՅՈՒՆՆԵՐ</t>
  </si>
  <si>
    <t>ՀՀ ՏԿԵՆ ջրային կոմիտե</t>
  </si>
  <si>
    <t>ՀԱՅԱՍՏԱՆԻ ՀԱՆՐԱՊԵՏՈՒԹՅԱՆ ԿԱՌԱՎԱՐՈՒԹՅԱՆ 2021 ԹՎԱԿԱՆԻ ԴԵԿՏԵՄԲԵՐԻ 23-Ի N 2121-Ն ՈՐՈՇՄԱՆ N 9 ՀԱՎԵԼՎԱԾԻ  N 9.7  ԱՂՅՈՒՍԱԿՈՒՄ ԿԱՏԱՐՎՈՂ ՓՈՓՈԽՈՒԹՅՈՒՆՆԵՐԸ ԵՎ ԼՐԱՑՈՒՄՆԵՐԸ</t>
  </si>
  <si>
    <t>ՀԱՅԱՍՏԱՆԻ ՀԱՆՐԱՊԵՏՈՒԹՅԱՆ ԿԱՌԱՎԱՐՈՒԹՅԱՆ 2021 ԹՎԱԿԱՆԻ ԴԵԿՏԵՄԲԵՐԻ 23-Ի N 2121-Ն ՈՐՈՇՄԱՆ N 9.1 ՀԱՎԵԼՎԱԾԻ  N 9.1.26  ԱՂՅՈՒՍԱԿՈՒՄ ԿԱՏԱՐՎՈՂ ՓՈՓՈԽՈՒԹՅՈՒՆՆԵՐԸ ԵՎ ԼՐԱՑՈՒՄՆԵՐԸ</t>
  </si>
  <si>
    <t>Ցուցանիշների փոփոխությունը (ավելացումները նշված են դրական նշանով)</t>
  </si>
  <si>
    <t xml:space="preserve"> ՀՀ ՏԿԵՆ ջրային կոմիտե </t>
  </si>
  <si>
    <t>Այգեձորի մայր ջրանցքին զուգահեռ հենապատի ամրացում մոտ 70մ երկարությամբ</t>
  </si>
  <si>
    <t xml:space="preserve">Գավառագետի հունի մաքրում մոտ 4200 մ </t>
  </si>
  <si>
    <t>Մեծամորի հեղեղատարի հունի մաքրում մոտ 1000 մ և ափապատնեշի բարձրացում մոտ 150 մ երկարությամբ</t>
  </si>
  <si>
    <t>Գետիկ հունի մաքրում շուրջ 1600 մ և ափերի ամրացում շուրջ 150 մ Ճամբարակ խոշորացված համայնքի Մարտունի գյուղի տարածքում</t>
  </si>
  <si>
    <t xml:space="preserve">Որոտան գետի հունի մաքրում Սիսիան քաղաքի կենտրոնական կամրջից վերև և ներքև մոտ 1400 մ հատվածում </t>
  </si>
  <si>
    <t xml:space="preserve">Երվանդաշատ համայնքի Արաքս գետի ափապաշտպան արգելաթմբի բարձրացում </t>
  </si>
  <si>
    <t xml:space="preserve"> - Շենքերի և շինությունների կապիտալ վերանորոգում</t>
  </si>
  <si>
    <t xml:space="preserve"> Հավելված N 4</t>
  </si>
  <si>
    <t xml:space="preserve"> Հավելված N 2
</t>
  </si>
  <si>
    <t>Հավելված N 1</t>
  </si>
  <si>
    <t>Հավելված N 3</t>
  </si>
  <si>
    <t>-ի  N       -Ն որոշման</t>
  </si>
  <si>
    <t>ՀՀ ԿԱՌԱՎԱՐՈՒԹՅԱՆ 2021 ԹՎԱԿԱՆԻ ԴԵԿՏԵՄԲԵՐԻ 23-Ի N 2121-Ն ՈՐՈՇՄԱՆ N 10 ՀԱՎԵԼՎԱԾՈՒՄ ԿԱՏԱՐՎՈՂ ՓՈՓՈԽՈՒԹՅՈՒՆԸ ԵՎ ԼՐԱՑՈՒՄՆԵՐԸ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</si>
  <si>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</si>
  <si>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</si>
  <si>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</si>
  <si>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</si>
  <si>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</si>
  <si>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</si>
  <si>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</si>
  <si>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</si>
  <si>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Բաժին N 04</t>
  </si>
  <si>
    <t>Խումբ N 02</t>
  </si>
  <si>
    <t>Դաս N 04</t>
  </si>
  <si>
    <t>Ոռոգում</t>
  </si>
  <si>
    <t>1004   31012</t>
  </si>
  <si>
    <t>ՄԱՍ II ԱՇԽԱՏԱՆՔՆԵՐ</t>
  </si>
  <si>
    <t>45241133/506</t>
  </si>
  <si>
    <t>գետերի ափերի պաշտպանության աշխատանքներ</t>
  </si>
  <si>
    <t>ԲՄ</t>
  </si>
  <si>
    <t>դրամ</t>
  </si>
  <si>
    <t>45241133/507</t>
  </si>
  <si>
    <t>45241133/508</t>
  </si>
  <si>
    <t>45241133/510</t>
  </si>
  <si>
    <t>45241133/12</t>
  </si>
  <si>
    <t>ՀԲՄ</t>
  </si>
  <si>
    <t>45241133/13</t>
  </si>
  <si>
    <t>ՄԱՍ III ԾԱՌԱՅՈՒԹՅՈՒՆՆԵՐ</t>
  </si>
  <si>
    <t>71351540/11</t>
  </si>
  <si>
    <t>տեխնիկական հսկողության ծառայություններ</t>
  </si>
  <si>
    <t>ԳՀ</t>
  </si>
  <si>
    <t>71241200/501</t>
  </si>
  <si>
    <t>Նախագծերի պատրաստում, ծախսերի գնահատում</t>
  </si>
  <si>
    <t>50531140/</t>
  </si>
  <si>
    <t>Փորձաքննության ծառայություններ</t>
  </si>
  <si>
    <t>Հավելված  N 5</t>
  </si>
  <si>
    <t>«ՀԱՅԱՍՏԱՆԻ ՀԱՆՐԱՊԵՏՈՒԹՅԱՆ 2022 ԹՎԱԿԱՆԻ ՊԵՏԱԿԱՆ ԲՅՈՒՋԵԻ ՄԱՍԻՆ» ՀԱՅԱՍՏԱՆԻ ՀԱՆՐԱՊԵՏՈՒԹՅԱՆ ՕՐԵՆՔԻ N 1 ՀԱՎԵԼՎԱԾԻ N 3 ԱՂՅՈՒՍԱԿՈՒՄ ԿԱՏԱՐՎՈՂ ՎԵՐԱԲԱՇԽՈՒՄԸ,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</si>
</sst>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-* #,##0.00\ _դ_ր_._-;\-* #,##0.00\ _դ_ր_._-;_-* &quot;-&quot;??\ _դ_ր_._-;_-@_-"/>
    <numFmt numFmtId="165" formatCode="_(* #,##0.00_);_(* \(#,##0.00\);_(* &quot;-&quot;??_);_(@_)"/>
    <numFmt numFmtId="166" formatCode="_-* #,##0.00_р_._-;\-* #,##0.00_р_._-;_-* &quot;-&quot;??_р_._-;_-@_-"/>
    <numFmt numFmtId="167" formatCode="##,##0.0;\(##,##0.0\);\-"/>
    <numFmt numFmtId="168" formatCode="#,##0.0_);\(#,##0.0\)"/>
    <numFmt numFmtId="169" formatCode="#,##0.0"/>
    <numFmt numFmtId="170" formatCode="0.0"/>
    <numFmt numFmtId="171" formatCode="_(* #,##0.0_);_(* \(#,##0.0\);_(* &quot;-&quot;??_);_(@_)"/>
  </numFmts>
  <fonts count="58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0"/>
      <name val="Times Armenian"/>
      <family val="1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sz val="12"/>
      <name val="GHEA Grapalat"/>
      <family val="3"/>
    </font>
    <font>
      <b/>
      <sz val="10"/>
      <name val="GHEA Grapalat"/>
      <family val="2"/>
    </font>
    <font>
      <b/>
      <sz val="12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3"/>
    </font>
    <font>
      <b/>
      <sz val="14"/>
      <name val="GHEA Grapalat"/>
      <family val="2"/>
    </font>
    <font>
      <b/>
      <sz val="12"/>
      <color indexed="8"/>
      <name val="GHEA Grapalat"/>
      <family val="3"/>
    </font>
    <font>
      <b/>
      <u/>
      <sz val="12"/>
      <color indexed="8"/>
      <name val="GHEA Grapalat"/>
      <family val="3"/>
    </font>
    <font>
      <b/>
      <i/>
      <sz val="12"/>
      <name val="GHEA Grapalat"/>
      <family val="3"/>
    </font>
    <font>
      <i/>
      <sz val="12"/>
      <name val="GHEA Grapalat"/>
      <family val="3"/>
    </font>
    <font>
      <i/>
      <sz val="10"/>
      <name val="GHEA Grapalat"/>
      <family val="2"/>
    </font>
    <font>
      <sz val="10"/>
      <name val="GHEA Grapalat"/>
      <family val="2"/>
    </font>
    <font>
      <i/>
      <sz val="8"/>
      <name val="GHEA Grapalat"/>
      <family val="2"/>
    </font>
    <font>
      <sz val="11"/>
      <color indexed="8"/>
      <name val="GHEA Grapalat"/>
      <family val="2"/>
    </font>
    <font>
      <sz val="12"/>
      <color indexed="8"/>
      <name val="GHEA Grapalat"/>
      <family val="3"/>
    </font>
    <font>
      <i/>
      <sz val="10"/>
      <color indexed="8"/>
      <name val="GHEA Grapalat"/>
      <family val="2"/>
    </font>
    <font>
      <sz val="8"/>
      <name val="GHEA Grapalat"/>
      <family val="3"/>
    </font>
    <font>
      <sz val="8"/>
      <color rgb="FFFF0000"/>
      <name val="GHEA Grapalat"/>
      <family val="2"/>
    </font>
    <font>
      <sz val="11"/>
      <name val="Calibri"/>
      <family val="2"/>
    </font>
    <font>
      <sz val="12"/>
      <name val="Calibri"/>
      <family val="2"/>
    </font>
    <font>
      <sz val="11"/>
      <color rgb="FFFF0000"/>
      <name val="Calibri"/>
      <family val="2"/>
    </font>
    <font>
      <b/>
      <sz val="11"/>
      <color rgb="FFFF0000"/>
      <name val="Calibri"/>
      <family val="2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b/>
      <sz val="11"/>
      <color rgb="FFFF0000"/>
      <name val="GHEA Grapalat"/>
      <family val="3"/>
    </font>
    <font>
      <sz val="11"/>
      <color rgb="FFFF0000"/>
      <name val="GHEA Grapalat"/>
      <family val="3"/>
    </font>
    <font>
      <sz val="11"/>
      <color rgb="FF333333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</borders>
  <cellStyleXfs count="60">
    <xf numFmtId="0" fontId="0" fillId="0" borderId="0">
      <alignment horizontal="left" vertical="top" wrapText="1"/>
    </xf>
    <xf numFmtId="164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6" fontId="18" fillId="0" borderId="0" applyFont="0" applyFill="0" applyBorder="0" applyAlignment="0" applyProtection="0">
      <alignment horizontal="left" vertical="top" wrapText="1"/>
    </xf>
    <xf numFmtId="0" fontId="18" fillId="0" borderId="0">
      <alignment horizontal="left" vertical="top" wrapText="1"/>
    </xf>
    <xf numFmtId="0" fontId="19" fillId="0" borderId="0"/>
    <xf numFmtId="0" fontId="20" fillId="0" borderId="0"/>
    <xf numFmtId="0" fontId="21" fillId="0" borderId="0"/>
    <xf numFmtId="0" fontId="20" fillId="0" borderId="0"/>
    <xf numFmtId="0" fontId="22" fillId="0" borderId="0"/>
    <xf numFmtId="0" fontId="23" fillId="0" borderId="0">
      <alignment vertical="center"/>
    </xf>
    <xf numFmtId="167" fontId="18" fillId="0" borderId="0" applyFill="0" applyBorder="0" applyProtection="0">
      <alignment horizontal="right" vertical="top"/>
    </xf>
    <xf numFmtId="0" fontId="20" fillId="0" borderId="0"/>
    <xf numFmtId="0" fontId="18" fillId="0" borderId="0">
      <alignment horizontal="left" vertical="top" wrapText="1"/>
    </xf>
    <xf numFmtId="0" fontId="21" fillId="0" borderId="0"/>
    <xf numFmtId="0" fontId="21" fillId="0" borderId="0"/>
    <xf numFmtId="0" fontId="18" fillId="0" borderId="0">
      <alignment horizontal="left" vertical="top" wrapText="1"/>
    </xf>
    <xf numFmtId="0" fontId="22" fillId="0" borderId="0"/>
    <xf numFmtId="167" fontId="43" fillId="0" borderId="0" applyFill="0" applyBorder="0" applyProtection="0">
      <alignment horizontal="right" vertical="top"/>
    </xf>
    <xf numFmtId="0" fontId="19" fillId="0" borderId="0"/>
  </cellStyleXfs>
  <cellXfs count="306">
    <xf numFmtId="0" fontId="0" fillId="0" borderId="0" xfId="0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24" fillId="0" borderId="0" xfId="0" applyFont="1" applyAlignment="1">
      <alignment horizontal="left" vertical="top" wrapText="1"/>
    </xf>
    <xf numFmtId="0" fontId="34" fillId="33" borderId="11" xfId="0" applyFont="1" applyFill="1" applyBorder="1" applyAlignment="1">
      <alignment horizontal="left" vertical="top" wrapText="1"/>
    </xf>
    <xf numFmtId="0" fontId="24" fillId="33" borderId="11" xfId="0" applyFont="1" applyFill="1" applyBorder="1" applyAlignment="1">
      <alignment horizontal="left" vertical="top" wrapText="1"/>
    </xf>
    <xf numFmtId="0" fontId="24" fillId="33" borderId="21" xfId="0" applyFont="1" applyFill="1" applyBorder="1" applyAlignment="1">
      <alignment horizontal="left" vertical="top" wrapText="1"/>
    </xf>
    <xf numFmtId="0" fontId="24" fillId="33" borderId="22" xfId="0" applyFont="1" applyFill="1" applyBorder="1" applyAlignment="1">
      <alignment horizontal="left" vertical="top" wrapText="1"/>
    </xf>
    <xf numFmtId="0" fontId="24" fillId="0" borderId="0" xfId="0" applyFont="1" applyAlignment="1"/>
    <xf numFmtId="0" fontId="25" fillId="33" borderId="0" xfId="0" applyFont="1" applyFill="1" applyAlignment="1">
      <alignment vertical="center" wrapText="1"/>
    </xf>
    <xf numFmtId="0" fontId="34" fillId="33" borderId="0" xfId="45" applyFont="1" applyFill="1" applyAlignment="1">
      <alignment vertical="center"/>
    </xf>
    <xf numFmtId="0" fontId="24" fillId="0" borderId="11" xfId="0" applyFont="1" applyBorder="1" applyAlignment="1">
      <alignment horizontal="center" vertical="top" wrapText="1"/>
    </xf>
    <xf numFmtId="0" fontId="24" fillId="0" borderId="24" xfId="0" applyFont="1" applyBorder="1" applyAlignment="1">
      <alignment horizontal="left" vertical="top" wrapText="1"/>
    </xf>
    <xf numFmtId="0" fontId="26" fillId="33" borderId="0" xfId="0" applyFont="1" applyFill="1" applyAlignment="1">
      <alignment horizontal="left" vertical="top" wrapText="1"/>
    </xf>
    <xf numFmtId="49" fontId="34" fillId="33" borderId="11" xfId="0" applyNumberFormat="1" applyFont="1" applyFill="1" applyBorder="1" applyAlignment="1">
      <alignment horizontal="left" vertical="top" wrapText="1"/>
    </xf>
    <xf numFmtId="0" fontId="24" fillId="33" borderId="0" xfId="49" applyFont="1" applyFill="1" applyAlignment="1">
      <alignment vertical="center"/>
    </xf>
    <xf numFmtId="0" fontId="24" fillId="33" borderId="0" xfId="49" applyFont="1" applyFill="1" applyBorder="1" applyAlignment="1">
      <alignment horizontal="left" vertical="center"/>
    </xf>
    <xf numFmtId="0" fontId="26" fillId="33" borderId="0" xfId="0" applyFont="1" applyFill="1" applyBorder="1" applyAlignment="1">
      <alignment horizontal="left" vertical="top" wrapText="1"/>
    </xf>
    <xf numFmtId="0" fontId="35" fillId="33" borderId="0" xfId="0" applyFont="1" applyFill="1" applyBorder="1" applyAlignment="1">
      <alignment horizontal="left" vertical="top" wrapText="1"/>
    </xf>
    <xf numFmtId="167" fontId="34" fillId="0" borderId="20" xfId="51" applyNumberFormat="1" applyFont="1" applyFill="1" applyBorder="1" applyAlignment="1">
      <alignment horizontal="right" vertical="top"/>
    </xf>
    <xf numFmtId="0" fontId="24" fillId="33" borderId="13" xfId="0" applyFont="1" applyFill="1" applyBorder="1" applyAlignment="1">
      <alignment horizontal="left" vertical="top" wrapText="1"/>
    </xf>
    <xf numFmtId="0" fontId="24" fillId="33" borderId="14" xfId="0" applyFont="1" applyFill="1" applyBorder="1" applyAlignment="1">
      <alignment horizontal="left" vertical="top" wrapText="1"/>
    </xf>
    <xf numFmtId="0" fontId="30" fillId="34" borderId="32" xfId="0" applyFont="1" applyFill="1" applyBorder="1" applyAlignment="1">
      <alignment horizontal="left" vertical="top" wrapText="1"/>
    </xf>
    <xf numFmtId="0" fontId="29" fillId="34" borderId="32" xfId="0" applyFont="1" applyFill="1" applyBorder="1" applyAlignment="1">
      <alignment horizontal="left" vertical="top" wrapText="1"/>
    </xf>
    <xf numFmtId="168" fontId="31" fillId="33" borderId="32" xfId="0" applyNumberFormat="1" applyFont="1" applyFill="1" applyBorder="1" applyAlignment="1">
      <alignment horizontal="center" vertical="center" wrapText="1"/>
    </xf>
    <xf numFmtId="0" fontId="24" fillId="33" borderId="32" xfId="0" applyFont="1" applyFill="1" applyBorder="1" applyAlignment="1">
      <alignment horizontal="left" vertical="top" wrapText="1"/>
    </xf>
    <xf numFmtId="0" fontId="34" fillId="0" borderId="0" xfId="45" applyFont="1" applyFill="1" applyAlignment="1">
      <alignment vertical="center"/>
    </xf>
    <xf numFmtId="0" fontId="25" fillId="0" borderId="0" xfId="0" applyFont="1" applyFill="1" applyAlignment="1">
      <alignment vertical="center" wrapText="1"/>
    </xf>
    <xf numFmtId="0" fontId="34" fillId="0" borderId="0" xfId="0" applyNumberFormat="1" applyFont="1" applyFill="1" applyAlignment="1">
      <alignment vertical="center" wrapText="1"/>
    </xf>
    <xf numFmtId="49" fontId="28" fillId="0" borderId="0" xfId="0" applyNumberFormat="1" applyFont="1" applyFill="1" applyAlignment="1">
      <alignment horizontal="center" vertical="center" wrapText="1"/>
    </xf>
    <xf numFmtId="0" fontId="34" fillId="0" borderId="0" xfId="0" applyNumberFormat="1" applyFont="1" applyFill="1" applyAlignment="1">
      <alignment horizontal="center" vertical="center" wrapText="1"/>
    </xf>
    <xf numFmtId="168" fontId="28" fillId="0" borderId="0" xfId="0" applyNumberFormat="1" applyFont="1" applyFill="1" applyAlignment="1">
      <alignment horizontal="center" vertical="center" wrapText="1"/>
    </xf>
    <xf numFmtId="0" fontId="31" fillId="0" borderId="0" xfId="0" applyFont="1" applyAlignment="1">
      <alignment vertical="center" wrapText="1"/>
    </xf>
    <xf numFmtId="0" fontId="26" fillId="0" borderId="0" xfId="0" applyFont="1" applyAlignment="1">
      <alignment horizontal="center" vertical="center" wrapText="1"/>
    </xf>
    <xf numFmtId="49" fontId="27" fillId="0" borderId="32" xfId="0" applyNumberFormat="1" applyFont="1" applyFill="1" applyBorder="1" applyAlignment="1">
      <alignment horizontal="center" vertical="center" textRotation="90" wrapText="1"/>
    </xf>
    <xf numFmtId="168" fontId="27" fillId="0" borderId="32" xfId="0" applyNumberFormat="1" applyFont="1" applyFill="1" applyBorder="1" applyAlignment="1">
      <alignment horizontal="center" vertical="center" wrapText="1"/>
    </xf>
    <xf numFmtId="49" fontId="37" fillId="0" borderId="32" xfId="0" applyNumberFormat="1" applyFont="1" applyFill="1" applyBorder="1" applyAlignment="1">
      <alignment horizontal="center" vertical="center" textRotation="90" wrapText="1"/>
    </xf>
    <xf numFmtId="0" fontId="37" fillId="0" borderId="32" xfId="0" applyNumberFormat="1" applyFont="1" applyFill="1" applyBorder="1" applyAlignment="1">
      <alignment horizontal="center" vertical="center" wrapText="1"/>
    </xf>
    <xf numFmtId="168" fontId="37" fillId="0" borderId="34" xfId="0" applyNumberFormat="1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1" fillId="33" borderId="32" xfId="0" applyFont="1" applyFill="1" applyBorder="1" applyAlignment="1">
      <alignment horizontal="center" vertical="center" wrapText="1"/>
    </xf>
    <xf numFmtId="0" fontId="38" fillId="33" borderId="32" xfId="0" applyFont="1" applyFill="1" applyBorder="1" applyAlignment="1">
      <alignment horizontal="center" vertical="center" wrapText="1"/>
    </xf>
    <xf numFmtId="168" fontId="33" fillId="33" borderId="32" xfId="0" applyNumberFormat="1" applyFont="1" applyFill="1" applyBorder="1" applyAlignment="1">
      <alignment horizontal="center" vertical="center" wrapText="1"/>
    </xf>
    <xf numFmtId="168" fontId="37" fillId="33" borderId="32" xfId="0" applyNumberFormat="1" applyFont="1" applyFill="1" applyBorder="1" applyAlignment="1">
      <alignment horizontal="center" vertical="center" wrapText="1"/>
    </xf>
    <xf numFmtId="0" fontId="31" fillId="33" borderId="0" xfId="0" applyFont="1" applyFill="1" applyAlignment="1">
      <alignment horizontal="center" vertical="center" wrapText="1"/>
    </xf>
    <xf numFmtId="0" fontId="33" fillId="33" borderId="0" xfId="0" applyFont="1" applyFill="1" applyAlignment="1">
      <alignment vertical="center" wrapText="1"/>
    </xf>
    <xf numFmtId="165" fontId="31" fillId="0" borderId="0" xfId="1" applyNumberFormat="1" applyFont="1" applyAlignment="1">
      <alignment vertical="center" wrapText="1"/>
    </xf>
    <xf numFmtId="165" fontId="25" fillId="33" borderId="0" xfId="1" applyNumberFormat="1" applyFont="1" applyFill="1" applyAlignment="1">
      <alignment vertical="center" wrapText="1"/>
    </xf>
    <xf numFmtId="0" fontId="34" fillId="33" borderId="0" xfId="0" applyNumberFormat="1" applyFont="1" applyFill="1" applyAlignment="1">
      <alignment vertical="center" wrapText="1"/>
    </xf>
    <xf numFmtId="165" fontId="26" fillId="0" borderId="0" xfId="1" applyNumberFormat="1" applyFont="1" applyAlignment="1">
      <alignment horizontal="center" vertical="center" wrapText="1"/>
    </xf>
    <xf numFmtId="49" fontId="27" fillId="0" borderId="34" xfId="0" applyNumberFormat="1" applyFont="1" applyFill="1" applyBorder="1" applyAlignment="1">
      <alignment horizontal="center" vertical="center" textRotation="90" wrapText="1"/>
    </xf>
    <xf numFmtId="165" fontId="31" fillId="0" borderId="0" xfId="1" applyNumberFormat="1" applyFont="1" applyAlignment="1">
      <alignment horizontal="center" vertical="center" wrapText="1"/>
    </xf>
    <xf numFmtId="165" fontId="31" fillId="33" borderId="0" xfId="1" applyNumberFormat="1" applyFont="1" applyFill="1" applyAlignment="1">
      <alignment horizontal="center" vertical="center" wrapText="1"/>
    </xf>
    <xf numFmtId="168" fontId="31" fillId="0" borderId="0" xfId="0" applyNumberFormat="1" applyFont="1" applyAlignment="1">
      <alignment vertical="center" wrapText="1"/>
    </xf>
    <xf numFmtId="0" fontId="28" fillId="33" borderId="0" xfId="0" applyFont="1" applyFill="1" applyBorder="1" applyAlignment="1">
      <alignment horizontal="right" vertical="top" wrapText="1"/>
    </xf>
    <xf numFmtId="0" fontId="42" fillId="33" borderId="0" xfId="0" applyFont="1" applyFill="1">
      <alignment horizontal="left" vertical="top" wrapText="1"/>
    </xf>
    <xf numFmtId="168" fontId="33" fillId="0" borderId="34" xfId="0" applyNumberFormat="1" applyFont="1" applyFill="1" applyBorder="1" applyAlignment="1">
      <alignment horizontal="center" vertical="center" wrapText="1"/>
    </xf>
    <xf numFmtId="167" fontId="29" fillId="0" borderId="32" xfId="51" applyNumberFormat="1" applyFont="1" applyFill="1" applyBorder="1" applyAlignment="1">
      <alignment horizontal="right" vertical="top"/>
    </xf>
    <xf numFmtId="168" fontId="26" fillId="0" borderId="0" xfId="0" applyNumberFormat="1" applyFont="1" applyFill="1" applyBorder="1" applyAlignment="1">
      <alignment horizontal="right" vertical="center" wrapText="1"/>
    </xf>
    <xf numFmtId="0" fontId="34" fillId="0" borderId="0" xfId="0" applyNumberFormat="1" applyFont="1" applyFill="1" applyAlignment="1">
      <alignment horizontal="center" vertical="center" wrapText="1"/>
    </xf>
    <xf numFmtId="0" fontId="24" fillId="33" borderId="19" xfId="0" applyFont="1" applyFill="1" applyBorder="1" applyAlignment="1">
      <alignment horizontal="left" vertical="top" wrapText="1"/>
    </xf>
    <xf numFmtId="0" fontId="33" fillId="33" borderId="32" xfId="0" applyFont="1" applyFill="1" applyBorder="1" applyAlignment="1">
      <alignment horizontal="center" vertical="center" wrapText="1"/>
    </xf>
    <xf numFmtId="0" fontId="34" fillId="0" borderId="32" xfId="0" applyFont="1" applyBorder="1" applyAlignment="1">
      <alignment horizontal="left" vertical="top" wrapText="1"/>
    </xf>
    <xf numFmtId="0" fontId="24" fillId="33" borderId="0" xfId="0" applyFont="1" applyFill="1" applyBorder="1" applyAlignment="1">
      <alignment horizontal="left" vertical="top" wrapText="1"/>
    </xf>
    <xf numFmtId="0" fontId="24" fillId="0" borderId="0" xfId="0" applyNumberFormat="1" applyFont="1" applyFill="1" applyBorder="1" applyAlignment="1">
      <alignment horizontal="right" wrapText="1"/>
    </xf>
    <xf numFmtId="167" fontId="34" fillId="0" borderId="32" xfId="51" applyNumberFormat="1" applyFont="1" applyFill="1" applyBorder="1" applyAlignment="1">
      <alignment horizontal="right" vertical="top"/>
    </xf>
    <xf numFmtId="167" fontId="34" fillId="0" borderId="21" xfId="51" applyNumberFormat="1" applyFont="1" applyFill="1" applyBorder="1" applyAlignment="1">
      <alignment horizontal="right" vertical="top"/>
    </xf>
    <xf numFmtId="0" fontId="24" fillId="33" borderId="12" xfId="0" applyFont="1" applyFill="1" applyBorder="1" applyAlignment="1">
      <alignment horizontal="left" vertical="top" wrapText="1"/>
    </xf>
    <xf numFmtId="49" fontId="34" fillId="33" borderId="32" xfId="0" applyNumberFormat="1" applyFont="1" applyFill="1" applyBorder="1" applyAlignment="1">
      <alignment horizontal="left" vertical="top" wrapText="1"/>
    </xf>
    <xf numFmtId="167" fontId="42" fillId="33" borderId="32" xfId="51" applyNumberFormat="1" applyFont="1" applyFill="1" applyBorder="1" applyAlignment="1">
      <alignment horizontal="right" vertical="top"/>
    </xf>
    <xf numFmtId="0" fontId="29" fillId="33" borderId="32" xfId="0" applyFont="1" applyFill="1" applyBorder="1">
      <alignment horizontal="left" vertical="top" wrapText="1"/>
    </xf>
    <xf numFmtId="0" fontId="29" fillId="33" borderId="0" xfId="0" applyFont="1" applyFill="1">
      <alignment horizontal="left" vertical="top" wrapText="1"/>
    </xf>
    <xf numFmtId="0" fontId="24" fillId="0" borderId="18" xfId="0" applyFont="1" applyBorder="1" applyAlignment="1">
      <alignment horizontal="left" vertical="top" wrapText="1"/>
    </xf>
    <xf numFmtId="0" fontId="34" fillId="33" borderId="23" xfId="0" applyFont="1" applyFill="1" applyBorder="1" applyAlignment="1">
      <alignment horizontal="left" vertical="top" wrapText="1"/>
    </xf>
    <xf numFmtId="0" fontId="24" fillId="33" borderId="33" xfId="0" applyFont="1" applyFill="1" applyBorder="1" applyAlignment="1">
      <alignment horizontal="left" vertical="top" wrapText="1"/>
    </xf>
    <xf numFmtId="0" fontId="24" fillId="33" borderId="26" xfId="0" applyFont="1" applyFill="1" applyBorder="1" applyAlignment="1">
      <alignment horizontal="right" vertical="top" wrapText="1"/>
    </xf>
    <xf numFmtId="0" fontId="39" fillId="33" borderId="32" xfId="0" applyFont="1" applyFill="1" applyBorder="1" applyAlignment="1">
      <alignment horizontal="center" vertical="center" wrapText="1"/>
    </xf>
    <xf numFmtId="0" fontId="33" fillId="0" borderId="32" xfId="0" applyFont="1" applyBorder="1" applyAlignment="1">
      <alignment horizontal="center" vertical="center" wrapText="1"/>
    </xf>
    <xf numFmtId="0" fontId="40" fillId="33" borderId="32" xfId="0" applyFont="1" applyFill="1" applyBorder="1" applyAlignment="1">
      <alignment horizontal="left" vertical="center" wrapText="1"/>
    </xf>
    <xf numFmtId="0" fontId="32" fillId="33" borderId="32" xfId="0" applyFont="1" applyFill="1" applyBorder="1" applyAlignment="1">
      <alignment horizontal="left" vertical="top" wrapText="1"/>
    </xf>
    <xf numFmtId="0" fontId="41" fillId="33" borderId="32" xfId="0" applyFont="1" applyFill="1" applyBorder="1" applyAlignment="1">
      <alignment horizontal="left" vertical="top" wrapText="1"/>
    </xf>
    <xf numFmtId="0" fontId="42" fillId="33" borderId="36" xfId="0" applyFont="1" applyFill="1" applyBorder="1" applyAlignment="1">
      <alignment horizontal="center" vertical="top" wrapText="1"/>
    </xf>
    <xf numFmtId="0" fontId="42" fillId="33" borderId="35" xfId="0" applyFont="1" applyFill="1" applyBorder="1" applyAlignment="1">
      <alignment horizontal="left" vertical="top" wrapText="1"/>
    </xf>
    <xf numFmtId="0" fontId="42" fillId="33" borderId="0" xfId="0" applyFont="1" applyFill="1" applyBorder="1" applyAlignment="1">
      <alignment horizontal="left" vertical="top" wrapText="1"/>
    </xf>
    <xf numFmtId="167" fontId="42" fillId="0" borderId="0" xfId="51" applyNumberFormat="1" applyFont="1" applyBorder="1" applyAlignment="1">
      <alignment horizontal="right" vertical="top"/>
    </xf>
    <xf numFmtId="0" fontId="42" fillId="33" borderId="0" xfId="0" applyFont="1" applyFill="1" applyBorder="1">
      <alignment horizontal="left" vertical="top" wrapText="1"/>
    </xf>
    <xf numFmtId="0" fontId="46" fillId="33" borderId="32" xfId="0" applyFont="1" applyFill="1" applyBorder="1" applyAlignment="1">
      <alignment horizontal="left" vertical="top" wrapText="1"/>
    </xf>
    <xf numFmtId="0" fontId="36" fillId="33" borderId="0" xfId="0" applyFont="1" applyFill="1" applyBorder="1" applyAlignment="1">
      <alignment vertical="top"/>
    </xf>
    <xf numFmtId="0" fontId="24" fillId="34" borderId="0" xfId="0" applyFont="1" applyFill="1" applyAlignment="1"/>
    <xf numFmtId="0" fontId="29" fillId="34" borderId="32" xfId="0" applyFont="1" applyFill="1" applyBorder="1" applyAlignment="1">
      <alignment horizontal="right" vertical="top" wrapText="1"/>
    </xf>
    <xf numFmtId="0" fontId="29" fillId="34" borderId="32" xfId="0" applyFont="1" applyFill="1" applyBorder="1">
      <alignment horizontal="left" vertical="top" wrapText="1"/>
    </xf>
    <xf numFmtId="0" fontId="44" fillId="34" borderId="32" xfId="0" applyFont="1" applyFill="1" applyBorder="1" applyAlignment="1">
      <alignment horizontal="left" vertical="top" wrapText="1"/>
    </xf>
    <xf numFmtId="0" fontId="29" fillId="34" borderId="32" xfId="44" applyFont="1" applyFill="1" applyBorder="1" applyAlignment="1">
      <alignment horizontal="left" vertical="top" wrapText="1"/>
    </xf>
    <xf numFmtId="168" fontId="29" fillId="34" borderId="32" xfId="0" applyNumberFormat="1" applyFont="1" applyFill="1" applyBorder="1" applyAlignment="1">
      <alignment horizontal="right" vertical="top" wrapText="1"/>
    </xf>
    <xf numFmtId="167" fontId="29" fillId="34" borderId="32" xfId="51" applyNumberFormat="1" applyFont="1" applyFill="1" applyBorder="1" applyAlignment="1">
      <alignment horizontal="right" vertical="top"/>
    </xf>
    <xf numFmtId="167" fontId="30" fillId="34" borderId="32" xfId="58" applyNumberFormat="1" applyFont="1" applyFill="1" applyBorder="1" applyAlignment="1">
      <alignment horizontal="right" vertical="top"/>
    </xf>
    <xf numFmtId="0" fontId="41" fillId="0" borderId="32" xfId="0" applyFont="1" applyBorder="1" applyAlignment="1">
      <alignment horizontal="left" vertical="top" wrapText="1"/>
    </xf>
    <xf numFmtId="0" fontId="37" fillId="33" borderId="32" xfId="0" applyFont="1" applyFill="1" applyBorder="1" applyAlignment="1">
      <alignment horizontal="center" vertical="center" wrapText="1"/>
    </xf>
    <xf numFmtId="0" fontId="33" fillId="33" borderId="32" xfId="0" applyFont="1" applyFill="1" applyBorder="1" applyAlignment="1">
      <alignment horizontal="left" vertical="center" wrapText="1"/>
    </xf>
    <xf numFmtId="0" fontId="0" fillId="0" borderId="19" xfId="0" applyBorder="1">
      <alignment horizontal="left" vertical="top" wrapText="1"/>
    </xf>
    <xf numFmtId="0" fontId="31" fillId="33" borderId="19" xfId="0" applyFont="1" applyFill="1" applyBorder="1" applyAlignment="1">
      <alignment horizontal="center" vertical="center" wrapText="1"/>
    </xf>
    <xf numFmtId="0" fontId="35" fillId="33" borderId="19" xfId="0" applyFont="1" applyFill="1" applyBorder="1">
      <alignment horizontal="left" vertical="top" wrapText="1"/>
    </xf>
    <xf numFmtId="0" fontId="35" fillId="0" borderId="19" xfId="0" applyFont="1" applyBorder="1">
      <alignment horizontal="left" vertical="top" wrapText="1"/>
    </xf>
    <xf numFmtId="0" fontId="0" fillId="0" borderId="32" xfId="0" applyBorder="1">
      <alignment horizontal="left" vertical="top" wrapText="1"/>
    </xf>
    <xf numFmtId="0" fontId="26" fillId="33" borderId="32" xfId="0" applyFont="1" applyFill="1" applyBorder="1" applyAlignment="1">
      <alignment horizontal="left" vertical="center" wrapText="1"/>
    </xf>
    <xf numFmtId="0" fontId="35" fillId="0" borderId="32" xfId="0" applyFont="1" applyBorder="1">
      <alignment horizontal="left" vertical="top" wrapText="1"/>
    </xf>
    <xf numFmtId="0" fontId="33" fillId="0" borderId="19" xfId="0" applyFont="1" applyFill="1" applyBorder="1" applyAlignment="1">
      <alignment horizontal="left" vertical="center" wrapText="1"/>
    </xf>
    <xf numFmtId="0" fontId="33" fillId="33" borderId="19" xfId="0" applyFont="1" applyFill="1" applyBorder="1" applyAlignment="1">
      <alignment horizontal="center" vertical="center" wrapText="1"/>
    </xf>
    <xf numFmtId="0" fontId="42" fillId="33" borderId="32" xfId="0" applyFont="1" applyFill="1" applyBorder="1" applyAlignment="1">
      <alignment horizontal="center" vertical="top" wrapText="1"/>
    </xf>
    <xf numFmtId="0" fontId="42" fillId="33" borderId="32" xfId="0" applyFont="1" applyFill="1" applyBorder="1" applyAlignment="1">
      <alignment horizontal="left" vertical="top" wrapText="1"/>
    </xf>
    <xf numFmtId="168" fontId="31" fillId="0" borderId="32" xfId="0" applyNumberFormat="1" applyFont="1" applyBorder="1" applyAlignment="1">
      <alignment horizontal="center" vertical="center" wrapText="1"/>
    </xf>
    <xf numFmtId="0" fontId="31" fillId="0" borderId="32" xfId="0" applyFont="1" applyBorder="1" applyAlignment="1">
      <alignment horizontal="center" vertical="center" wrapText="1"/>
    </xf>
    <xf numFmtId="167" fontId="34" fillId="0" borderId="32" xfId="51" applyNumberFormat="1" applyFont="1" applyFill="1" applyBorder="1" applyAlignment="1">
      <alignment horizontal="center" vertical="top"/>
    </xf>
    <xf numFmtId="0" fontId="33" fillId="34" borderId="32" xfId="0" applyFont="1" applyFill="1" applyBorder="1" applyAlignment="1">
      <alignment horizontal="center" vertical="center" wrapText="1"/>
    </xf>
    <xf numFmtId="169" fontId="31" fillId="34" borderId="32" xfId="0" applyNumberFormat="1" applyFont="1" applyFill="1" applyBorder="1" applyAlignment="1">
      <alignment horizontal="center" vertical="center" wrapText="1"/>
    </xf>
    <xf numFmtId="0" fontId="33" fillId="34" borderId="0" xfId="0" applyFont="1" applyFill="1" applyAlignment="1">
      <alignment vertical="center" wrapText="1"/>
    </xf>
    <xf numFmtId="0" fontId="24" fillId="34" borderId="32" xfId="0" applyFont="1" applyFill="1" applyBorder="1" applyAlignment="1"/>
    <xf numFmtId="165" fontId="24" fillId="34" borderId="32" xfId="0" applyNumberFormat="1" applyFont="1" applyFill="1" applyBorder="1" applyAlignment="1"/>
    <xf numFmtId="0" fontId="31" fillId="0" borderId="32" xfId="0" applyFont="1" applyBorder="1" applyAlignment="1">
      <alignment vertical="center" wrapText="1"/>
    </xf>
    <xf numFmtId="170" fontId="24" fillId="34" borderId="0" xfId="50" applyNumberFormat="1" applyFont="1" applyFill="1" applyBorder="1" applyAlignment="1">
      <alignment horizontal="left" vertical="center" wrapText="1"/>
    </xf>
    <xf numFmtId="171" fontId="34" fillId="34" borderId="0" xfId="43" applyNumberFormat="1" applyFont="1" applyFill="1" applyBorder="1" applyAlignment="1">
      <alignment horizontal="right" vertical="center"/>
    </xf>
    <xf numFmtId="0" fontId="24" fillId="34" borderId="0" xfId="49" applyFont="1" applyFill="1" applyAlignment="1">
      <alignment vertical="center"/>
    </xf>
    <xf numFmtId="0" fontId="24" fillId="34" borderId="0" xfId="49" applyFont="1" applyFill="1" applyBorder="1" applyAlignment="1">
      <alignment horizontal="left" vertical="center"/>
    </xf>
    <xf numFmtId="0" fontId="34" fillId="34" borderId="0" xfId="0" applyFont="1" applyFill="1" applyBorder="1" applyAlignment="1">
      <alignment horizontal="right"/>
    </xf>
    <xf numFmtId="0" fontId="34" fillId="34" borderId="0" xfId="45" applyFont="1" applyFill="1" applyAlignment="1">
      <alignment horizontal="right" vertical="center"/>
    </xf>
    <xf numFmtId="0" fontId="26" fillId="34" borderId="0" xfId="0" applyFont="1" applyFill="1" applyAlignment="1">
      <alignment horizontal="left" vertical="top" wrapText="1"/>
    </xf>
    <xf numFmtId="2" fontId="28" fillId="34" borderId="0" xfId="0" applyNumberFormat="1" applyFont="1" applyFill="1" applyAlignment="1">
      <alignment horizontal="right" vertical="center" wrapText="1"/>
    </xf>
    <xf numFmtId="0" fontId="26" fillId="34" borderId="0" xfId="0" applyFont="1" applyFill="1" applyBorder="1" applyAlignment="1">
      <alignment horizontal="left" vertical="top" wrapText="1"/>
    </xf>
    <xf numFmtId="0" fontId="28" fillId="34" borderId="0" xfId="0" applyFont="1" applyFill="1" applyBorder="1" applyAlignment="1">
      <alignment horizontal="right" vertical="top" wrapText="1"/>
    </xf>
    <xf numFmtId="0" fontId="32" fillId="34" borderId="32" xfId="0" applyFont="1" applyFill="1" applyBorder="1" applyAlignment="1">
      <alignment horizontal="left" vertical="top" wrapText="1"/>
    </xf>
    <xf numFmtId="0" fontId="42" fillId="34" borderId="0" xfId="0" applyFont="1" applyFill="1">
      <alignment horizontal="left" vertical="top" wrapText="1"/>
    </xf>
    <xf numFmtId="0" fontId="41" fillId="34" borderId="32" xfId="0" applyFont="1" applyFill="1" applyBorder="1" applyAlignment="1">
      <alignment horizontal="left" vertical="top" wrapText="1"/>
    </xf>
    <xf numFmtId="0" fontId="42" fillId="34" borderId="0" xfId="0" applyFont="1" applyFill="1" applyBorder="1" applyAlignment="1">
      <alignment horizontal="left" vertical="top" wrapText="1"/>
    </xf>
    <xf numFmtId="167" fontId="42" fillId="34" borderId="0" xfId="51" applyNumberFormat="1" applyFont="1" applyFill="1" applyBorder="1" applyAlignment="1">
      <alignment horizontal="right" vertical="top"/>
    </xf>
    <xf numFmtId="0" fontId="42" fillId="34" borderId="0" xfId="0" applyFont="1" applyFill="1" applyBorder="1">
      <alignment horizontal="left" vertical="top" wrapText="1"/>
    </xf>
    <xf numFmtId="0" fontId="42" fillId="34" borderId="32" xfId="0" applyFont="1" applyFill="1" applyBorder="1" applyAlignment="1">
      <alignment horizontal="left" vertical="top" wrapText="1"/>
    </xf>
    <xf numFmtId="0" fontId="46" fillId="34" borderId="32" xfId="0" applyFont="1" applyFill="1" applyBorder="1" applyAlignment="1">
      <alignment horizontal="left" vertical="top" wrapText="1"/>
    </xf>
    <xf numFmtId="0" fontId="42" fillId="34" borderId="36" xfId="0" applyFont="1" applyFill="1" applyBorder="1" applyAlignment="1">
      <alignment horizontal="center" vertical="top" wrapText="1"/>
    </xf>
    <xf numFmtId="0" fontId="42" fillId="34" borderId="35" xfId="0" applyFont="1" applyFill="1" applyBorder="1" applyAlignment="1">
      <alignment horizontal="left" vertical="top" wrapText="1"/>
    </xf>
    <xf numFmtId="0" fontId="42" fillId="34" borderId="32" xfId="0" applyFont="1" applyFill="1" applyBorder="1" applyAlignment="1">
      <alignment horizontal="center" vertical="top" wrapText="1"/>
    </xf>
    <xf numFmtId="167" fontId="42" fillId="34" borderId="32" xfId="51" applyNumberFormat="1" applyFont="1" applyFill="1" applyBorder="1" applyAlignment="1">
      <alignment horizontal="right" vertical="top"/>
    </xf>
    <xf numFmtId="0" fontId="0" fillId="34" borderId="0" xfId="0" applyFont="1" applyFill="1" applyBorder="1" applyAlignment="1">
      <alignment horizontal="left" vertical="top" wrapText="1"/>
    </xf>
    <xf numFmtId="167" fontId="18" fillId="34" borderId="0" xfId="51" applyNumberFormat="1" applyFont="1" applyFill="1" applyBorder="1" applyAlignment="1">
      <alignment horizontal="right" vertical="top"/>
    </xf>
    <xf numFmtId="0" fontId="0" fillId="34" borderId="0" xfId="0" applyFill="1" applyBorder="1">
      <alignment horizontal="left" vertical="top" wrapText="1"/>
    </xf>
    <xf numFmtId="0" fontId="26" fillId="34" borderId="32" xfId="0" applyFont="1" applyFill="1" applyBorder="1" applyAlignment="1">
      <alignment horizontal="left" vertical="center" wrapText="1"/>
    </xf>
    <xf numFmtId="168" fontId="31" fillId="34" borderId="32" xfId="0" applyNumberFormat="1" applyFont="1" applyFill="1" applyBorder="1" applyAlignment="1">
      <alignment horizontal="center" vertical="center" wrapText="1"/>
    </xf>
    <xf numFmtId="0" fontId="47" fillId="34" borderId="32" xfId="0" applyFont="1" applyFill="1" applyBorder="1">
      <alignment horizontal="left" vertical="top" wrapText="1"/>
    </xf>
    <xf numFmtId="167" fontId="24" fillId="34" borderId="32" xfId="51" applyNumberFormat="1" applyFont="1" applyFill="1" applyBorder="1" applyAlignment="1">
      <alignment horizontal="center" vertical="center"/>
    </xf>
    <xf numFmtId="0" fontId="48" fillId="0" borderId="0" xfId="0" applyFont="1" applyFill="1">
      <alignment horizontal="left" vertical="top" wrapText="1"/>
    </xf>
    <xf numFmtId="0" fontId="31" fillId="0" borderId="0" xfId="46" applyFont="1" applyFill="1" applyAlignment="1">
      <alignment vertical="center"/>
    </xf>
    <xf numFmtId="0" fontId="31" fillId="0" borderId="0" xfId="47" applyFont="1" applyFill="1" applyAlignment="1">
      <alignment horizontal="right" vertical="center"/>
    </xf>
    <xf numFmtId="0" fontId="31" fillId="0" borderId="0" xfId="47" applyFont="1" applyFill="1" applyAlignment="1">
      <alignment horizontal="center" vertical="center"/>
    </xf>
    <xf numFmtId="0" fontId="49" fillId="0" borderId="0" xfId="46" applyFont="1" applyFill="1" applyAlignment="1">
      <alignment vertical="center"/>
    </xf>
    <xf numFmtId="0" fontId="49" fillId="0" borderId="0" xfId="46" applyFont="1" applyFill="1" applyAlignment="1">
      <alignment horizontal="center" vertical="center"/>
    </xf>
    <xf numFmtId="0" fontId="50" fillId="0" borderId="0" xfId="46" applyFont="1" applyFill="1" applyAlignment="1">
      <alignment vertical="center"/>
    </xf>
    <xf numFmtId="0" fontId="51" fillId="0" borderId="0" xfId="46" applyFont="1" applyFill="1" applyAlignment="1">
      <alignment vertical="center"/>
    </xf>
    <xf numFmtId="0" fontId="31" fillId="0" borderId="12" xfId="47" applyFont="1" applyFill="1" applyBorder="1" applyAlignment="1">
      <alignment vertical="center"/>
    </xf>
    <xf numFmtId="0" fontId="31" fillId="0" borderId="34" xfId="47" applyFont="1" applyFill="1" applyBorder="1" applyAlignment="1">
      <alignment horizontal="center" vertical="center"/>
    </xf>
    <xf numFmtId="0" fontId="31" fillId="0" borderId="34" xfId="47" applyFont="1" applyFill="1" applyBorder="1" applyAlignment="1">
      <alignment horizontal="center" vertical="center" wrapText="1"/>
    </xf>
    <xf numFmtId="168" fontId="33" fillId="0" borderId="32" xfId="47" applyNumberFormat="1" applyFont="1" applyFill="1" applyBorder="1" applyAlignment="1">
      <alignment horizontal="center" vertical="center"/>
    </xf>
    <xf numFmtId="0" fontId="52" fillId="0" borderId="0" xfId="46" applyFont="1" applyFill="1" applyAlignment="1">
      <alignment vertical="center"/>
    </xf>
    <xf numFmtId="0" fontId="33" fillId="0" borderId="31" xfId="47" applyFont="1" applyFill="1" applyBorder="1" applyAlignment="1">
      <alignment horizontal="left" vertical="center" wrapText="1"/>
    </xf>
    <xf numFmtId="0" fontId="31" fillId="0" borderId="16" xfId="47" applyFont="1" applyFill="1" applyBorder="1" applyAlignment="1">
      <alignment horizontal="left" vertical="center" wrapText="1"/>
    </xf>
    <xf numFmtId="0" fontId="24" fillId="0" borderId="16" xfId="0" applyFont="1" applyFill="1" applyBorder="1" applyAlignment="1">
      <alignment vertical="center" wrapText="1"/>
    </xf>
    <xf numFmtId="0" fontId="53" fillId="0" borderId="31" xfId="47" applyFont="1" applyFill="1" applyBorder="1" applyAlignment="1">
      <alignment horizontal="left" vertical="center" wrapText="1"/>
    </xf>
    <xf numFmtId="0" fontId="24" fillId="0" borderId="17" xfId="47" applyFont="1" applyFill="1" applyBorder="1" applyAlignment="1">
      <alignment horizontal="left" vertical="center"/>
    </xf>
    <xf numFmtId="0" fontId="34" fillId="0" borderId="17" xfId="52" applyFont="1" applyFill="1" applyBorder="1" applyAlignment="1"/>
    <xf numFmtId="0" fontId="55" fillId="0" borderId="16" xfId="52" applyFont="1" applyFill="1" applyBorder="1" applyAlignment="1"/>
    <xf numFmtId="0" fontId="56" fillId="0" borderId="31" xfId="47" applyFont="1" applyFill="1" applyBorder="1" applyAlignment="1">
      <alignment horizontal="left" vertical="center"/>
    </xf>
    <xf numFmtId="0" fontId="56" fillId="0" borderId="32" xfId="47" applyFont="1" applyFill="1" applyBorder="1" applyAlignment="1">
      <alignment horizontal="center" vertical="center"/>
    </xf>
    <xf numFmtId="168" fontId="34" fillId="0" borderId="32" xfId="47" applyNumberFormat="1" applyFont="1" applyFill="1" applyBorder="1" applyAlignment="1">
      <alignment horizontal="center" vertical="center"/>
    </xf>
    <xf numFmtId="0" fontId="56" fillId="0" borderId="0" xfId="46" applyFont="1" applyFill="1" applyAlignment="1">
      <alignment vertical="center"/>
    </xf>
    <xf numFmtId="49" fontId="24" fillId="0" borderId="33" xfId="0" applyNumberFormat="1" applyFont="1" applyFill="1" applyBorder="1" applyAlignment="1">
      <alignment horizontal="left" vertical="center"/>
    </xf>
    <xf numFmtId="0" fontId="24" fillId="0" borderId="19" xfId="0" applyFont="1" applyFill="1" applyBorder="1" applyAlignment="1">
      <alignment vertical="center" wrapText="1"/>
    </xf>
    <xf numFmtId="0" fontId="24" fillId="0" borderId="19" xfId="47" applyFont="1" applyFill="1" applyBorder="1" applyAlignment="1">
      <alignment horizontal="center" vertical="center"/>
    </xf>
    <xf numFmtId="0" fontId="24" fillId="0" borderId="32" xfId="47" applyFont="1" applyFill="1" applyBorder="1" applyAlignment="1">
      <alignment horizontal="center" vertical="center" wrapText="1"/>
    </xf>
    <xf numFmtId="0" fontId="56" fillId="0" borderId="19" xfId="47" applyFont="1" applyFill="1" applyBorder="1" applyAlignment="1">
      <alignment horizontal="center" vertical="center"/>
    </xf>
    <xf numFmtId="37" fontId="56" fillId="0" borderId="21" xfId="47" applyNumberFormat="1" applyFont="1" applyFill="1" applyBorder="1" applyAlignment="1">
      <alignment horizontal="center" vertical="center"/>
    </xf>
    <xf numFmtId="168" fontId="24" fillId="0" borderId="32" xfId="47" applyNumberFormat="1" applyFont="1" applyFill="1" applyBorder="1" applyAlignment="1">
      <alignment horizontal="center" vertical="center"/>
    </xf>
    <xf numFmtId="0" fontId="34" fillId="0" borderId="19" xfId="0" applyFont="1" applyFill="1" applyBorder="1" applyAlignment="1">
      <alignment vertical="center" wrapText="1"/>
    </xf>
    <xf numFmtId="0" fontId="56" fillId="0" borderId="16" xfId="47" applyFont="1" applyFill="1" applyBorder="1" applyAlignment="1">
      <alignment horizontal="center" vertical="center"/>
    </xf>
    <xf numFmtId="0" fontId="56" fillId="0" borderId="16" xfId="47" applyFont="1" applyFill="1" applyBorder="1" applyAlignment="1">
      <alignment horizontal="center" vertical="center" wrapText="1"/>
    </xf>
    <xf numFmtId="37" fontId="56" fillId="0" borderId="16" xfId="47" applyNumberFormat="1" applyFont="1" applyFill="1" applyBorder="1" applyAlignment="1">
      <alignment horizontal="center" vertical="center"/>
    </xf>
    <xf numFmtId="0" fontId="56" fillId="0" borderId="33" xfId="47" applyFont="1" applyFill="1" applyBorder="1" applyAlignment="1">
      <alignment horizontal="center" vertical="center"/>
    </xf>
    <xf numFmtId="168" fontId="24" fillId="0" borderId="19" xfId="47" applyNumberFormat="1" applyFont="1" applyFill="1" applyBorder="1" applyAlignment="1">
      <alignment horizontal="center" vertical="center"/>
    </xf>
    <xf numFmtId="0" fontId="54" fillId="0" borderId="32" xfId="47" applyFont="1" applyFill="1" applyBorder="1" applyAlignment="1">
      <alignment horizontal="left" vertical="center"/>
    </xf>
    <xf numFmtId="0" fontId="34" fillId="0" borderId="32" xfId="0" applyFont="1" applyFill="1" applyBorder="1" applyAlignment="1">
      <alignment horizontal="left" vertical="center" wrapText="1"/>
    </xf>
    <xf numFmtId="0" fontId="56" fillId="0" borderId="32" xfId="47" applyFont="1" applyFill="1" applyBorder="1" applyAlignment="1">
      <alignment horizontal="center" vertical="center" wrapText="1"/>
    </xf>
    <xf numFmtId="169" fontId="56" fillId="0" borderId="32" xfId="47" applyNumberFormat="1" applyFont="1" applyFill="1" applyBorder="1" applyAlignment="1">
      <alignment horizontal="center" vertical="center"/>
    </xf>
    <xf numFmtId="0" fontId="51" fillId="0" borderId="32" xfId="46" applyFont="1" applyFill="1" applyBorder="1" applyAlignment="1">
      <alignment horizontal="center" vertical="center"/>
    </xf>
    <xf numFmtId="169" fontId="34" fillId="0" borderId="32" xfId="48" applyNumberFormat="1" applyFont="1" applyFill="1" applyBorder="1" applyAlignment="1">
      <alignment horizontal="center" vertical="center" wrapText="1"/>
    </xf>
    <xf numFmtId="0" fontId="24" fillId="0" borderId="34" xfId="47" applyFont="1" applyFill="1" applyBorder="1" applyAlignment="1">
      <alignment horizontal="center" vertical="center"/>
    </xf>
    <xf numFmtId="0" fontId="24" fillId="0" borderId="34" xfId="47" applyFont="1" applyFill="1" applyBorder="1" applyAlignment="1">
      <alignment horizontal="center" vertical="center" wrapText="1"/>
    </xf>
    <xf numFmtId="3" fontId="24" fillId="0" borderId="32" xfId="47" applyNumberFormat="1" applyFont="1" applyFill="1" applyBorder="1" applyAlignment="1">
      <alignment horizontal="center" vertical="center"/>
    </xf>
    <xf numFmtId="169" fontId="24" fillId="0" borderId="33" xfId="48" applyNumberFormat="1" applyFont="1" applyFill="1" applyBorder="1" applyAlignment="1">
      <alignment horizontal="center" vertical="center" wrapText="1"/>
    </xf>
    <xf numFmtId="0" fontId="57" fillId="0" borderId="32" xfId="0" applyFont="1" applyBorder="1" applyAlignment="1">
      <alignment horizontal="left" vertical="center" wrapText="1"/>
    </xf>
    <xf numFmtId="3" fontId="24" fillId="0" borderId="34" xfId="47" applyNumberFormat="1" applyFont="1" applyFill="1" applyBorder="1" applyAlignment="1">
      <alignment horizontal="center" vertical="center"/>
    </xf>
    <xf numFmtId="0" fontId="24" fillId="0" borderId="18" xfId="47" applyFont="1" applyFill="1" applyBorder="1" applyAlignment="1">
      <alignment horizontal="center" vertical="center"/>
    </xf>
    <xf numFmtId="169" fontId="24" fillId="0" borderId="32" xfId="48" applyNumberFormat="1" applyFont="1" applyFill="1" applyBorder="1" applyAlignment="1">
      <alignment horizontal="center" vertical="center" wrapText="1"/>
    </xf>
    <xf numFmtId="0" fontId="48" fillId="0" borderId="0" xfId="0" applyNumberFormat="1" applyFont="1" applyFill="1" applyBorder="1" applyAlignment="1" applyProtection="1">
      <alignment horizontal="left" vertical="top" wrapText="1"/>
    </xf>
    <xf numFmtId="168" fontId="31" fillId="0" borderId="32" xfId="47" applyNumberFormat="1" applyFont="1" applyFill="1" applyBorder="1" applyAlignment="1">
      <alignment horizontal="center" vertical="center"/>
    </xf>
    <xf numFmtId="167" fontId="29" fillId="34" borderId="32" xfId="51" applyNumberFormat="1" applyFont="1" applyFill="1" applyBorder="1" applyAlignment="1">
      <alignment horizontal="center" vertical="top"/>
    </xf>
    <xf numFmtId="0" fontId="28" fillId="0" borderId="0" xfId="45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 wrapText="1"/>
    </xf>
    <xf numFmtId="168" fontId="26" fillId="0" borderId="0" xfId="0" applyNumberFormat="1" applyFont="1" applyFill="1" applyBorder="1" applyAlignment="1">
      <alignment horizontal="right" vertical="center" wrapText="1"/>
    </xf>
    <xf numFmtId="49" fontId="27" fillId="0" borderId="17" xfId="0" applyNumberFormat="1" applyFont="1" applyFill="1" applyBorder="1" applyAlignment="1">
      <alignment horizontal="center" vertical="center" wrapText="1"/>
    </xf>
    <xf numFmtId="49" fontId="27" fillId="0" borderId="33" xfId="0" applyNumberFormat="1" applyFont="1" applyFill="1" applyBorder="1" applyAlignment="1">
      <alignment horizontal="center" vertical="center" wrapText="1"/>
    </xf>
    <xf numFmtId="49" fontId="27" fillId="0" borderId="18" xfId="0" applyNumberFormat="1" applyFont="1" applyFill="1" applyBorder="1" applyAlignment="1">
      <alignment horizontal="center" vertical="center" wrapText="1"/>
    </xf>
    <xf numFmtId="49" fontId="27" fillId="0" borderId="28" xfId="0" applyNumberFormat="1" applyFont="1" applyFill="1" applyBorder="1" applyAlignment="1">
      <alignment horizontal="center" vertical="center" wrapText="1"/>
    </xf>
    <xf numFmtId="0" fontId="27" fillId="0" borderId="19" xfId="0" applyNumberFormat="1" applyFont="1" applyFill="1" applyBorder="1" applyAlignment="1">
      <alignment horizontal="center" vertical="center" wrapText="1"/>
    </xf>
    <xf numFmtId="0" fontId="27" fillId="0" borderId="35" xfId="0" applyNumberFormat="1" applyFont="1" applyFill="1" applyBorder="1" applyAlignment="1">
      <alignment horizontal="center" vertical="center" wrapText="1"/>
    </xf>
    <xf numFmtId="0" fontId="27" fillId="0" borderId="34" xfId="0" applyNumberFormat="1" applyFont="1" applyFill="1" applyBorder="1" applyAlignment="1">
      <alignment horizontal="center" vertical="center" wrapText="1"/>
    </xf>
    <xf numFmtId="168" fontId="28" fillId="0" borderId="15" xfId="0" applyNumberFormat="1" applyFont="1" applyFill="1" applyBorder="1" applyAlignment="1">
      <alignment horizontal="center" vertical="center" wrapText="1"/>
    </xf>
    <xf numFmtId="168" fontId="28" fillId="0" borderId="31" xfId="0" applyNumberFormat="1" applyFont="1" applyFill="1" applyBorder="1" applyAlignment="1">
      <alignment horizontal="center" vertical="center" wrapText="1"/>
    </xf>
    <xf numFmtId="168" fontId="28" fillId="0" borderId="21" xfId="0" applyNumberFormat="1" applyFont="1" applyFill="1" applyBorder="1" applyAlignment="1">
      <alignment horizontal="center" vertical="center" wrapText="1"/>
    </xf>
    <xf numFmtId="168" fontId="27" fillId="0" borderId="33" xfId="0" applyNumberFormat="1" applyFont="1" applyFill="1" applyBorder="1" applyAlignment="1">
      <alignment horizontal="center" vertical="center" wrapText="1"/>
    </xf>
    <xf numFmtId="168" fontId="27" fillId="0" borderId="28" xfId="0" applyNumberFormat="1" applyFont="1" applyFill="1" applyBorder="1" applyAlignment="1">
      <alignment horizontal="center" vertical="center" wrapText="1"/>
    </xf>
    <xf numFmtId="168" fontId="27" fillId="0" borderId="15" xfId="0" applyNumberFormat="1" applyFont="1" applyFill="1" applyBorder="1" applyAlignment="1">
      <alignment horizontal="center" vertical="center" wrapText="1"/>
    </xf>
    <xf numFmtId="168" fontId="27" fillId="0" borderId="31" xfId="0" applyNumberFormat="1" applyFont="1" applyFill="1" applyBorder="1" applyAlignment="1">
      <alignment horizontal="center" vertical="center" wrapText="1"/>
    </xf>
    <xf numFmtId="168" fontId="27" fillId="0" borderId="21" xfId="0" applyNumberFormat="1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top" wrapText="1"/>
    </xf>
    <xf numFmtId="0" fontId="24" fillId="0" borderId="32" xfId="0" applyFont="1" applyBorder="1" applyAlignment="1">
      <alignment horizontal="center" vertical="center" wrapText="1"/>
    </xf>
    <xf numFmtId="0" fontId="34" fillId="33" borderId="0" xfId="45" applyFont="1" applyFill="1" applyAlignment="1">
      <alignment horizontal="right" vertical="center"/>
    </xf>
    <xf numFmtId="0" fontId="33" fillId="33" borderId="0" xfId="0" applyNumberFormat="1" applyFont="1" applyFill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top" wrapText="1"/>
    </xf>
    <xf numFmtId="0" fontId="24" fillId="0" borderId="31" xfId="0" applyFont="1" applyBorder="1" applyAlignment="1">
      <alignment horizontal="center" vertical="top" wrapText="1"/>
    </xf>
    <xf numFmtId="0" fontId="24" fillId="0" borderId="21" xfId="0" applyFont="1" applyBorder="1" applyAlignment="1">
      <alignment horizontal="center" vertical="top" wrapText="1"/>
    </xf>
    <xf numFmtId="0" fontId="28" fillId="33" borderId="0" xfId="45" applyFont="1" applyFill="1" applyAlignment="1">
      <alignment horizontal="right" vertical="center"/>
    </xf>
    <xf numFmtId="0" fontId="34" fillId="33" borderId="0" xfId="0" applyNumberFormat="1" applyFont="1" applyFill="1" applyBorder="1" applyAlignment="1">
      <alignment horizontal="center" vertical="center" wrapText="1"/>
    </xf>
    <xf numFmtId="49" fontId="37" fillId="0" borderId="17" xfId="0" applyNumberFormat="1" applyFont="1" applyFill="1" applyBorder="1" applyAlignment="1">
      <alignment horizontal="center" vertical="center" wrapText="1"/>
    </xf>
    <xf numFmtId="49" fontId="37" fillId="0" borderId="33" xfId="0" applyNumberFormat="1" applyFont="1" applyFill="1" applyBorder="1" applyAlignment="1">
      <alignment horizontal="center" vertical="center" wrapText="1"/>
    </xf>
    <xf numFmtId="49" fontId="37" fillId="0" borderId="18" xfId="0" applyNumberFormat="1" applyFont="1" applyFill="1" applyBorder="1" applyAlignment="1">
      <alignment horizontal="center" vertical="center" wrapText="1"/>
    </xf>
    <xf numFmtId="49" fontId="37" fillId="0" borderId="28" xfId="0" applyNumberFormat="1" applyFont="1" applyFill="1" applyBorder="1" applyAlignment="1">
      <alignment horizontal="center" vertical="center" wrapText="1"/>
    </xf>
    <xf numFmtId="0" fontId="37" fillId="0" borderId="16" xfId="0" applyNumberFormat="1" applyFont="1" applyFill="1" applyBorder="1" applyAlignment="1">
      <alignment horizontal="center" vertical="center" wrapText="1"/>
    </xf>
    <xf numFmtId="0" fontId="37" fillId="0" borderId="0" xfId="0" applyNumberFormat="1" applyFont="1" applyFill="1" applyBorder="1" applyAlignment="1">
      <alignment horizontal="center" vertical="center" wrapText="1"/>
    </xf>
    <xf numFmtId="0" fontId="37" fillId="0" borderId="10" xfId="0" applyNumberFormat="1" applyFont="1" applyFill="1" applyBorder="1" applyAlignment="1">
      <alignment horizontal="center" vertical="center" wrapText="1"/>
    </xf>
    <xf numFmtId="169" fontId="45" fillId="33" borderId="32" xfId="0" applyNumberFormat="1" applyFont="1" applyFill="1" applyBorder="1" applyAlignment="1">
      <alignment horizontal="center" vertical="center" wrapText="1"/>
    </xf>
    <xf numFmtId="0" fontId="33" fillId="34" borderId="0" xfId="0" applyFont="1" applyFill="1" applyAlignment="1">
      <alignment horizontal="center" vertical="top" wrapText="1"/>
    </xf>
    <xf numFmtId="0" fontId="36" fillId="34" borderId="0" xfId="0" applyFont="1" applyFill="1" applyBorder="1" applyAlignment="1">
      <alignment horizontal="center" vertical="top"/>
    </xf>
    <xf numFmtId="0" fontId="42" fillId="34" borderId="15" xfId="0" applyFont="1" applyFill="1" applyBorder="1" applyAlignment="1">
      <alignment horizontal="left" vertical="top" wrapText="1"/>
    </xf>
    <xf numFmtId="0" fontId="42" fillId="34" borderId="21" xfId="0" applyFont="1" applyFill="1" applyBorder="1" applyAlignment="1">
      <alignment horizontal="left" vertical="top" wrapText="1"/>
    </xf>
    <xf numFmtId="0" fontId="42" fillId="34" borderId="19" xfId="0" applyFont="1" applyFill="1" applyBorder="1" applyAlignment="1">
      <alignment horizontal="left" vertical="center" wrapText="1"/>
    </xf>
    <xf numFmtId="0" fontId="42" fillId="34" borderId="34" xfId="0" applyFont="1" applyFill="1" applyBorder="1" applyAlignment="1">
      <alignment horizontal="left" vertical="center" wrapText="1"/>
    </xf>
    <xf numFmtId="0" fontId="41" fillId="34" borderId="19" xfId="0" applyFont="1" applyFill="1" applyBorder="1" applyAlignment="1">
      <alignment horizontal="left" vertical="center" wrapText="1"/>
    </xf>
    <xf numFmtId="0" fontId="41" fillId="34" borderId="34" xfId="0" applyFont="1" applyFill="1" applyBorder="1" applyAlignment="1">
      <alignment horizontal="left" vertical="center" wrapText="1"/>
    </xf>
    <xf numFmtId="0" fontId="32" fillId="34" borderId="15" xfId="0" applyFont="1" applyFill="1" applyBorder="1" applyAlignment="1">
      <alignment horizontal="left" vertical="top" wrapText="1"/>
    </xf>
    <xf numFmtId="0" fontId="32" fillId="34" borderId="31" xfId="0" applyFont="1" applyFill="1" applyBorder="1" applyAlignment="1">
      <alignment horizontal="left" vertical="top" wrapText="1"/>
    </xf>
    <xf numFmtId="0" fontId="32" fillId="34" borderId="21" xfId="0" applyFont="1" applyFill="1" applyBorder="1" applyAlignment="1">
      <alignment horizontal="left" vertical="top" wrapText="1"/>
    </xf>
    <xf numFmtId="0" fontId="41" fillId="34" borderId="15" xfId="0" applyFont="1" applyFill="1" applyBorder="1" applyAlignment="1">
      <alignment horizontal="left" vertical="top" wrapText="1"/>
    </xf>
    <xf numFmtId="0" fontId="41" fillId="34" borderId="31" xfId="0" applyFont="1" applyFill="1" applyBorder="1" applyAlignment="1">
      <alignment horizontal="left" vertical="top" wrapText="1"/>
    </xf>
    <xf numFmtId="0" fontId="41" fillId="34" borderId="21" xfId="0" applyFont="1" applyFill="1" applyBorder="1" applyAlignment="1">
      <alignment horizontal="left" vertical="top" wrapText="1"/>
    </xf>
    <xf numFmtId="0" fontId="32" fillId="34" borderId="17" xfId="0" applyFont="1" applyFill="1" applyBorder="1" applyAlignment="1">
      <alignment horizontal="left" vertical="top" wrapText="1"/>
    </xf>
    <xf numFmtId="0" fontId="32" fillId="34" borderId="16" xfId="0" applyFont="1" applyFill="1" applyBorder="1" applyAlignment="1">
      <alignment horizontal="left" vertical="top" wrapText="1"/>
    </xf>
    <xf numFmtId="0" fontId="32" fillId="34" borderId="33" xfId="0" applyFont="1" applyFill="1" applyBorder="1" applyAlignment="1">
      <alignment horizontal="left" vertical="top" wrapText="1"/>
    </xf>
    <xf numFmtId="0" fontId="42" fillId="34" borderId="17" xfId="0" applyFont="1" applyFill="1" applyBorder="1" applyAlignment="1">
      <alignment horizontal="center" vertical="top" wrapText="1"/>
    </xf>
    <xf numFmtId="0" fontId="42" fillId="34" borderId="33" xfId="0" applyFont="1" applyFill="1" applyBorder="1" applyAlignment="1">
      <alignment horizontal="center" vertical="top" wrapText="1"/>
    </xf>
    <xf numFmtId="0" fontId="42" fillId="34" borderId="35" xfId="0" applyFont="1" applyFill="1" applyBorder="1" applyAlignment="1">
      <alignment horizontal="center" vertical="top" wrapText="1"/>
    </xf>
    <xf numFmtId="0" fontId="42" fillId="34" borderId="34" xfId="0" applyFont="1" applyFill="1" applyBorder="1" applyAlignment="1">
      <alignment horizontal="center" vertical="top" wrapText="1"/>
    </xf>
    <xf numFmtId="0" fontId="42" fillId="34" borderId="16" xfId="0" applyFont="1" applyFill="1" applyBorder="1" applyAlignment="1">
      <alignment horizontal="center" vertical="top" wrapText="1"/>
    </xf>
    <xf numFmtId="0" fontId="42" fillId="34" borderId="18" xfId="0" applyFont="1" applyFill="1" applyBorder="1" applyAlignment="1">
      <alignment horizontal="center" vertical="top" wrapText="1"/>
    </xf>
    <xf numFmtId="0" fontId="42" fillId="34" borderId="10" xfId="0" applyFont="1" applyFill="1" applyBorder="1" applyAlignment="1">
      <alignment horizontal="center" vertical="top" wrapText="1"/>
    </xf>
    <xf numFmtId="0" fontId="42" fillId="34" borderId="28" xfId="0" applyFont="1" applyFill="1" applyBorder="1" applyAlignment="1">
      <alignment horizontal="center" vertical="top" wrapText="1"/>
    </xf>
    <xf numFmtId="0" fontId="42" fillId="33" borderId="15" xfId="0" applyFont="1" applyFill="1" applyBorder="1" applyAlignment="1">
      <alignment horizontal="left" vertical="top" wrapText="1"/>
    </xf>
    <xf numFmtId="0" fontId="42" fillId="33" borderId="21" xfId="0" applyFont="1" applyFill="1" applyBorder="1" applyAlignment="1">
      <alignment horizontal="left" vertical="top" wrapText="1"/>
    </xf>
    <xf numFmtId="0" fontId="42" fillId="33" borderId="35" xfId="0" applyFont="1" applyFill="1" applyBorder="1" applyAlignment="1">
      <alignment horizontal="center" vertical="top" wrapText="1"/>
    </xf>
    <xf numFmtId="0" fontId="42" fillId="33" borderId="34" xfId="0" applyFont="1" applyFill="1" applyBorder="1" applyAlignment="1">
      <alignment horizontal="center" vertical="top" wrapText="1"/>
    </xf>
    <xf numFmtId="0" fontId="42" fillId="33" borderId="17" xfId="0" applyFont="1" applyFill="1" applyBorder="1" applyAlignment="1">
      <alignment horizontal="center" vertical="top" wrapText="1"/>
    </xf>
    <xf numFmtId="0" fontId="42" fillId="33" borderId="33" xfId="0" applyFont="1" applyFill="1" applyBorder="1" applyAlignment="1">
      <alignment horizontal="center" vertical="top" wrapText="1"/>
    </xf>
    <xf numFmtId="0" fontId="42" fillId="33" borderId="19" xfId="0" applyFont="1" applyFill="1" applyBorder="1" applyAlignment="1">
      <alignment horizontal="left" vertical="center" wrapText="1"/>
    </xf>
    <xf numFmtId="0" fontId="42" fillId="33" borderId="34" xfId="0" applyFont="1" applyFill="1" applyBorder="1" applyAlignment="1">
      <alignment horizontal="left" vertical="center" wrapText="1"/>
    </xf>
    <xf numFmtId="0" fontId="41" fillId="33" borderId="19" xfId="0" applyFont="1" applyFill="1" applyBorder="1" applyAlignment="1">
      <alignment horizontal="left" vertical="center" wrapText="1"/>
    </xf>
    <xf numFmtId="0" fontId="41" fillId="33" borderId="34" xfId="0" applyFont="1" applyFill="1" applyBorder="1" applyAlignment="1">
      <alignment horizontal="left" vertical="center" wrapText="1"/>
    </xf>
    <xf numFmtId="0" fontId="42" fillId="33" borderId="16" xfId="0" applyFont="1" applyFill="1" applyBorder="1" applyAlignment="1">
      <alignment horizontal="center" vertical="top" wrapText="1"/>
    </xf>
    <xf numFmtId="0" fontId="42" fillId="33" borderId="18" xfId="0" applyFont="1" applyFill="1" applyBorder="1" applyAlignment="1">
      <alignment horizontal="center" vertical="top" wrapText="1"/>
    </xf>
    <xf numFmtId="0" fontId="42" fillId="33" borderId="10" xfId="0" applyFont="1" applyFill="1" applyBorder="1" applyAlignment="1">
      <alignment horizontal="center" vertical="top" wrapText="1"/>
    </xf>
    <xf numFmtId="0" fontId="42" fillId="33" borderId="28" xfId="0" applyFont="1" applyFill="1" applyBorder="1" applyAlignment="1">
      <alignment horizontal="center" vertical="top" wrapText="1"/>
    </xf>
    <xf numFmtId="0" fontId="33" fillId="33" borderId="0" xfId="0" applyFont="1" applyFill="1" applyAlignment="1">
      <alignment horizontal="center" vertical="top" wrapText="1"/>
    </xf>
    <xf numFmtId="2" fontId="33" fillId="33" borderId="0" xfId="0" applyNumberFormat="1" applyFont="1" applyFill="1" applyAlignment="1">
      <alignment horizontal="center" vertical="center" wrapText="1"/>
    </xf>
    <xf numFmtId="0" fontId="32" fillId="33" borderId="15" xfId="0" applyFont="1" applyFill="1" applyBorder="1" applyAlignment="1">
      <alignment horizontal="left" vertical="top" wrapText="1"/>
    </xf>
    <xf numFmtId="0" fontId="32" fillId="33" borderId="31" xfId="0" applyFont="1" applyFill="1" applyBorder="1" applyAlignment="1">
      <alignment horizontal="left" vertical="top" wrapText="1"/>
    </xf>
    <xf numFmtId="0" fontId="32" fillId="33" borderId="21" xfId="0" applyFont="1" applyFill="1" applyBorder="1" applyAlignment="1">
      <alignment horizontal="left" vertical="top" wrapText="1"/>
    </xf>
    <xf numFmtId="0" fontId="41" fillId="33" borderId="15" xfId="0" applyFont="1" applyFill="1" applyBorder="1" applyAlignment="1">
      <alignment horizontal="left" vertical="top" wrapText="1"/>
    </xf>
    <xf numFmtId="0" fontId="41" fillId="33" borderId="31" xfId="0" applyFont="1" applyFill="1" applyBorder="1" applyAlignment="1">
      <alignment horizontal="left" vertical="top" wrapText="1"/>
    </xf>
    <xf numFmtId="0" fontId="41" fillId="33" borderId="21" xfId="0" applyFont="1" applyFill="1" applyBorder="1" applyAlignment="1">
      <alignment horizontal="left" vertical="top" wrapText="1"/>
    </xf>
    <xf numFmtId="0" fontId="32" fillId="33" borderId="17" xfId="0" applyFont="1" applyFill="1" applyBorder="1" applyAlignment="1">
      <alignment horizontal="left" vertical="top" wrapText="1"/>
    </xf>
    <xf numFmtId="0" fontId="32" fillId="33" borderId="16" xfId="0" applyFont="1" applyFill="1" applyBorder="1" applyAlignment="1">
      <alignment horizontal="left" vertical="top" wrapText="1"/>
    </xf>
    <xf numFmtId="0" fontId="32" fillId="33" borderId="33" xfId="0" applyFont="1" applyFill="1" applyBorder="1" applyAlignment="1">
      <alignment horizontal="left" vertical="top" wrapText="1"/>
    </xf>
    <xf numFmtId="0" fontId="33" fillId="0" borderId="39" xfId="47" applyFont="1" applyFill="1" applyBorder="1" applyAlignment="1">
      <alignment horizontal="left" vertical="center" wrapText="1"/>
    </xf>
    <xf numFmtId="0" fontId="33" fillId="0" borderId="31" xfId="47" applyFont="1" applyFill="1" applyBorder="1" applyAlignment="1">
      <alignment horizontal="left" vertical="center" wrapText="1"/>
    </xf>
    <xf numFmtId="0" fontId="33" fillId="0" borderId="21" xfId="47" applyFont="1" applyFill="1" applyBorder="1" applyAlignment="1">
      <alignment horizontal="left" vertical="center" wrapText="1"/>
    </xf>
    <xf numFmtId="0" fontId="33" fillId="0" borderId="0" xfId="47" applyFont="1" applyFill="1" applyAlignment="1">
      <alignment horizontal="right" vertical="center"/>
    </xf>
    <xf numFmtId="0" fontId="33" fillId="0" borderId="0" xfId="47" applyFont="1" applyFill="1" applyAlignment="1">
      <alignment horizontal="center" vertical="center" wrapText="1"/>
    </xf>
    <xf numFmtId="0" fontId="31" fillId="0" borderId="37" xfId="46" applyFont="1" applyFill="1" applyBorder="1" applyAlignment="1">
      <alignment horizontal="center" vertical="center"/>
    </xf>
    <xf numFmtId="0" fontId="31" fillId="0" borderId="38" xfId="46" applyFont="1" applyFill="1" applyBorder="1" applyAlignment="1">
      <alignment horizontal="center" vertical="center"/>
    </xf>
    <xf numFmtId="0" fontId="31" fillId="0" borderId="37" xfId="47" applyFont="1" applyFill="1" applyBorder="1" applyAlignment="1">
      <alignment horizontal="center" vertical="center"/>
    </xf>
    <xf numFmtId="0" fontId="31" fillId="0" borderId="38" xfId="47" applyFont="1" applyFill="1" applyBorder="1" applyAlignment="1">
      <alignment horizontal="center" vertical="center"/>
    </xf>
    <xf numFmtId="0" fontId="31" fillId="0" borderId="37" xfId="47" applyFont="1" applyFill="1" applyBorder="1" applyAlignment="1">
      <alignment horizontal="center" vertical="center" wrapText="1"/>
    </xf>
    <xf numFmtId="0" fontId="31" fillId="0" borderId="38" xfId="47" applyFont="1" applyFill="1" applyBorder="1" applyAlignment="1">
      <alignment horizontal="center" vertical="center" wrapText="1"/>
    </xf>
    <xf numFmtId="0" fontId="31" fillId="0" borderId="25" xfId="47" applyFont="1" applyFill="1" applyBorder="1" applyAlignment="1">
      <alignment horizontal="center" vertical="center" wrapText="1"/>
    </xf>
    <xf numFmtId="0" fontId="31" fillId="0" borderId="32" xfId="47" applyFont="1" applyFill="1" applyBorder="1" applyAlignment="1">
      <alignment horizontal="center" vertical="center" wrapText="1"/>
    </xf>
  </cellXfs>
  <cellStyles count="60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_General 17.02.04" xfId="4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12" xfId="56"/>
    <cellStyle name="Normal 2" xfId="44"/>
    <cellStyle name="Normal 2 2" xfId="54"/>
    <cellStyle name="Normal 2 3" xfId="45"/>
    <cellStyle name="Normal 2_IV-ՀՐԱՏԱՊ ՓՈՒԼԵՐՈՎ" xfId="46"/>
    <cellStyle name="Normal 5" xfId="59"/>
    <cellStyle name="Normal 5 2" xfId="47"/>
    <cellStyle name="Normal 5 3" xfId="57"/>
    <cellStyle name="Normal 6 2" xfId="48"/>
    <cellStyle name="Normal 8" xfId="53"/>
    <cellStyle name="Normal_General 17.02.04" xfId="49"/>
    <cellStyle name="Normal_tax" xfId="50"/>
    <cellStyle name="Note" xfId="16" builtinId="10" customBuiltin="1"/>
    <cellStyle name="Output" xfId="11" builtinId="21" customBuiltin="1"/>
    <cellStyle name="SN_241" xfId="51"/>
    <cellStyle name="SN_it" xfId="58"/>
    <cellStyle name="Title" xfId="2" builtinId="15" customBuiltin="1"/>
    <cellStyle name="Total" xfId="18" builtinId="25" customBuiltin="1"/>
    <cellStyle name="Warning Text" xfId="15" builtinId="11" customBuiltin="1"/>
    <cellStyle name="Обычный 2 2" xfId="52"/>
    <cellStyle name="Обычный_+JRVEG-DZOR" xfId="5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opLeftCell="A13" zoomScaleNormal="100" zoomScaleSheetLayoutView="90" workbookViewId="0">
      <selection activeCell="D7" sqref="D7:D8"/>
    </sheetView>
  </sheetViews>
  <sheetFormatPr defaultColWidth="8" defaultRowHeight="11.25" customHeight="1" x14ac:dyDescent="0.25"/>
  <cols>
    <col min="1" max="1" width="7.85546875" customWidth="1"/>
    <col min="2" max="2" width="8.7109375" customWidth="1"/>
    <col min="3" max="3" width="62.5703125" customWidth="1"/>
    <col min="4" max="4" width="17.7109375" customWidth="1"/>
    <col min="5" max="5" width="20.7109375" bestFit="1" customWidth="1"/>
    <col min="6" max="6" width="17.85546875" customWidth="1"/>
    <col min="7" max="7" width="14.5703125" bestFit="1" customWidth="1"/>
    <col min="8" max="8" width="15" bestFit="1" customWidth="1"/>
  </cols>
  <sheetData>
    <row r="1" spans="1:10" ht="18.75" customHeight="1" x14ac:dyDescent="0.25">
      <c r="A1" s="201" t="s">
        <v>96</v>
      </c>
      <c r="B1" s="201"/>
      <c r="C1" s="201"/>
      <c r="D1" s="201"/>
      <c r="E1" s="201"/>
      <c r="F1" s="201"/>
      <c r="G1" s="201"/>
      <c r="H1" s="201"/>
    </row>
    <row r="2" spans="1:10" s="26" customFormat="1" ht="19.5" customHeight="1" x14ac:dyDescent="0.25">
      <c r="A2" s="201" t="s">
        <v>65</v>
      </c>
      <c r="B2" s="201"/>
      <c r="C2" s="201"/>
      <c r="D2" s="201"/>
      <c r="E2" s="201"/>
      <c r="F2" s="201"/>
      <c r="G2" s="201"/>
      <c r="H2" s="201"/>
      <c r="I2" s="25"/>
      <c r="J2" s="25"/>
    </row>
    <row r="3" spans="1:10" s="26" customFormat="1" ht="17.25" customHeight="1" x14ac:dyDescent="0.25">
      <c r="A3" s="201" t="s">
        <v>0</v>
      </c>
      <c r="B3" s="201"/>
      <c r="C3" s="201"/>
      <c r="D3" s="201"/>
      <c r="E3" s="201"/>
      <c r="F3" s="201"/>
      <c r="G3" s="201"/>
      <c r="H3" s="201"/>
      <c r="I3" s="25"/>
      <c r="J3" s="25"/>
    </row>
    <row r="4" spans="1:10" s="26" customFormat="1" ht="52.5" customHeight="1" x14ac:dyDescent="0.25">
      <c r="A4" s="202" t="s">
        <v>133</v>
      </c>
      <c r="B4" s="202"/>
      <c r="C4" s="202"/>
      <c r="D4" s="202"/>
      <c r="E4" s="202"/>
      <c r="F4" s="202"/>
      <c r="G4" s="202"/>
      <c r="H4" s="202"/>
      <c r="I4" s="27"/>
      <c r="J4" s="27"/>
    </row>
    <row r="5" spans="1:10" s="31" customFormat="1" ht="17.25" customHeight="1" x14ac:dyDescent="0.25">
      <c r="A5" s="28"/>
      <c r="B5" s="28"/>
      <c r="C5" s="29"/>
      <c r="D5" s="30"/>
      <c r="E5" s="30"/>
      <c r="F5" s="30"/>
      <c r="G5" s="203" t="s">
        <v>64</v>
      </c>
      <c r="H5" s="203"/>
    </row>
    <row r="6" spans="1:10" s="31" customFormat="1" ht="32.25" customHeight="1" x14ac:dyDescent="0.25">
      <c r="A6" s="204" t="s">
        <v>44</v>
      </c>
      <c r="B6" s="205"/>
      <c r="C6" s="208" t="s">
        <v>45</v>
      </c>
      <c r="D6" s="211" t="s">
        <v>4</v>
      </c>
      <c r="E6" s="212"/>
      <c r="F6" s="212"/>
      <c r="G6" s="212"/>
      <c r="H6" s="213"/>
    </row>
    <row r="7" spans="1:10" s="32" customFormat="1" ht="31.5" customHeight="1" x14ac:dyDescent="0.25">
      <c r="A7" s="206"/>
      <c r="B7" s="207"/>
      <c r="C7" s="209"/>
      <c r="D7" s="214" t="s">
        <v>46</v>
      </c>
      <c r="E7" s="216" t="s">
        <v>5</v>
      </c>
      <c r="F7" s="217"/>
      <c r="G7" s="217"/>
      <c r="H7" s="218"/>
    </row>
    <row r="8" spans="1:10" s="32" customFormat="1" ht="96" customHeight="1" x14ac:dyDescent="0.25">
      <c r="A8" s="33" t="s">
        <v>1</v>
      </c>
      <c r="B8" s="33" t="s">
        <v>2</v>
      </c>
      <c r="C8" s="210"/>
      <c r="D8" s="215"/>
      <c r="E8" s="34" t="s">
        <v>47</v>
      </c>
      <c r="F8" s="34" t="s">
        <v>48</v>
      </c>
      <c r="G8" s="34" t="s">
        <v>49</v>
      </c>
      <c r="H8" s="34" t="s">
        <v>50</v>
      </c>
    </row>
    <row r="9" spans="1:10" s="38" customFormat="1" ht="30.75" customHeight="1" x14ac:dyDescent="0.25">
      <c r="A9" s="35"/>
      <c r="B9" s="35"/>
      <c r="C9" s="36" t="s">
        <v>51</v>
      </c>
      <c r="D9" s="93">
        <f>SUM(E9:H9)</f>
        <v>0</v>
      </c>
      <c r="E9" s="93">
        <f>E11</f>
        <v>0</v>
      </c>
      <c r="F9" s="55">
        <f>F11</f>
        <v>-22380</v>
      </c>
      <c r="G9" s="55">
        <f>G11</f>
        <v>22380</v>
      </c>
      <c r="H9" s="55">
        <f>H11</f>
        <v>0</v>
      </c>
    </row>
    <row r="10" spans="1:10" s="31" customFormat="1" ht="17.25" customHeight="1" x14ac:dyDescent="0.25">
      <c r="A10" s="35"/>
      <c r="B10" s="35"/>
      <c r="C10" s="36" t="s">
        <v>52</v>
      </c>
      <c r="D10" s="93"/>
      <c r="E10" s="93"/>
      <c r="F10" s="37"/>
      <c r="G10" s="37"/>
      <c r="H10" s="37"/>
    </row>
    <row r="11" spans="1:10" s="43" customFormat="1" ht="51.75" customHeight="1" x14ac:dyDescent="0.25">
      <c r="A11" s="39"/>
      <c r="B11" s="40"/>
      <c r="C11" s="40" t="s">
        <v>53</v>
      </c>
      <c r="D11" s="93">
        <f>SUM(E11:H11)</f>
        <v>0</v>
      </c>
      <c r="E11" s="93">
        <f t="shared" ref="E11:G11" si="0">E13</f>
        <v>0</v>
      </c>
      <c r="F11" s="42">
        <f t="shared" si="0"/>
        <v>-22380</v>
      </c>
      <c r="G11" s="42">
        <f t="shared" si="0"/>
        <v>22380</v>
      </c>
      <c r="H11" s="42">
        <f>H13</f>
        <v>0</v>
      </c>
    </row>
    <row r="12" spans="1:10" s="43" customFormat="1" ht="17.25" customHeight="1" x14ac:dyDescent="0.25">
      <c r="A12" s="39"/>
      <c r="B12" s="39"/>
      <c r="C12" s="39" t="s">
        <v>54</v>
      </c>
      <c r="D12" s="93"/>
      <c r="E12" s="93"/>
      <c r="F12" s="23"/>
      <c r="G12" s="23"/>
      <c r="H12" s="23"/>
    </row>
    <row r="13" spans="1:10" s="44" customFormat="1" ht="39" customHeight="1" x14ac:dyDescent="0.25">
      <c r="A13" s="60">
        <v>1004</v>
      </c>
      <c r="B13" s="96">
        <v>31012</v>
      </c>
      <c r="C13" s="97" t="s">
        <v>75</v>
      </c>
      <c r="D13" s="93">
        <f>SUM(E13:H13)</f>
        <v>0</v>
      </c>
      <c r="E13" s="93"/>
      <c r="F13" s="41">
        <f>SUM(F15:F21)</f>
        <v>-22380</v>
      </c>
      <c r="G13" s="41">
        <f>G15</f>
        <v>22380</v>
      </c>
      <c r="H13" s="41"/>
    </row>
    <row r="14" spans="1:10" ht="16.5" customHeight="1" x14ac:dyDescent="0.25">
      <c r="A14" s="98"/>
      <c r="B14" s="98"/>
      <c r="C14" s="99" t="s">
        <v>54</v>
      </c>
      <c r="D14" s="100"/>
      <c r="E14" s="101"/>
      <c r="F14" s="101"/>
      <c r="G14" s="101"/>
      <c r="H14" s="101"/>
    </row>
    <row r="15" spans="1:10" ht="93" customHeight="1" x14ac:dyDescent="0.25">
      <c r="A15" s="102"/>
      <c r="B15" s="102"/>
      <c r="C15" s="143" t="s">
        <v>77</v>
      </c>
      <c r="D15" s="144">
        <f>SUM(E15:H15)</f>
        <v>22380</v>
      </c>
      <c r="E15" s="145"/>
      <c r="F15" s="144"/>
      <c r="G15" s="41">
        <v>22380</v>
      </c>
      <c r="H15" s="104"/>
    </row>
    <row r="16" spans="1:10" s="114" customFormat="1" ht="39.75" customHeight="1" x14ac:dyDescent="0.25">
      <c r="A16" s="112"/>
      <c r="B16" s="112"/>
      <c r="C16" s="143" t="s">
        <v>87</v>
      </c>
      <c r="D16" s="146">
        <f>SUM(E16:H16)</f>
        <v>-2686.6</v>
      </c>
      <c r="E16" s="146"/>
      <c r="F16" s="146">
        <v>-2686.6</v>
      </c>
      <c r="G16" s="113"/>
      <c r="H16" s="113"/>
    </row>
    <row r="17" spans="1:8" s="114" customFormat="1" ht="27" customHeight="1" x14ac:dyDescent="0.25">
      <c r="A17" s="112"/>
      <c r="B17" s="112"/>
      <c r="C17" s="143" t="s">
        <v>88</v>
      </c>
      <c r="D17" s="146">
        <f t="shared" ref="D17:D21" si="1">SUM(E17:H17)</f>
        <v>-16410.5</v>
      </c>
      <c r="E17" s="113"/>
      <c r="F17" s="146">
        <v>-16410.5</v>
      </c>
      <c r="G17" s="113"/>
      <c r="H17" s="113"/>
    </row>
    <row r="18" spans="1:8" s="114" customFormat="1" ht="39" customHeight="1" x14ac:dyDescent="0.25">
      <c r="A18" s="112"/>
      <c r="B18" s="112"/>
      <c r="C18" s="143" t="s">
        <v>89</v>
      </c>
      <c r="D18" s="146">
        <f t="shared" si="1"/>
        <v>-1694.3</v>
      </c>
      <c r="E18" s="146"/>
      <c r="F18" s="146">
        <v>-1694.3</v>
      </c>
      <c r="G18" s="113"/>
      <c r="H18" s="113"/>
    </row>
    <row r="19" spans="1:8" s="114" customFormat="1" ht="35.25" customHeight="1" x14ac:dyDescent="0.25">
      <c r="A19" s="112"/>
      <c r="B19" s="112"/>
      <c r="C19" s="143" t="s">
        <v>90</v>
      </c>
      <c r="D19" s="146">
        <f t="shared" si="1"/>
        <v>-809.4</v>
      </c>
      <c r="E19" s="113"/>
      <c r="F19" s="146">
        <v>-809.4</v>
      </c>
      <c r="G19" s="113"/>
      <c r="H19" s="113"/>
    </row>
    <row r="20" spans="1:8" s="114" customFormat="1" ht="40.5" customHeight="1" x14ac:dyDescent="0.25">
      <c r="A20" s="112"/>
      <c r="B20" s="112"/>
      <c r="C20" s="143" t="s">
        <v>91</v>
      </c>
      <c r="D20" s="146">
        <f t="shared" si="1"/>
        <v>-664.8</v>
      </c>
      <c r="E20" s="113"/>
      <c r="F20" s="146">
        <v>-664.8</v>
      </c>
      <c r="G20" s="113"/>
      <c r="H20" s="113"/>
    </row>
    <row r="21" spans="1:8" s="114" customFormat="1" ht="48" customHeight="1" x14ac:dyDescent="0.25">
      <c r="A21" s="112"/>
      <c r="B21" s="112"/>
      <c r="C21" s="143" t="s">
        <v>92</v>
      </c>
      <c r="D21" s="146">
        <f t="shared" si="1"/>
        <v>-114.4</v>
      </c>
      <c r="E21" s="113"/>
      <c r="F21" s="146">
        <v>-114.4</v>
      </c>
      <c r="G21" s="113"/>
      <c r="H21" s="113"/>
    </row>
  </sheetData>
  <mergeCells count="10">
    <mergeCell ref="A6:B7"/>
    <mergeCell ref="C6:C8"/>
    <mergeCell ref="D6:H6"/>
    <mergeCell ref="D7:D8"/>
    <mergeCell ref="E7:H7"/>
    <mergeCell ref="A1:H1"/>
    <mergeCell ref="A2:H2"/>
    <mergeCell ref="A3:H3"/>
    <mergeCell ref="A4:H4"/>
    <mergeCell ref="G5:H5"/>
  </mergeCells>
  <pageMargins left="0.15748031496062992" right="0.15748031496062992" top="0.74803149606299213" bottom="0.74803149606299213" header="0.31496062992125984" footer="0.31496062992125984"/>
  <pageSetup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view="pageBreakPreview" topLeftCell="A7" zoomScale="90" zoomScaleNormal="81" zoomScaleSheetLayoutView="90" workbookViewId="0">
      <selection activeCell="G32" sqref="G32"/>
    </sheetView>
  </sheetViews>
  <sheetFormatPr defaultColWidth="8" defaultRowHeight="16.5" customHeight="1" x14ac:dyDescent="0.3"/>
  <cols>
    <col min="1" max="1" width="9.42578125" style="7" customWidth="1"/>
    <col min="2" max="3" width="8" style="7"/>
    <col min="4" max="4" width="10.5703125" style="7" customWidth="1"/>
    <col min="5" max="5" width="15.85546875" style="7" customWidth="1"/>
    <col min="6" max="6" width="72" style="7" customWidth="1"/>
    <col min="7" max="7" width="16.42578125" style="7" customWidth="1"/>
    <col min="8" max="9" width="15" style="7" customWidth="1"/>
    <col min="10" max="10" width="25.140625" style="7" customWidth="1"/>
    <col min="11" max="16384" width="8" style="7"/>
  </cols>
  <sheetData>
    <row r="1" spans="1:11" ht="20.25" customHeight="1" x14ac:dyDescent="0.3">
      <c r="H1" s="219" t="s">
        <v>95</v>
      </c>
      <c r="I1" s="219"/>
    </row>
    <row r="2" spans="1:11" s="8" customFormat="1" ht="13.5" customHeight="1" x14ac:dyDescent="0.25">
      <c r="A2" s="221" t="s">
        <v>65</v>
      </c>
      <c r="B2" s="221"/>
      <c r="C2" s="221"/>
      <c r="D2" s="221"/>
      <c r="E2" s="221"/>
      <c r="F2" s="221"/>
      <c r="G2" s="221"/>
      <c r="H2" s="221"/>
      <c r="I2" s="221"/>
      <c r="J2" s="9"/>
      <c r="K2" s="9"/>
    </row>
    <row r="3" spans="1:11" s="8" customFormat="1" ht="13.5" customHeight="1" x14ac:dyDescent="0.25">
      <c r="A3" s="221" t="s">
        <v>0</v>
      </c>
      <c r="B3" s="221"/>
      <c r="C3" s="221"/>
      <c r="D3" s="221"/>
      <c r="E3" s="221"/>
      <c r="F3" s="221"/>
      <c r="G3" s="221"/>
      <c r="H3" s="221"/>
      <c r="I3" s="221"/>
      <c r="J3" s="9"/>
      <c r="K3" s="9"/>
    </row>
    <row r="4" spans="1:11" s="8" customFormat="1" ht="52.5" customHeight="1" x14ac:dyDescent="0.25">
      <c r="A4" s="222" t="s">
        <v>68</v>
      </c>
      <c r="B4" s="222"/>
      <c r="C4" s="222"/>
      <c r="D4" s="222"/>
      <c r="E4" s="222"/>
      <c r="F4" s="222"/>
      <c r="G4" s="222"/>
      <c r="H4" s="222"/>
      <c r="I4" s="222"/>
    </row>
    <row r="5" spans="1:11" s="1" customFormat="1" ht="16.5" customHeight="1" x14ac:dyDescent="0.25">
      <c r="A5" s="2"/>
      <c r="B5" s="2"/>
      <c r="C5" s="2"/>
      <c r="D5" s="2"/>
      <c r="E5" s="2"/>
      <c r="F5" s="2"/>
      <c r="G5" s="2"/>
      <c r="H5" s="2"/>
      <c r="I5" s="2"/>
    </row>
    <row r="6" spans="1:11" s="1" customFormat="1" ht="36" customHeight="1" x14ac:dyDescent="0.3">
      <c r="A6" s="2"/>
      <c r="B6" s="2"/>
      <c r="C6" s="2"/>
      <c r="D6" s="2"/>
      <c r="E6" s="2"/>
      <c r="F6" s="2"/>
      <c r="G6" s="2"/>
      <c r="H6" s="2"/>
      <c r="I6" s="63" t="s">
        <v>64</v>
      </c>
    </row>
    <row r="7" spans="1:11" s="1" customFormat="1" ht="58.5" customHeight="1" x14ac:dyDescent="0.25">
      <c r="A7" s="223" t="s">
        <v>7</v>
      </c>
      <c r="B7" s="224"/>
      <c r="C7" s="225"/>
      <c r="D7" s="223" t="s">
        <v>8</v>
      </c>
      <c r="E7" s="225"/>
      <c r="F7" s="223" t="s">
        <v>9</v>
      </c>
      <c r="G7" s="230" t="s">
        <v>4</v>
      </c>
      <c r="H7" s="231"/>
      <c r="I7" s="232"/>
    </row>
    <row r="8" spans="1:11" s="1" customFormat="1" ht="30" customHeight="1" x14ac:dyDescent="0.25">
      <c r="A8" s="226"/>
      <c r="B8" s="227"/>
      <c r="C8" s="228"/>
      <c r="D8" s="226"/>
      <c r="E8" s="228"/>
      <c r="F8" s="229"/>
      <c r="G8" s="220" t="s">
        <v>66</v>
      </c>
      <c r="H8" s="220" t="s">
        <v>67</v>
      </c>
      <c r="I8" s="220" t="s">
        <v>3</v>
      </c>
    </row>
    <row r="9" spans="1:11" s="1" customFormat="1" ht="38.25" customHeight="1" x14ac:dyDescent="0.25">
      <c r="A9" s="10" t="s">
        <v>10</v>
      </c>
      <c r="B9" s="10" t="s">
        <v>11</v>
      </c>
      <c r="C9" s="10" t="s">
        <v>12</v>
      </c>
      <c r="D9" s="10" t="s">
        <v>13</v>
      </c>
      <c r="E9" s="10" t="s">
        <v>14</v>
      </c>
      <c r="F9" s="226"/>
      <c r="G9" s="220"/>
      <c r="H9" s="220"/>
      <c r="I9" s="220"/>
    </row>
    <row r="10" spans="1:11" s="1" customFormat="1" ht="16.5" customHeight="1" x14ac:dyDescent="0.25">
      <c r="A10" s="11"/>
      <c r="B10" s="11"/>
      <c r="C10" s="11"/>
      <c r="D10" s="11"/>
      <c r="E10" s="71"/>
      <c r="F10" s="61" t="s">
        <v>15</v>
      </c>
      <c r="G10" s="64">
        <f>G12</f>
        <v>0</v>
      </c>
      <c r="H10" s="64">
        <f t="shared" ref="H10:I10" si="0">H12</f>
        <v>0</v>
      </c>
      <c r="I10" s="64">
        <f t="shared" si="0"/>
        <v>0</v>
      </c>
    </row>
    <row r="11" spans="1:11" s="1" customFormat="1" ht="16.5" customHeight="1" x14ac:dyDescent="0.25">
      <c r="A11" s="4"/>
      <c r="B11" s="4"/>
      <c r="C11" s="4"/>
      <c r="D11" s="4"/>
      <c r="E11" s="19"/>
      <c r="F11" s="24" t="s">
        <v>16</v>
      </c>
      <c r="G11" s="62"/>
      <c r="H11" s="66"/>
      <c r="I11" s="6"/>
    </row>
    <row r="12" spans="1:11" s="1" customFormat="1" ht="18" customHeight="1" x14ac:dyDescent="0.25">
      <c r="A12" s="13" t="s">
        <v>37</v>
      </c>
      <c r="B12" s="4"/>
      <c r="C12" s="4"/>
      <c r="D12" s="4"/>
      <c r="E12" s="19"/>
      <c r="F12" s="67" t="s">
        <v>38</v>
      </c>
      <c r="G12" s="65">
        <f t="shared" ref="G12:H12" si="1">G14</f>
        <v>0</v>
      </c>
      <c r="H12" s="65">
        <f t="shared" si="1"/>
        <v>0</v>
      </c>
      <c r="I12" s="65">
        <f>I14</f>
        <v>0</v>
      </c>
    </row>
    <row r="13" spans="1:11" s="1" customFormat="1" ht="16.5" customHeight="1" x14ac:dyDescent="0.25">
      <c r="A13" s="4"/>
      <c r="B13" s="4"/>
      <c r="C13" s="4"/>
      <c r="D13" s="4"/>
      <c r="E13" s="19"/>
      <c r="F13" s="24" t="s">
        <v>16</v>
      </c>
      <c r="G13" s="5"/>
      <c r="H13" s="24"/>
      <c r="I13" s="20"/>
    </row>
    <row r="14" spans="1:11" s="1" customFormat="1" ht="20.25" customHeight="1" x14ac:dyDescent="0.25">
      <c r="A14" s="4"/>
      <c r="B14" s="13" t="s">
        <v>39</v>
      </c>
      <c r="C14" s="4"/>
      <c r="D14" s="4"/>
      <c r="E14" s="19"/>
      <c r="F14" s="67" t="s">
        <v>40</v>
      </c>
      <c r="G14" s="65">
        <f t="shared" ref="G14:H14" si="2">G16</f>
        <v>0</v>
      </c>
      <c r="H14" s="65">
        <f t="shared" si="2"/>
        <v>0</v>
      </c>
      <c r="I14" s="65">
        <f>I16</f>
        <v>0</v>
      </c>
    </row>
    <row r="15" spans="1:11" s="1" customFormat="1" ht="16.5" customHeight="1" x14ac:dyDescent="0.25">
      <c r="A15" s="4"/>
      <c r="B15" s="4"/>
      <c r="C15" s="4"/>
      <c r="D15" s="4"/>
      <c r="E15" s="19"/>
      <c r="F15" s="24" t="s">
        <v>16</v>
      </c>
      <c r="G15" s="73"/>
      <c r="H15" s="59"/>
      <c r="I15" s="74"/>
    </row>
    <row r="16" spans="1:11" s="12" customFormat="1" ht="16.5" customHeight="1" x14ac:dyDescent="0.25">
      <c r="A16" s="4"/>
      <c r="B16" s="4"/>
      <c r="C16" s="3" t="s">
        <v>37</v>
      </c>
      <c r="D16" s="4"/>
      <c r="E16" s="4"/>
      <c r="F16" s="72" t="s">
        <v>41</v>
      </c>
      <c r="G16" s="18">
        <f t="shared" ref="G16:I16" si="3">G18</f>
        <v>0</v>
      </c>
      <c r="H16" s="18">
        <f t="shared" si="3"/>
        <v>0</v>
      </c>
      <c r="I16" s="18">
        <f t="shared" si="3"/>
        <v>0</v>
      </c>
    </row>
    <row r="17" spans="1:9" s="12" customFormat="1" ht="16.5" customHeight="1" x14ac:dyDescent="0.25">
      <c r="A17" s="4"/>
      <c r="B17" s="4"/>
      <c r="C17" s="4"/>
      <c r="D17" s="4"/>
      <c r="E17" s="4"/>
      <c r="F17" s="4" t="s">
        <v>16</v>
      </c>
      <c r="G17" s="6"/>
      <c r="H17" s="6"/>
      <c r="I17" s="6"/>
    </row>
    <row r="18" spans="1:9" s="12" customFormat="1" ht="34.5" customHeight="1" x14ac:dyDescent="0.25">
      <c r="A18" s="4"/>
      <c r="B18" s="4"/>
      <c r="C18" s="4"/>
      <c r="D18" s="4"/>
      <c r="E18" s="4"/>
      <c r="F18" s="3" t="s">
        <v>6</v>
      </c>
      <c r="G18" s="18">
        <f t="shared" ref="G18:I18" si="4">G20</f>
        <v>0</v>
      </c>
      <c r="H18" s="18">
        <f t="shared" si="4"/>
        <v>0</v>
      </c>
      <c r="I18" s="18">
        <f t="shared" si="4"/>
        <v>0</v>
      </c>
    </row>
    <row r="19" spans="1:9" s="12" customFormat="1" ht="16.5" customHeight="1" x14ac:dyDescent="0.25">
      <c r="A19" s="4"/>
      <c r="B19" s="4"/>
      <c r="C19" s="4"/>
      <c r="D19" s="4"/>
      <c r="E19" s="4"/>
      <c r="F19" s="4" t="s">
        <v>16</v>
      </c>
      <c r="G19" s="4"/>
      <c r="H19" s="4"/>
      <c r="I19" s="4"/>
    </row>
    <row r="20" spans="1:9" s="12" customFormat="1" ht="18.75" customHeight="1" x14ac:dyDescent="0.25">
      <c r="A20" s="4"/>
      <c r="B20" s="4"/>
      <c r="C20" s="4"/>
      <c r="D20" s="4" t="s">
        <v>42</v>
      </c>
      <c r="E20" s="4"/>
      <c r="F20" s="4" t="s">
        <v>36</v>
      </c>
      <c r="G20" s="56">
        <f>G22</f>
        <v>0</v>
      </c>
      <c r="H20" s="56">
        <f t="shared" ref="H20:I20" si="5">H22</f>
        <v>0</v>
      </c>
      <c r="I20" s="56">
        <f t="shared" si="5"/>
        <v>0</v>
      </c>
    </row>
    <row r="21" spans="1:9" s="12" customFormat="1" ht="16.5" customHeight="1" x14ac:dyDescent="0.25">
      <c r="A21" s="4"/>
      <c r="B21" s="4"/>
      <c r="C21" s="4"/>
      <c r="D21" s="4"/>
      <c r="E21" s="4"/>
      <c r="F21" s="4" t="s">
        <v>16</v>
      </c>
      <c r="G21" s="4"/>
      <c r="H21" s="4"/>
      <c r="I21" s="4"/>
    </row>
    <row r="22" spans="1:9" s="70" customFormat="1" ht="22.5" customHeight="1" x14ac:dyDescent="0.25">
      <c r="A22" s="69"/>
      <c r="B22" s="69"/>
      <c r="C22" s="69"/>
      <c r="D22" s="69"/>
      <c r="E22" s="90">
        <v>31012</v>
      </c>
      <c r="F22" s="22" t="s">
        <v>75</v>
      </c>
      <c r="G22" s="93">
        <f>G26</f>
        <v>0</v>
      </c>
      <c r="H22" s="93">
        <f>H26</f>
        <v>0</v>
      </c>
      <c r="I22" s="93">
        <f>I26</f>
        <v>0</v>
      </c>
    </row>
    <row r="23" spans="1:9" s="70" customFormat="1" x14ac:dyDescent="0.25">
      <c r="A23" s="69"/>
      <c r="B23" s="69"/>
      <c r="C23" s="69"/>
      <c r="D23" s="69"/>
      <c r="E23" s="89"/>
      <c r="F23" s="22" t="s">
        <v>17</v>
      </c>
      <c r="G23" s="22"/>
      <c r="H23" s="22"/>
      <c r="I23" s="22"/>
    </row>
    <row r="24" spans="1:9" s="70" customFormat="1" ht="33" x14ac:dyDescent="0.25">
      <c r="A24" s="69"/>
      <c r="B24" s="69"/>
      <c r="C24" s="69"/>
      <c r="D24" s="69"/>
      <c r="E24" s="89"/>
      <c r="F24" s="21" t="s">
        <v>55</v>
      </c>
      <c r="G24" s="94">
        <f>G26</f>
        <v>0</v>
      </c>
      <c r="H24" s="94">
        <f>H26</f>
        <v>0</v>
      </c>
      <c r="I24" s="94">
        <f>I26</f>
        <v>0</v>
      </c>
    </row>
    <row r="25" spans="1:9" s="70" customFormat="1" ht="33" x14ac:dyDescent="0.25">
      <c r="A25" s="69"/>
      <c r="B25" s="69"/>
      <c r="C25" s="69"/>
      <c r="D25" s="69"/>
      <c r="E25" s="89"/>
      <c r="F25" s="22" t="s">
        <v>18</v>
      </c>
      <c r="G25" s="88"/>
      <c r="H25" s="88"/>
      <c r="I25" s="88"/>
    </row>
    <row r="26" spans="1:9" s="70" customFormat="1" x14ac:dyDescent="0.25">
      <c r="A26" s="69"/>
      <c r="B26" s="69"/>
      <c r="C26" s="69"/>
      <c r="D26" s="69"/>
      <c r="E26" s="89"/>
      <c r="F26" s="91" t="s">
        <v>15</v>
      </c>
      <c r="G26" s="94">
        <f t="shared" ref="G26:I31" si="6">G27</f>
        <v>0</v>
      </c>
      <c r="H26" s="94">
        <f t="shared" si="6"/>
        <v>0</v>
      </c>
      <c r="I26" s="94">
        <f t="shared" si="6"/>
        <v>0</v>
      </c>
    </row>
    <row r="27" spans="1:9" s="70" customFormat="1" x14ac:dyDescent="0.25">
      <c r="A27" s="69"/>
      <c r="B27" s="69"/>
      <c r="C27" s="69"/>
      <c r="D27" s="69"/>
      <c r="E27" s="89"/>
      <c r="F27" s="91" t="s">
        <v>56</v>
      </c>
      <c r="G27" s="94">
        <f t="shared" si="6"/>
        <v>0</v>
      </c>
      <c r="H27" s="94">
        <f t="shared" si="6"/>
        <v>0</v>
      </c>
      <c r="I27" s="94">
        <f t="shared" si="6"/>
        <v>0</v>
      </c>
    </row>
    <row r="28" spans="1:9" s="70" customFormat="1" x14ac:dyDescent="0.25">
      <c r="A28" s="69"/>
      <c r="B28" s="69"/>
      <c r="C28" s="69"/>
      <c r="D28" s="69"/>
      <c r="E28" s="89"/>
      <c r="F28" s="91" t="s">
        <v>57</v>
      </c>
      <c r="G28" s="94">
        <f>G31</f>
        <v>0</v>
      </c>
      <c r="H28" s="94">
        <f>H31+H29</f>
        <v>0</v>
      </c>
      <c r="I28" s="94">
        <f>I31+I29</f>
        <v>0</v>
      </c>
    </row>
    <row r="29" spans="1:9" s="87" customFormat="1" ht="16.5" customHeight="1" x14ac:dyDescent="0.3">
      <c r="A29" s="115"/>
      <c r="B29" s="115"/>
      <c r="C29" s="115"/>
      <c r="D29" s="115"/>
      <c r="E29" s="115"/>
      <c r="F29" s="22" t="s">
        <v>81</v>
      </c>
      <c r="G29" s="115"/>
      <c r="H29" s="116">
        <f>H30</f>
        <v>-22380</v>
      </c>
      <c r="I29" s="116">
        <f>I30</f>
        <v>-22380</v>
      </c>
    </row>
    <row r="30" spans="1:9" s="87" customFormat="1" ht="16.5" customHeight="1" x14ac:dyDescent="0.3">
      <c r="A30" s="115"/>
      <c r="B30" s="115"/>
      <c r="C30" s="115"/>
      <c r="D30" s="115"/>
      <c r="E30" s="115"/>
      <c r="F30" s="22" t="s">
        <v>93</v>
      </c>
      <c r="G30" s="115"/>
      <c r="H30" s="116">
        <v>-22380</v>
      </c>
      <c r="I30" s="116">
        <f>H30</f>
        <v>-22380</v>
      </c>
    </row>
    <row r="31" spans="1:9" s="70" customFormat="1" x14ac:dyDescent="0.25">
      <c r="A31" s="69"/>
      <c r="B31" s="69"/>
      <c r="C31" s="69"/>
      <c r="D31" s="69"/>
      <c r="E31" s="89"/>
      <c r="F31" s="22" t="s">
        <v>78</v>
      </c>
      <c r="G31" s="94">
        <f t="shared" si="6"/>
        <v>0</v>
      </c>
      <c r="H31" s="92">
        <f t="shared" si="6"/>
        <v>22380</v>
      </c>
      <c r="I31" s="92">
        <f t="shared" si="6"/>
        <v>22380</v>
      </c>
    </row>
    <row r="32" spans="1:9" s="70" customFormat="1" x14ac:dyDescent="0.25">
      <c r="A32" s="69"/>
      <c r="B32" s="69"/>
      <c r="C32" s="69"/>
      <c r="D32" s="69"/>
      <c r="E32" s="89"/>
      <c r="F32" s="22" t="s">
        <v>79</v>
      </c>
      <c r="G32" s="93">
        <v>0</v>
      </c>
      <c r="H32" s="93">
        <f>'1'!G15</f>
        <v>22380</v>
      </c>
      <c r="I32" s="93">
        <f>H32</f>
        <v>22380</v>
      </c>
    </row>
  </sheetData>
  <mergeCells count="11">
    <mergeCell ref="H1:I1"/>
    <mergeCell ref="I8:I9"/>
    <mergeCell ref="A2:I2"/>
    <mergeCell ref="A3:I3"/>
    <mergeCell ref="A4:I4"/>
    <mergeCell ref="A7:C8"/>
    <mergeCell ref="D7:E8"/>
    <mergeCell ref="F7:F9"/>
    <mergeCell ref="G8:G9"/>
    <mergeCell ref="H8:H9"/>
    <mergeCell ref="G7:I7"/>
  </mergeCells>
  <pageMargins left="0.23622047244094491" right="0.23622047244094491" top="0.15748031496062992" bottom="0.15748031496062992" header="0.15748031496062992" footer="0.15748031496062992"/>
  <pageSetup scale="61" orientation="portrait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zoomScaleNormal="100" zoomScaleSheetLayoutView="90" workbookViewId="0">
      <selection activeCell="E15" sqref="E15:F15"/>
    </sheetView>
  </sheetViews>
  <sheetFormatPr defaultColWidth="8" defaultRowHeight="17.25" customHeight="1" x14ac:dyDescent="0.25"/>
  <cols>
    <col min="1" max="1" width="7.42578125" style="38" customWidth="1"/>
    <col min="2" max="2" width="8.7109375" style="38" customWidth="1"/>
    <col min="3" max="3" width="72.42578125" style="31" customWidth="1"/>
    <col min="4" max="4" width="15.85546875" style="31" customWidth="1"/>
    <col min="5" max="5" width="15.42578125" style="31" customWidth="1"/>
    <col min="6" max="6" width="15.28515625" style="52" customWidth="1"/>
    <col min="7" max="7" width="9.5703125" style="31" customWidth="1"/>
    <col min="8" max="8" width="16.42578125" style="45" bestFit="1" customWidth="1"/>
    <col min="9" max="10" width="18.28515625" style="45" bestFit="1" customWidth="1"/>
    <col min="11" max="11" width="18.5703125" style="45" bestFit="1" customWidth="1"/>
    <col min="12" max="12" width="16.42578125" style="31" customWidth="1"/>
    <col min="13" max="16384" width="8" style="31"/>
  </cols>
  <sheetData>
    <row r="1" spans="1:11" ht="17.25" customHeight="1" x14ac:dyDescent="0.25">
      <c r="A1" s="233" t="s">
        <v>97</v>
      </c>
      <c r="B1" s="233"/>
      <c r="C1" s="233"/>
      <c r="D1" s="233"/>
      <c r="E1" s="233"/>
      <c r="F1" s="233"/>
    </row>
    <row r="2" spans="1:11" s="8" customFormat="1" ht="16.5" customHeight="1" x14ac:dyDescent="0.25">
      <c r="A2" s="233" t="s">
        <v>65</v>
      </c>
      <c r="B2" s="233"/>
      <c r="C2" s="233"/>
      <c r="D2" s="233"/>
      <c r="E2" s="233"/>
      <c r="F2" s="233"/>
      <c r="G2" s="9"/>
      <c r="H2" s="9"/>
      <c r="I2" s="9"/>
      <c r="J2" s="46"/>
      <c r="K2" s="46"/>
    </row>
    <row r="3" spans="1:11" s="8" customFormat="1" ht="16.5" customHeight="1" x14ac:dyDescent="0.25">
      <c r="A3" s="233" t="s">
        <v>0</v>
      </c>
      <c r="B3" s="233"/>
      <c r="C3" s="233"/>
      <c r="D3" s="233"/>
      <c r="E3" s="233"/>
      <c r="F3" s="233"/>
      <c r="G3" s="9"/>
      <c r="H3" s="9"/>
      <c r="I3" s="9"/>
      <c r="J3" s="46"/>
      <c r="K3" s="46"/>
    </row>
    <row r="4" spans="1:11" s="8" customFormat="1" ht="52.5" customHeight="1" x14ac:dyDescent="0.25">
      <c r="A4" s="234" t="s">
        <v>69</v>
      </c>
      <c r="B4" s="234"/>
      <c r="C4" s="234"/>
      <c r="D4" s="234"/>
      <c r="E4" s="234"/>
      <c r="F4" s="234"/>
      <c r="G4" s="47"/>
      <c r="H4" s="47"/>
      <c r="I4" s="47"/>
      <c r="J4" s="46"/>
      <c r="K4" s="46"/>
    </row>
    <row r="5" spans="1:11" ht="17.25" customHeight="1" x14ac:dyDescent="0.25">
      <c r="A5" s="28"/>
      <c r="B5" s="28"/>
      <c r="C5" s="29"/>
      <c r="D5" s="58"/>
      <c r="E5" s="58"/>
      <c r="F5" s="57" t="s">
        <v>64</v>
      </c>
    </row>
    <row r="6" spans="1:11" ht="65.25" customHeight="1" x14ac:dyDescent="0.25">
      <c r="A6" s="235" t="s">
        <v>44</v>
      </c>
      <c r="B6" s="236"/>
      <c r="C6" s="239" t="s">
        <v>58</v>
      </c>
      <c r="D6" s="211" t="s">
        <v>59</v>
      </c>
      <c r="E6" s="212"/>
      <c r="F6" s="213"/>
    </row>
    <row r="7" spans="1:11" s="32" customFormat="1" ht="17.25" customHeight="1" x14ac:dyDescent="0.25">
      <c r="A7" s="237"/>
      <c r="B7" s="238"/>
      <c r="C7" s="240"/>
      <c r="D7" s="242" t="s">
        <v>66</v>
      </c>
      <c r="E7" s="242" t="s">
        <v>67</v>
      </c>
      <c r="F7" s="242" t="s">
        <v>19</v>
      </c>
      <c r="H7" s="48"/>
      <c r="I7" s="48"/>
      <c r="J7" s="48"/>
      <c r="K7" s="48"/>
    </row>
    <row r="8" spans="1:11" s="32" customFormat="1" ht="66" customHeight="1" x14ac:dyDescent="0.25">
      <c r="A8" s="49" t="s">
        <v>1</v>
      </c>
      <c r="B8" s="49" t="s">
        <v>2</v>
      </c>
      <c r="C8" s="241"/>
      <c r="D8" s="242"/>
      <c r="E8" s="242"/>
      <c r="F8" s="242"/>
      <c r="H8" s="48"/>
      <c r="I8" s="48"/>
      <c r="J8" s="48"/>
      <c r="K8" s="48"/>
    </row>
    <row r="9" spans="1:11" s="38" customFormat="1" ht="17.25" customHeight="1" x14ac:dyDescent="0.25">
      <c r="A9" s="35"/>
      <c r="B9" s="35"/>
      <c r="C9" s="36" t="s">
        <v>51</v>
      </c>
      <c r="D9" s="111">
        <f t="shared" ref="D9:F9" si="0">D11</f>
        <v>0</v>
      </c>
      <c r="E9" s="111">
        <f t="shared" si="0"/>
        <v>1.5631940186722204E-12</v>
      </c>
      <c r="F9" s="111">
        <f t="shared" si="0"/>
        <v>1.5631940186722204E-12</v>
      </c>
      <c r="H9" s="50"/>
      <c r="I9" s="50"/>
      <c r="J9" s="50"/>
      <c r="K9" s="50"/>
    </row>
    <row r="10" spans="1:11" ht="17.25" customHeight="1" x14ac:dyDescent="0.25">
      <c r="A10" s="35"/>
      <c r="B10" s="35"/>
      <c r="C10" s="36" t="s">
        <v>52</v>
      </c>
      <c r="D10" s="36"/>
      <c r="E10" s="111"/>
      <c r="F10" s="111"/>
    </row>
    <row r="11" spans="1:11" s="43" customFormat="1" ht="34.5" customHeight="1" x14ac:dyDescent="0.25">
      <c r="A11" s="39"/>
      <c r="B11" s="40"/>
      <c r="C11" s="40" t="s">
        <v>53</v>
      </c>
      <c r="D11" s="111">
        <f>D13</f>
        <v>0</v>
      </c>
      <c r="E11" s="111">
        <f>E13</f>
        <v>1.5631940186722204E-12</v>
      </c>
      <c r="F11" s="111">
        <f>F13</f>
        <v>1.5631940186722204E-12</v>
      </c>
      <c r="H11" s="51"/>
      <c r="I11" s="51"/>
      <c r="J11" s="51"/>
      <c r="K11" s="51"/>
    </row>
    <row r="12" spans="1:11" s="43" customFormat="1" ht="17.25" customHeight="1" x14ac:dyDescent="0.25">
      <c r="A12" s="39"/>
      <c r="B12" s="39"/>
      <c r="C12" s="39" t="s">
        <v>54</v>
      </c>
      <c r="D12" s="39"/>
      <c r="E12" s="111"/>
      <c r="F12" s="111"/>
      <c r="H12" s="51"/>
      <c r="I12" s="51"/>
      <c r="J12" s="51"/>
      <c r="K12" s="51"/>
    </row>
    <row r="13" spans="1:11" ht="33.75" customHeight="1" x14ac:dyDescent="0.25">
      <c r="A13" s="60">
        <v>1004</v>
      </c>
      <c r="B13" s="60">
        <v>31012</v>
      </c>
      <c r="C13" s="105" t="s">
        <v>75</v>
      </c>
      <c r="D13" s="111">
        <f>D15</f>
        <v>0</v>
      </c>
      <c r="E13" s="111">
        <f t="shared" ref="E13:F13" si="1">E15</f>
        <v>1.5631940186722204E-12</v>
      </c>
      <c r="F13" s="111">
        <f t="shared" si="1"/>
        <v>1.5631940186722204E-12</v>
      </c>
    </row>
    <row r="14" spans="1:11" ht="19.5" customHeight="1" x14ac:dyDescent="0.25">
      <c r="A14" s="60"/>
      <c r="B14" s="60"/>
      <c r="C14" s="39" t="s">
        <v>20</v>
      </c>
      <c r="D14" s="111"/>
      <c r="E14" s="111"/>
      <c r="F14" s="111"/>
    </row>
    <row r="15" spans="1:11" ht="34.5" x14ac:dyDescent="0.25">
      <c r="A15" s="75"/>
      <c r="B15" s="75"/>
      <c r="C15" s="77" t="s">
        <v>60</v>
      </c>
      <c r="D15" s="111">
        <f>SUM(D17:D23)</f>
        <v>0</v>
      </c>
      <c r="E15" s="111">
        <f>SUM(E17:E23)</f>
        <v>1.5631940186722204E-12</v>
      </c>
      <c r="F15" s="111">
        <f>SUM(F17:F23)</f>
        <v>1.5631940186722204E-12</v>
      </c>
    </row>
    <row r="16" spans="1:11" ht="17.25" customHeight="1" x14ac:dyDescent="0.25">
      <c r="A16" s="106"/>
      <c r="B16" s="106"/>
      <c r="C16" s="99" t="s">
        <v>74</v>
      </c>
      <c r="D16" s="110"/>
      <c r="E16" s="110"/>
      <c r="F16" s="109"/>
    </row>
    <row r="17" spans="1:6" ht="88.5" customHeight="1" x14ac:dyDescent="0.25">
      <c r="A17" s="76"/>
      <c r="B17" s="76"/>
      <c r="C17" s="103" t="str">
        <f>'1'!C15</f>
        <v>ՀՀ Արարատի մարզի Արաքսավան և Բուրաստան համայնքների Արաքս գետի N16-ից մինչև N14 սահմանների միջակայքում Արաքս գետի նախկին հունի վերականգման և N16 սահմանանշանի մոտակայքում Արաքս գետի հայկական կողմի մոտ 130 մ երկարությամբ և 8 մ խորությամբ ողողված պատնեշի վերականգնման աշխատանքների նախագծանախահաշվային փաստաթղթերի ձեռքբերում</v>
      </c>
      <c r="D17" s="109"/>
      <c r="E17" s="109">
        <f>'1'!G15</f>
        <v>22380</v>
      </c>
      <c r="F17" s="109">
        <f>E17</f>
        <v>22380</v>
      </c>
    </row>
    <row r="18" spans="1:6" ht="27" x14ac:dyDescent="0.25">
      <c r="A18" s="110"/>
      <c r="B18" s="110"/>
      <c r="C18" s="103" t="s">
        <v>87</v>
      </c>
      <c r="D18" s="117"/>
      <c r="E18" s="109">
        <f>'1'!F16</f>
        <v>-2686.6</v>
      </c>
      <c r="F18" s="109">
        <f t="shared" ref="F18:F23" si="2">E18</f>
        <v>-2686.6</v>
      </c>
    </row>
    <row r="19" spans="1:6" ht="17.25" customHeight="1" x14ac:dyDescent="0.25">
      <c r="A19" s="110"/>
      <c r="B19" s="110"/>
      <c r="C19" s="103" t="s">
        <v>88</v>
      </c>
      <c r="D19" s="117"/>
      <c r="E19" s="109">
        <f>'1'!F17</f>
        <v>-16410.5</v>
      </c>
      <c r="F19" s="109">
        <f t="shared" si="2"/>
        <v>-16410.5</v>
      </c>
    </row>
    <row r="20" spans="1:6" ht="27" x14ac:dyDescent="0.25">
      <c r="A20" s="110"/>
      <c r="B20" s="110"/>
      <c r="C20" s="103" t="s">
        <v>89</v>
      </c>
      <c r="D20" s="117"/>
      <c r="E20" s="109">
        <f>'1'!F18</f>
        <v>-1694.3</v>
      </c>
      <c r="F20" s="109">
        <f t="shared" si="2"/>
        <v>-1694.3</v>
      </c>
    </row>
    <row r="21" spans="1:6" ht="27" x14ac:dyDescent="0.25">
      <c r="A21" s="110"/>
      <c r="B21" s="110"/>
      <c r="C21" s="103" t="s">
        <v>90</v>
      </c>
      <c r="D21" s="117"/>
      <c r="E21" s="109">
        <f>'1'!F19</f>
        <v>-809.4</v>
      </c>
      <c r="F21" s="109">
        <f t="shared" si="2"/>
        <v>-809.4</v>
      </c>
    </row>
    <row r="22" spans="1:6" ht="27" x14ac:dyDescent="0.25">
      <c r="A22" s="110"/>
      <c r="B22" s="110"/>
      <c r="C22" s="103" t="s">
        <v>91</v>
      </c>
      <c r="D22" s="117"/>
      <c r="E22" s="109">
        <f>'1'!F20</f>
        <v>-664.8</v>
      </c>
      <c r="F22" s="109">
        <f t="shared" si="2"/>
        <v>-664.8</v>
      </c>
    </row>
    <row r="23" spans="1:6" ht="17.25" customHeight="1" x14ac:dyDescent="0.25">
      <c r="A23" s="110"/>
      <c r="B23" s="110"/>
      <c r="C23" s="103" t="s">
        <v>92</v>
      </c>
      <c r="D23" s="117"/>
      <c r="E23" s="109">
        <f>'1'!F21</f>
        <v>-114.4</v>
      </c>
      <c r="F23" s="109">
        <f t="shared" si="2"/>
        <v>-114.4</v>
      </c>
    </row>
  </sheetData>
  <mergeCells count="10">
    <mergeCell ref="A1:F1"/>
    <mergeCell ref="A2:F2"/>
    <mergeCell ref="A3:F3"/>
    <mergeCell ref="A4:F4"/>
    <mergeCell ref="A6:B7"/>
    <mergeCell ref="C6:C8"/>
    <mergeCell ref="F7:F8"/>
    <mergeCell ref="D7:D8"/>
    <mergeCell ref="E7:E8"/>
    <mergeCell ref="D6:F6"/>
  </mergeCells>
  <pageMargins left="0.7" right="0.7" top="0.75" bottom="0.75" header="0.3" footer="0.3"/>
  <pageSetup scale="7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zoomScale="89" zoomScaleNormal="89" zoomScaleSheetLayoutView="66" workbookViewId="0">
      <selection activeCell="D23" sqref="D23"/>
    </sheetView>
  </sheetViews>
  <sheetFormatPr defaultColWidth="8" defaultRowHeight="13.5" customHeight="1" x14ac:dyDescent="0.25"/>
  <cols>
    <col min="1" max="1" width="37.140625" style="124" customWidth="1"/>
    <col min="2" max="2" width="63.85546875" style="124" customWidth="1"/>
    <col min="3" max="3" width="13.85546875" style="124" customWidth="1"/>
    <col min="4" max="4" width="13.5703125" style="124" customWidth="1"/>
    <col min="5" max="5" width="15.7109375" style="124" customWidth="1"/>
    <col min="6" max="16384" width="8" style="124"/>
  </cols>
  <sheetData>
    <row r="1" spans="1:5" s="120" customFormat="1" ht="18.75" customHeight="1" x14ac:dyDescent="0.25">
      <c r="A1" s="118"/>
      <c r="B1" s="118"/>
      <c r="C1" s="118"/>
      <c r="D1" s="118"/>
      <c r="E1" s="119" t="s">
        <v>94</v>
      </c>
    </row>
    <row r="2" spans="1:5" s="120" customFormat="1" ht="20.25" customHeight="1" x14ac:dyDescent="0.3">
      <c r="A2" s="121"/>
      <c r="B2" s="121"/>
      <c r="C2" s="121"/>
      <c r="D2" s="121"/>
      <c r="E2" s="122" t="s">
        <v>65</v>
      </c>
    </row>
    <row r="3" spans="1:5" s="120" customFormat="1" ht="19.5" customHeight="1" x14ac:dyDescent="0.25">
      <c r="A3" s="121"/>
      <c r="B3" s="121"/>
      <c r="C3" s="121"/>
      <c r="D3" s="121"/>
      <c r="E3" s="123" t="s">
        <v>0</v>
      </c>
    </row>
    <row r="4" spans="1:5" ht="19.5" customHeight="1" x14ac:dyDescent="0.25">
      <c r="E4" s="125" t="s">
        <v>21</v>
      </c>
    </row>
    <row r="5" spans="1:5" ht="45" customHeight="1" x14ac:dyDescent="0.25">
      <c r="A5" s="243" t="s">
        <v>83</v>
      </c>
      <c r="B5" s="243"/>
      <c r="C5" s="243"/>
      <c r="D5" s="243"/>
      <c r="E5" s="243"/>
    </row>
    <row r="7" spans="1:5" s="126" customFormat="1" ht="24" customHeight="1" x14ac:dyDescent="0.25">
      <c r="E7" s="127" t="s">
        <v>70</v>
      </c>
    </row>
    <row r="8" spans="1:5" s="126" customFormat="1" ht="24" customHeight="1" x14ac:dyDescent="0.25">
      <c r="A8" s="244" t="s">
        <v>22</v>
      </c>
      <c r="B8" s="244"/>
      <c r="C8" s="244"/>
      <c r="D8" s="244"/>
      <c r="E8" s="244"/>
    </row>
    <row r="9" spans="1:5" s="129" customFormat="1" ht="20.25" customHeight="1" x14ac:dyDescent="0.25">
      <c r="A9" s="128" t="s">
        <v>23</v>
      </c>
      <c r="B9" s="251" t="s">
        <v>24</v>
      </c>
      <c r="C9" s="252"/>
      <c r="D9" s="252"/>
      <c r="E9" s="253"/>
    </row>
    <row r="10" spans="1:5" s="129" customFormat="1" ht="19.5" customHeight="1" x14ac:dyDescent="0.25">
      <c r="A10" s="130" t="s">
        <v>62</v>
      </c>
      <c r="B10" s="254" t="s">
        <v>43</v>
      </c>
      <c r="C10" s="255"/>
      <c r="D10" s="255"/>
      <c r="E10" s="256"/>
    </row>
    <row r="11" spans="1:5" s="129" customFormat="1" ht="14.25" x14ac:dyDescent="0.25">
      <c r="A11" s="257" t="s">
        <v>33</v>
      </c>
      <c r="B11" s="258"/>
      <c r="C11" s="258"/>
      <c r="D11" s="258"/>
      <c r="E11" s="259"/>
    </row>
    <row r="12" spans="1:5" s="133" customFormat="1" ht="11.25" customHeight="1" x14ac:dyDescent="0.25">
      <c r="A12" s="131"/>
      <c r="B12" s="131"/>
      <c r="C12" s="132"/>
      <c r="D12" s="132"/>
      <c r="E12" s="132"/>
    </row>
    <row r="14" spans="1:5" s="129" customFormat="1" ht="16.5" customHeight="1" x14ac:dyDescent="0.25">
      <c r="A14" s="247" t="s">
        <v>25</v>
      </c>
      <c r="B14" s="249" t="s">
        <v>62</v>
      </c>
      <c r="C14" s="260" t="s">
        <v>85</v>
      </c>
      <c r="D14" s="264"/>
      <c r="E14" s="261"/>
    </row>
    <row r="15" spans="1:5" s="129" customFormat="1" ht="29.25" customHeight="1" x14ac:dyDescent="0.25">
      <c r="A15" s="248"/>
      <c r="B15" s="250"/>
      <c r="C15" s="265"/>
      <c r="D15" s="266"/>
      <c r="E15" s="267"/>
    </row>
    <row r="16" spans="1:5" s="129" customFormat="1" ht="21" customHeight="1" x14ac:dyDescent="0.25">
      <c r="A16" s="134" t="s">
        <v>26</v>
      </c>
      <c r="B16" s="135">
        <v>31012</v>
      </c>
      <c r="C16" s="262" t="s">
        <v>71</v>
      </c>
      <c r="D16" s="262" t="s">
        <v>72</v>
      </c>
      <c r="E16" s="262" t="s">
        <v>27</v>
      </c>
    </row>
    <row r="17" spans="1:5" s="129" customFormat="1" ht="35.25" customHeight="1" x14ac:dyDescent="0.25">
      <c r="A17" s="134" t="s">
        <v>28</v>
      </c>
      <c r="B17" s="95" t="s">
        <v>75</v>
      </c>
      <c r="C17" s="262"/>
      <c r="D17" s="262"/>
      <c r="E17" s="262"/>
    </row>
    <row r="18" spans="1:5" s="129" customFormat="1" ht="36" customHeight="1" x14ac:dyDescent="0.25">
      <c r="A18" s="134" t="s">
        <v>29</v>
      </c>
      <c r="B18" s="95" t="s">
        <v>76</v>
      </c>
      <c r="C18" s="262"/>
      <c r="D18" s="262"/>
      <c r="E18" s="262"/>
    </row>
    <row r="19" spans="1:5" s="129" customFormat="1" ht="28.5" customHeight="1" x14ac:dyDescent="0.25">
      <c r="A19" s="134" t="s">
        <v>30</v>
      </c>
      <c r="B19" s="130" t="s">
        <v>73</v>
      </c>
      <c r="C19" s="262"/>
      <c r="D19" s="262"/>
      <c r="E19" s="262"/>
    </row>
    <row r="20" spans="1:5" s="129" customFormat="1" ht="41.25" customHeight="1" x14ac:dyDescent="0.25">
      <c r="A20" s="134" t="s">
        <v>63</v>
      </c>
      <c r="B20" s="130" t="s">
        <v>86</v>
      </c>
      <c r="C20" s="263"/>
      <c r="D20" s="263"/>
      <c r="E20" s="263"/>
    </row>
    <row r="21" spans="1:5" s="129" customFormat="1" ht="16.5" customHeight="1" x14ac:dyDescent="0.25">
      <c r="A21" s="260" t="s">
        <v>31</v>
      </c>
      <c r="B21" s="261"/>
      <c r="C21" s="136"/>
      <c r="D21" s="136"/>
      <c r="E21" s="137"/>
    </row>
    <row r="22" spans="1:5" s="129" customFormat="1" ht="16.5" customHeight="1" x14ac:dyDescent="0.25">
      <c r="A22" s="245" t="s">
        <v>80</v>
      </c>
      <c r="B22" s="246"/>
      <c r="C22" s="138"/>
      <c r="D22" s="138">
        <v>1</v>
      </c>
      <c r="E22" s="138">
        <v>1</v>
      </c>
    </row>
    <row r="23" spans="1:5" s="129" customFormat="1" ht="19.5" customHeight="1" x14ac:dyDescent="0.25">
      <c r="A23" s="245" t="s">
        <v>32</v>
      </c>
      <c r="B23" s="246"/>
      <c r="C23" s="139">
        <v>0</v>
      </c>
      <c r="D23" s="139">
        <v>0</v>
      </c>
      <c r="E23" s="139">
        <v>0</v>
      </c>
    </row>
    <row r="24" spans="1:5" s="142" customFormat="1" ht="11.25" customHeight="1" x14ac:dyDescent="0.25">
      <c r="A24" s="140"/>
      <c r="B24" s="140"/>
      <c r="C24" s="141"/>
      <c r="D24" s="141"/>
      <c r="E24" s="141"/>
    </row>
  </sheetData>
  <mergeCells count="14">
    <mergeCell ref="A5:E5"/>
    <mergeCell ref="A8:E8"/>
    <mergeCell ref="A23:B23"/>
    <mergeCell ref="A22:B22"/>
    <mergeCell ref="A14:A15"/>
    <mergeCell ref="B14:B15"/>
    <mergeCell ref="B9:E9"/>
    <mergeCell ref="B10:E10"/>
    <mergeCell ref="A11:E11"/>
    <mergeCell ref="A21:B21"/>
    <mergeCell ref="C16:C20"/>
    <mergeCell ref="D16:D20"/>
    <mergeCell ref="E16:E20"/>
    <mergeCell ref="C14:E15"/>
  </mergeCells>
  <pageMargins left="0.78740157480314965" right="0.23622047244094491" top="0.74803149606299213" bottom="0.74803149606299213" header="0.31496062992125984" footer="0.31496062992125984"/>
  <pageSetup scale="5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zoomScale="89" zoomScaleNormal="89" zoomScaleSheetLayoutView="89" workbookViewId="0">
      <selection activeCell="C19" sqref="C19"/>
    </sheetView>
  </sheetViews>
  <sheetFormatPr defaultColWidth="8" defaultRowHeight="13.5" customHeight="1" x14ac:dyDescent="0.25"/>
  <cols>
    <col min="1" max="1" width="39.42578125" style="1" customWidth="1"/>
    <col min="2" max="2" width="60" style="1" customWidth="1"/>
    <col min="3" max="3" width="14" style="1" customWidth="1"/>
    <col min="4" max="4" width="14.42578125" style="1" customWidth="1"/>
    <col min="5" max="5" width="12.5703125" style="1" customWidth="1"/>
    <col min="6" max="16384" width="8" style="1"/>
  </cols>
  <sheetData>
    <row r="1" spans="1:5" s="14" customFormat="1" ht="19.5" customHeight="1" x14ac:dyDescent="0.25">
      <c r="A1" s="15"/>
      <c r="B1" s="15"/>
      <c r="D1" s="283" t="s">
        <v>34</v>
      </c>
      <c r="E1" s="283"/>
    </row>
    <row r="2" spans="1:5" s="12" customFormat="1" ht="57.75" customHeight="1" x14ac:dyDescent="0.25">
      <c r="A2" s="282" t="s">
        <v>84</v>
      </c>
      <c r="B2" s="282"/>
      <c r="C2" s="282"/>
      <c r="D2" s="282"/>
      <c r="E2" s="282"/>
    </row>
    <row r="3" spans="1:5" s="16" customFormat="1" ht="29.25" customHeight="1" x14ac:dyDescent="0.25">
      <c r="B3" s="17"/>
      <c r="E3" s="53" t="s">
        <v>61</v>
      </c>
    </row>
    <row r="4" spans="1:5" s="16" customFormat="1" ht="33" customHeight="1" x14ac:dyDescent="0.25">
      <c r="A4" s="86" t="s">
        <v>35</v>
      </c>
      <c r="B4" s="86"/>
    </row>
    <row r="5" spans="1:5" s="54" customFormat="1" ht="20.25" customHeight="1" x14ac:dyDescent="0.25">
      <c r="A5" s="78" t="s">
        <v>23</v>
      </c>
      <c r="B5" s="284" t="s">
        <v>24</v>
      </c>
      <c r="C5" s="285"/>
      <c r="D5" s="285"/>
      <c r="E5" s="286"/>
    </row>
    <row r="6" spans="1:5" s="54" customFormat="1" ht="19.5" customHeight="1" x14ac:dyDescent="0.25">
      <c r="A6" s="79" t="s">
        <v>62</v>
      </c>
      <c r="B6" s="287" t="s">
        <v>43</v>
      </c>
      <c r="C6" s="288"/>
      <c r="D6" s="288"/>
      <c r="E6" s="289"/>
    </row>
    <row r="7" spans="1:5" s="54" customFormat="1" ht="14.25" x14ac:dyDescent="0.25">
      <c r="A7" s="290" t="s">
        <v>33</v>
      </c>
      <c r="B7" s="291"/>
      <c r="C7" s="291"/>
      <c r="D7" s="291"/>
      <c r="E7" s="292"/>
    </row>
    <row r="8" spans="1:5" s="84" customFormat="1" ht="11.25" customHeight="1" x14ac:dyDescent="0.25">
      <c r="A8" s="82"/>
      <c r="B8" s="82"/>
      <c r="C8" s="83"/>
      <c r="D8" s="83"/>
      <c r="E8" s="83"/>
    </row>
    <row r="10" spans="1:5" s="54" customFormat="1" ht="16.5" customHeight="1" x14ac:dyDescent="0.25">
      <c r="A10" s="274" t="s">
        <v>25</v>
      </c>
      <c r="B10" s="276" t="s">
        <v>62</v>
      </c>
      <c r="C10" s="272" t="s">
        <v>85</v>
      </c>
      <c r="D10" s="278"/>
      <c r="E10" s="273"/>
    </row>
    <row r="11" spans="1:5" s="54" customFormat="1" ht="29.25" customHeight="1" x14ac:dyDescent="0.25">
      <c r="A11" s="275"/>
      <c r="B11" s="277"/>
      <c r="C11" s="279"/>
      <c r="D11" s="280"/>
      <c r="E11" s="281"/>
    </row>
    <row r="12" spans="1:5" s="54" customFormat="1" ht="21" customHeight="1" x14ac:dyDescent="0.25">
      <c r="A12" s="108" t="s">
        <v>26</v>
      </c>
      <c r="B12" s="85">
        <v>31012</v>
      </c>
      <c r="C12" s="270" t="s">
        <v>71</v>
      </c>
      <c r="D12" s="270" t="s">
        <v>72</v>
      </c>
      <c r="E12" s="270" t="s">
        <v>27</v>
      </c>
    </row>
    <row r="13" spans="1:5" s="54" customFormat="1" ht="35.25" customHeight="1" x14ac:dyDescent="0.25">
      <c r="A13" s="108" t="s">
        <v>28</v>
      </c>
      <c r="B13" s="95" t="s">
        <v>75</v>
      </c>
      <c r="C13" s="270"/>
      <c r="D13" s="270"/>
      <c r="E13" s="270"/>
    </row>
    <row r="14" spans="1:5" s="54" customFormat="1" ht="36" customHeight="1" x14ac:dyDescent="0.25">
      <c r="A14" s="108" t="s">
        <v>29</v>
      </c>
      <c r="B14" s="95" t="s">
        <v>76</v>
      </c>
      <c r="C14" s="270"/>
      <c r="D14" s="270"/>
      <c r="E14" s="270"/>
    </row>
    <row r="15" spans="1:5" s="54" customFormat="1" ht="28.5" customHeight="1" x14ac:dyDescent="0.25">
      <c r="A15" s="108" t="s">
        <v>30</v>
      </c>
      <c r="B15" s="95" t="s">
        <v>73</v>
      </c>
      <c r="C15" s="270"/>
      <c r="D15" s="270"/>
      <c r="E15" s="270"/>
    </row>
    <row r="16" spans="1:5" s="54" customFormat="1" ht="41.25" customHeight="1" x14ac:dyDescent="0.25">
      <c r="A16" s="108" t="s">
        <v>63</v>
      </c>
      <c r="B16" s="95" t="s">
        <v>82</v>
      </c>
      <c r="C16" s="271"/>
      <c r="D16" s="271"/>
      <c r="E16" s="271"/>
    </row>
    <row r="17" spans="1:5" s="54" customFormat="1" ht="16.5" customHeight="1" x14ac:dyDescent="0.25">
      <c r="A17" s="272" t="s">
        <v>31</v>
      </c>
      <c r="B17" s="273"/>
      <c r="C17" s="80"/>
      <c r="D17" s="80"/>
      <c r="E17" s="81"/>
    </row>
    <row r="18" spans="1:5" s="54" customFormat="1" ht="16.5" customHeight="1" x14ac:dyDescent="0.25">
      <c r="A18" s="268" t="s">
        <v>80</v>
      </c>
      <c r="B18" s="269"/>
      <c r="C18" s="107"/>
      <c r="D18" s="107">
        <v>1</v>
      </c>
      <c r="E18" s="107">
        <v>1</v>
      </c>
    </row>
    <row r="19" spans="1:5" s="54" customFormat="1" ht="19.5" customHeight="1" x14ac:dyDescent="0.25">
      <c r="A19" s="268" t="s">
        <v>32</v>
      </c>
      <c r="B19" s="269"/>
      <c r="C19" s="68">
        <f>'4-1'!C23</f>
        <v>0</v>
      </c>
      <c r="D19" s="68">
        <f>'4-1'!D23</f>
        <v>0</v>
      </c>
      <c r="E19" s="68">
        <f>D19</f>
        <v>0</v>
      </c>
    </row>
  </sheetData>
  <mergeCells count="14">
    <mergeCell ref="A10:A11"/>
    <mergeCell ref="B10:B11"/>
    <mergeCell ref="C10:E11"/>
    <mergeCell ref="A2:E2"/>
    <mergeCell ref="D1:E1"/>
    <mergeCell ref="B5:E5"/>
    <mergeCell ref="B6:E6"/>
    <mergeCell ref="A7:E7"/>
    <mergeCell ref="A19:B19"/>
    <mergeCell ref="C12:C16"/>
    <mergeCell ref="D12:D16"/>
    <mergeCell ref="E12:E16"/>
    <mergeCell ref="A17:B17"/>
    <mergeCell ref="A18:B18"/>
  </mergeCells>
  <pageMargins left="0.15748031496062992" right="0.23622047244094491" top="0.74803149606299213" bottom="0.74803149606299213" header="0.31496062992125984" footer="0.31496062992125984"/>
  <pageSetup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activeCell="G10" sqref="G10"/>
    </sheetView>
  </sheetViews>
  <sheetFormatPr defaultColWidth="8" defaultRowHeight="12.75" x14ac:dyDescent="0.25"/>
  <cols>
    <col min="1" max="1" width="16.28515625" style="147" customWidth="1"/>
    <col min="2" max="2" width="39.28515625" style="147" customWidth="1"/>
    <col min="3" max="3" width="15.42578125" style="147" customWidth="1"/>
    <col min="4" max="4" width="19.28515625" style="147" customWidth="1"/>
    <col min="5" max="5" width="18" style="147" customWidth="1"/>
    <col min="6" max="6" width="17.5703125" style="147" customWidth="1"/>
    <col min="7" max="7" width="20" style="147" customWidth="1"/>
    <col min="8" max="16384" width="8" style="147"/>
  </cols>
  <sheetData>
    <row r="1" spans="1:7" ht="17.25" x14ac:dyDescent="0.25">
      <c r="A1" s="296" t="s">
        <v>132</v>
      </c>
      <c r="B1" s="296"/>
      <c r="C1" s="296"/>
      <c r="D1" s="296"/>
      <c r="E1" s="296"/>
      <c r="F1" s="296"/>
      <c r="G1" s="296"/>
    </row>
    <row r="2" spans="1:7" ht="17.25" x14ac:dyDescent="0.25">
      <c r="A2" s="296" t="s">
        <v>65</v>
      </c>
      <c r="B2" s="296"/>
      <c r="C2" s="296"/>
      <c r="D2" s="296"/>
      <c r="E2" s="296"/>
      <c r="F2" s="296"/>
      <c r="G2" s="296"/>
    </row>
    <row r="3" spans="1:7" ht="17.25" x14ac:dyDescent="0.25">
      <c r="A3" s="296" t="s">
        <v>98</v>
      </c>
      <c r="B3" s="296"/>
      <c r="C3" s="296"/>
      <c r="D3" s="296"/>
      <c r="E3" s="296"/>
      <c r="F3" s="296"/>
      <c r="G3" s="296"/>
    </row>
    <row r="4" spans="1:7" ht="17.25" x14ac:dyDescent="0.25">
      <c r="A4" s="148"/>
      <c r="B4" s="149"/>
      <c r="C4" s="150"/>
      <c r="D4" s="150"/>
      <c r="E4" s="150"/>
      <c r="F4" s="150"/>
      <c r="G4" s="149"/>
    </row>
    <row r="5" spans="1:7" ht="17.25" x14ac:dyDescent="0.25">
      <c r="A5" s="297" t="s">
        <v>99</v>
      </c>
      <c r="B5" s="297"/>
      <c r="C5" s="297"/>
      <c r="D5" s="297"/>
      <c r="E5" s="297"/>
      <c r="F5" s="297"/>
      <c r="G5" s="297"/>
    </row>
    <row r="6" spans="1:7" ht="15.75" x14ac:dyDescent="0.25">
      <c r="A6" s="151"/>
      <c r="B6" s="151"/>
      <c r="C6" s="152"/>
      <c r="D6" s="152"/>
      <c r="E6" s="152"/>
      <c r="F6" s="152"/>
      <c r="G6" s="153"/>
    </row>
    <row r="7" spans="1:7" s="154" customFormat="1" ht="17.25" x14ac:dyDescent="0.25">
      <c r="A7" s="298" t="s">
        <v>100</v>
      </c>
      <c r="B7" s="300" t="s">
        <v>101</v>
      </c>
      <c r="C7" s="302" t="s">
        <v>102</v>
      </c>
      <c r="D7" s="304" t="s">
        <v>103</v>
      </c>
      <c r="E7" s="305" t="s">
        <v>4</v>
      </c>
      <c r="F7" s="305"/>
      <c r="G7" s="305"/>
    </row>
    <row r="8" spans="1:7" s="154" customFormat="1" ht="34.5" x14ac:dyDescent="0.25">
      <c r="A8" s="299"/>
      <c r="B8" s="301"/>
      <c r="C8" s="303"/>
      <c r="D8" s="303"/>
      <c r="E8" s="155" t="s">
        <v>104</v>
      </c>
      <c r="F8" s="156" t="s">
        <v>105</v>
      </c>
      <c r="G8" s="157" t="s">
        <v>106</v>
      </c>
    </row>
    <row r="9" spans="1:7" s="159" customFormat="1" ht="17.25" x14ac:dyDescent="0.25">
      <c r="A9" s="293" t="s">
        <v>107</v>
      </c>
      <c r="B9" s="294"/>
      <c r="C9" s="294"/>
      <c r="D9" s="294"/>
      <c r="E9" s="294"/>
      <c r="F9" s="295"/>
      <c r="G9" s="200">
        <f>G11+G21</f>
        <v>-1.0000000002037268E-2</v>
      </c>
    </row>
    <row r="10" spans="1:7" s="159" customFormat="1" ht="17.25" x14ac:dyDescent="0.25">
      <c r="A10" s="160" t="s">
        <v>108</v>
      </c>
      <c r="B10" s="160" t="s">
        <v>109</v>
      </c>
      <c r="C10" s="160" t="s">
        <v>110</v>
      </c>
      <c r="D10" s="160" t="s">
        <v>111</v>
      </c>
      <c r="E10" s="160"/>
      <c r="F10" s="160"/>
      <c r="G10" s="158"/>
    </row>
    <row r="11" spans="1:7" s="159" customFormat="1" ht="49.5" x14ac:dyDescent="0.25">
      <c r="A11" s="161" t="s">
        <v>112</v>
      </c>
      <c r="B11" s="162" t="s">
        <v>75</v>
      </c>
      <c r="C11" s="163"/>
      <c r="D11" s="163"/>
      <c r="E11" s="163"/>
      <c r="F11" s="163"/>
      <c r="G11" s="199">
        <f>G12+G19</f>
        <v>-22380.010000000002</v>
      </c>
    </row>
    <row r="12" spans="1:7" s="170" customFormat="1" ht="16.5" x14ac:dyDescent="0.3">
      <c r="A12" s="164"/>
      <c r="B12" s="165" t="s">
        <v>113</v>
      </c>
      <c r="C12" s="166"/>
      <c r="D12" s="166"/>
      <c r="E12" s="167"/>
      <c r="F12" s="168"/>
      <c r="G12" s="169">
        <f>G13+G14+G15+G16+G17+G18</f>
        <v>-22262.210000000003</v>
      </c>
    </row>
    <row r="13" spans="1:7" s="170" customFormat="1" ht="33" x14ac:dyDescent="0.25">
      <c r="A13" s="171" t="s">
        <v>114</v>
      </c>
      <c r="B13" s="172" t="s">
        <v>115</v>
      </c>
      <c r="C13" s="173" t="s">
        <v>116</v>
      </c>
      <c r="D13" s="174" t="s">
        <v>117</v>
      </c>
      <c r="E13" s="167"/>
      <c r="F13" s="175"/>
      <c r="G13" s="177">
        <v>-2568.8000000000002</v>
      </c>
    </row>
    <row r="14" spans="1:7" s="170" customFormat="1" ht="33" x14ac:dyDescent="0.25">
      <c r="A14" s="171" t="s">
        <v>118</v>
      </c>
      <c r="B14" s="172" t="s">
        <v>115</v>
      </c>
      <c r="C14" s="173" t="s">
        <v>116</v>
      </c>
      <c r="D14" s="174" t="s">
        <v>117</v>
      </c>
      <c r="E14" s="176"/>
      <c r="F14" s="175"/>
      <c r="G14" s="177">
        <v>-16410.5</v>
      </c>
    </row>
    <row r="15" spans="1:7" s="170" customFormat="1" ht="33" x14ac:dyDescent="0.25">
      <c r="A15" s="171" t="s">
        <v>119</v>
      </c>
      <c r="B15" s="172" t="s">
        <v>115</v>
      </c>
      <c r="C15" s="173" t="s">
        <v>116</v>
      </c>
      <c r="D15" s="174" t="s">
        <v>117</v>
      </c>
      <c r="E15" s="176"/>
      <c r="F15" s="175"/>
      <c r="G15" s="177">
        <v>-1694.31</v>
      </c>
    </row>
    <row r="16" spans="1:7" s="170" customFormat="1" ht="33" x14ac:dyDescent="0.25">
      <c r="A16" s="171" t="s">
        <v>120</v>
      </c>
      <c r="B16" s="172" t="s">
        <v>115</v>
      </c>
      <c r="C16" s="173" t="s">
        <v>116</v>
      </c>
      <c r="D16" s="174" t="s">
        <v>117</v>
      </c>
      <c r="E16" s="176"/>
      <c r="F16" s="175"/>
      <c r="G16" s="177">
        <v>-809.4</v>
      </c>
    </row>
    <row r="17" spans="1:7" s="170" customFormat="1" ht="33" x14ac:dyDescent="0.25">
      <c r="A17" s="171" t="s">
        <v>121</v>
      </c>
      <c r="B17" s="172" t="s">
        <v>115</v>
      </c>
      <c r="C17" s="173" t="s">
        <v>122</v>
      </c>
      <c r="D17" s="174" t="s">
        <v>117</v>
      </c>
      <c r="E17" s="176"/>
      <c r="F17" s="175"/>
      <c r="G17" s="177">
        <v>-664.8</v>
      </c>
    </row>
    <row r="18" spans="1:7" s="170" customFormat="1" ht="33" x14ac:dyDescent="0.25">
      <c r="A18" s="171" t="s">
        <v>123</v>
      </c>
      <c r="B18" s="172" t="s">
        <v>115</v>
      </c>
      <c r="C18" s="173" t="s">
        <v>122</v>
      </c>
      <c r="D18" s="174" t="s">
        <v>117</v>
      </c>
      <c r="E18" s="176"/>
      <c r="F18" s="175"/>
      <c r="G18" s="177">
        <v>-114.4</v>
      </c>
    </row>
    <row r="19" spans="1:7" s="170" customFormat="1" ht="16.5" x14ac:dyDescent="0.25">
      <c r="A19" s="171"/>
      <c r="B19" s="178" t="s">
        <v>124</v>
      </c>
      <c r="C19" s="173"/>
      <c r="D19" s="174"/>
      <c r="E19" s="176"/>
      <c r="F19" s="175"/>
      <c r="G19" s="177">
        <f>G20</f>
        <v>-117.8</v>
      </c>
    </row>
    <row r="20" spans="1:7" s="170" customFormat="1" ht="33" x14ac:dyDescent="0.25">
      <c r="A20" s="171" t="s">
        <v>125</v>
      </c>
      <c r="B20" s="172" t="s">
        <v>126</v>
      </c>
      <c r="C20" s="173" t="s">
        <v>127</v>
      </c>
      <c r="D20" s="174" t="s">
        <v>117</v>
      </c>
      <c r="E20" s="176"/>
      <c r="F20" s="175"/>
      <c r="G20" s="177">
        <v>-117.8</v>
      </c>
    </row>
    <row r="21" spans="1:7" s="170" customFormat="1" ht="49.5" x14ac:dyDescent="0.25">
      <c r="A21" s="161" t="s">
        <v>112</v>
      </c>
      <c r="B21" s="162" t="s">
        <v>75</v>
      </c>
      <c r="C21" s="179"/>
      <c r="D21" s="180"/>
      <c r="E21" s="181"/>
      <c r="F21" s="182"/>
      <c r="G21" s="183">
        <f>G22</f>
        <v>22380</v>
      </c>
    </row>
    <row r="22" spans="1:7" s="154" customFormat="1" ht="17.25" x14ac:dyDescent="0.25">
      <c r="A22" s="184"/>
      <c r="B22" s="185" t="s">
        <v>124</v>
      </c>
      <c r="C22" s="168"/>
      <c r="D22" s="186"/>
      <c r="E22" s="187"/>
      <c r="F22" s="188"/>
      <c r="G22" s="189">
        <f>G23+G24</f>
        <v>22380</v>
      </c>
    </row>
    <row r="23" spans="1:7" s="154" customFormat="1" ht="33" x14ac:dyDescent="0.25">
      <c r="A23" s="171" t="s">
        <v>128</v>
      </c>
      <c r="B23" s="172" t="s">
        <v>129</v>
      </c>
      <c r="C23" s="190" t="s">
        <v>127</v>
      </c>
      <c r="D23" s="191" t="s">
        <v>117</v>
      </c>
      <c r="E23" s="192">
        <v>19980000</v>
      </c>
      <c r="F23" s="190">
        <v>1</v>
      </c>
      <c r="G23" s="193">
        <f>E23*F23/1000</f>
        <v>19980</v>
      </c>
    </row>
    <row r="24" spans="1:7" s="154" customFormat="1" ht="16.5" x14ac:dyDescent="0.25">
      <c r="A24" s="194" t="s">
        <v>130</v>
      </c>
      <c r="B24" s="194" t="s">
        <v>131</v>
      </c>
      <c r="C24" s="190" t="s">
        <v>127</v>
      </c>
      <c r="D24" s="191" t="s">
        <v>117</v>
      </c>
      <c r="E24" s="195">
        <v>2400000</v>
      </c>
      <c r="F24" s="196">
        <v>1</v>
      </c>
      <c r="G24" s="197">
        <v>2400</v>
      </c>
    </row>
    <row r="25" spans="1:7" s="154" customFormat="1" ht="15" x14ac:dyDescent="0.25">
      <c r="A25" s="198"/>
      <c r="B25" s="198"/>
      <c r="C25" s="198"/>
      <c r="D25" s="198"/>
      <c r="E25" s="198"/>
      <c r="F25" s="198"/>
      <c r="G25" s="198"/>
    </row>
  </sheetData>
  <mergeCells count="10">
    <mergeCell ref="A9:F9"/>
    <mergeCell ref="A1:G1"/>
    <mergeCell ref="A2:G2"/>
    <mergeCell ref="A3:G3"/>
    <mergeCell ref="A5:G5"/>
    <mergeCell ref="A7:A8"/>
    <mergeCell ref="B7:B8"/>
    <mergeCell ref="C7:C8"/>
    <mergeCell ref="D7:D8"/>
    <mergeCell ref="E7:G7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1</vt:lpstr>
      <vt:lpstr>2</vt:lpstr>
      <vt:lpstr>3</vt:lpstr>
      <vt:lpstr>4-1</vt:lpstr>
      <vt:lpstr>4-2</vt:lpstr>
      <vt:lpstr>5</vt:lpstr>
      <vt:lpstr>'1'!Print_Area</vt:lpstr>
      <vt:lpstr>'2'!Print_Area</vt:lpstr>
      <vt:lpstr>'3'!Print_Area</vt:lpstr>
      <vt:lpstr>'4-1'!Print_Area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2022-01-27T08:17:29Z</cp:lastPrinted>
  <dcterms:created xsi:type="dcterms:W3CDTF">2021-01-22T11:42:14Z</dcterms:created>
  <dcterms:modified xsi:type="dcterms:W3CDTF">2022-06-27T11:36:11Z</dcterms:modified>
</cp:coreProperties>
</file>